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S:\Shared With Me\Communications\Research\Fact Book\2019\"/>
    </mc:Choice>
  </mc:AlternateContent>
  <xr:revisionPtr revIDLastSave="0" documentId="13_ncr:1_{9138A1C9-BC98-470A-8917-671211224FCF}" xr6:coauthVersionLast="44" xr6:coauthVersionMax="44" xr10:uidLastSave="{00000000-0000-0000-0000-000000000000}"/>
  <bookViews>
    <workbookView xWindow="28680" yWindow="-120" windowWidth="29040" windowHeight="15840" tabRatio="930" xr2:uid="{00000000-000D-0000-FFFF-FFFF00000000}"/>
  </bookViews>
  <sheets>
    <sheet name="Contents" sheetId="1" r:id="rId1"/>
    <sheet name="1" sheetId="134" r:id="rId2"/>
    <sheet name="2" sheetId="196" r:id="rId3"/>
    <sheet name="3" sheetId="18" r:id="rId4"/>
    <sheet name="4" sheetId="19" r:id="rId5"/>
    <sheet name="5" sheetId="9" r:id="rId6"/>
    <sheet name="6" sheetId="10" r:id="rId7"/>
    <sheet name="7" sheetId="12" r:id="rId8"/>
    <sheet name="8" sheetId="13" r:id="rId9"/>
    <sheet name="9" sheetId="136" r:id="rId10"/>
    <sheet name="10" sheetId="137" r:id="rId11"/>
    <sheet name="11" sheetId="138" r:id="rId12"/>
    <sheet name="12" sheetId="139" r:id="rId13"/>
    <sheet name="13" sheetId="140" r:id="rId14"/>
    <sheet name="14" sheetId="142" r:id="rId15"/>
    <sheet name="15" sheetId="143" r:id="rId16"/>
    <sheet name="16" sheetId="144" r:id="rId17"/>
    <sheet name="17" sheetId="145" r:id="rId18"/>
    <sheet name="18" sheetId="146" r:id="rId19"/>
    <sheet name="19" sheetId="147" r:id="rId20"/>
    <sheet name="20" sheetId="148" r:id="rId21"/>
    <sheet name="21" sheetId="150" r:id="rId22"/>
    <sheet name="22" sheetId="151" r:id="rId23"/>
    <sheet name="23" sheetId="152" r:id="rId24"/>
    <sheet name="24" sheetId="153" r:id="rId25"/>
    <sheet name="25" sheetId="154" r:id="rId26"/>
    <sheet name="26" sheetId="155" r:id="rId27"/>
    <sheet name="27" sheetId="194" r:id="rId28"/>
    <sheet name="28" sheetId="163" r:id="rId29"/>
    <sheet name="29" sheetId="164" r:id="rId30"/>
    <sheet name="30" sheetId="165" r:id="rId31"/>
    <sheet name="31" sheetId="70" r:id="rId32"/>
    <sheet name="32" sheetId="167" r:id="rId33"/>
    <sheet name="33" sheetId="193" r:id="rId34"/>
    <sheet name="34" sheetId="169" r:id="rId35"/>
    <sheet name="35" sheetId="170" r:id="rId36"/>
    <sheet name="36" sheetId="172" r:id="rId37"/>
    <sheet name="37" sheetId="63" r:id="rId38"/>
    <sheet name="38" sheetId="166" r:id="rId39"/>
    <sheet name="39" sheetId="173" r:id="rId40"/>
    <sheet name="40" sheetId="177" r:id="rId41"/>
    <sheet name="41" sheetId="178" r:id="rId42"/>
    <sheet name="42" sheetId="81" r:id="rId43"/>
    <sheet name="43" sheetId="84" r:id="rId44"/>
    <sheet name="44" sheetId="174" r:id="rId45"/>
    <sheet name="45" sheetId="175" r:id="rId46"/>
    <sheet name="46" sheetId="176" r:id="rId47"/>
    <sheet name="47" sheetId="83" r:id="rId48"/>
    <sheet name="48" sheetId="82" r:id="rId49"/>
    <sheet name="49" sheetId="75" r:id="rId50"/>
    <sheet name="50" sheetId="76" r:id="rId51"/>
    <sheet name="51" sheetId="55" r:id="rId52"/>
    <sheet name="52" sheetId="57" r:id="rId53"/>
    <sheet name="53" sheetId="182" r:id="rId54"/>
    <sheet name="54" sheetId="58" r:id="rId55"/>
    <sheet name="55" sheetId="59" r:id="rId56"/>
    <sheet name="56" sheetId="60" r:id="rId57"/>
    <sheet name="57" sheetId="61" r:id="rId58"/>
    <sheet name="58" sheetId="62" r:id="rId59"/>
    <sheet name="59" sheetId="94" r:id="rId60"/>
    <sheet name="60" sheetId="95" r:id="rId61"/>
    <sheet name="61" sheetId="96" r:id="rId62"/>
    <sheet name="62" sheetId="122" r:id="rId63"/>
    <sheet name="63" sheetId="121" r:id="rId64"/>
    <sheet name="64" sheetId="92" r:id="rId65"/>
    <sheet name="65" sheetId="93" r:id="rId66"/>
    <sheet name="66" sheetId="90" r:id="rId67"/>
    <sheet name="67" sheetId="88" r:id="rId68"/>
    <sheet name="68" sheetId="87" r:id="rId69"/>
    <sheet name="69" sheetId="3" r:id="rId70"/>
    <sheet name="70" sheetId="124" r:id="rId71"/>
    <sheet name="71" sheetId="22" r:id="rId72"/>
    <sheet name="72" sheetId="20" r:id="rId73"/>
    <sheet name="73" sheetId="190" r:id="rId74"/>
    <sheet name="74" sheetId="191" r:id="rId75"/>
    <sheet name="75" sheetId="192" r:id="rId76"/>
  </sheets>
  <externalReferences>
    <externalReference r:id="rId77"/>
  </externalReferences>
  <definedNames>
    <definedName name="_xlnm._FilterDatabase" localSheetId="37" hidden="1">'[1]5-14'!$A$27:$D$31</definedName>
    <definedName name="_xlnm._FilterDatabase" localSheetId="68" hidden="1">'67'!$A$1:$D$9</definedName>
    <definedName name="_Toc462669808" localSheetId="69">'69'!$A$1</definedName>
    <definedName name="_Toc462669829" localSheetId="5">'5'!$A$1</definedName>
    <definedName name="_Toc462744705" localSheetId="19">'19'!$A$1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3" l="1"/>
  <c r="I20" i="58" l="1"/>
  <c r="C20" i="58"/>
  <c r="D20" i="58"/>
  <c r="E20" i="58"/>
  <c r="F20" i="58"/>
  <c r="G20" i="58"/>
  <c r="H20" i="58"/>
  <c r="B20" i="58"/>
  <c r="C5" i="170" l="1"/>
  <c r="D5" i="170"/>
  <c r="E5" i="170"/>
  <c r="F5" i="170"/>
  <c r="G5" i="170"/>
  <c r="H5" i="170"/>
  <c r="I5" i="170"/>
  <c r="J5" i="170"/>
  <c r="K5" i="170"/>
  <c r="L5" i="170"/>
  <c r="M5" i="170"/>
  <c r="C6" i="170"/>
  <c r="D6" i="170"/>
  <c r="E6" i="170"/>
  <c r="F6" i="170"/>
  <c r="G6" i="170"/>
  <c r="H6" i="170"/>
  <c r="I6" i="170"/>
  <c r="J6" i="170"/>
  <c r="K6" i="170"/>
  <c r="L6" i="170"/>
  <c r="M6" i="170"/>
  <c r="C7" i="170"/>
  <c r="D7" i="170"/>
  <c r="E7" i="170"/>
  <c r="F7" i="170"/>
  <c r="G7" i="170"/>
  <c r="H7" i="170"/>
  <c r="I7" i="170"/>
  <c r="J7" i="170"/>
  <c r="K7" i="170"/>
  <c r="L7" i="170"/>
  <c r="M7" i="170"/>
  <c r="C8" i="170"/>
  <c r="D8" i="170"/>
  <c r="E8" i="170"/>
  <c r="F8" i="170"/>
  <c r="G8" i="170"/>
  <c r="H8" i="170"/>
  <c r="I8" i="170"/>
  <c r="J8" i="170"/>
  <c r="K8" i="170"/>
  <c r="L8" i="170"/>
  <c r="M8" i="170"/>
  <c r="C9" i="170"/>
  <c r="D9" i="170"/>
  <c r="E9" i="170"/>
  <c r="F9" i="170"/>
  <c r="G9" i="170"/>
  <c r="H9" i="170"/>
  <c r="I9" i="170"/>
  <c r="J9" i="170"/>
  <c r="K9" i="170"/>
  <c r="L9" i="170"/>
  <c r="M9" i="170"/>
  <c r="C10" i="170"/>
  <c r="D10" i="170"/>
  <c r="E10" i="170"/>
  <c r="F10" i="170"/>
  <c r="G10" i="170"/>
  <c r="H10" i="170"/>
  <c r="I10" i="170"/>
  <c r="J10" i="170"/>
  <c r="K10" i="170"/>
  <c r="L10" i="170"/>
  <c r="M10" i="170"/>
  <c r="C11" i="170"/>
  <c r="D11" i="170"/>
  <c r="E11" i="170"/>
  <c r="F11" i="170"/>
  <c r="G11" i="170"/>
  <c r="H11" i="170"/>
  <c r="I11" i="170"/>
  <c r="J11" i="170"/>
  <c r="K11" i="170"/>
  <c r="L11" i="170"/>
  <c r="M11" i="170"/>
  <c r="C12" i="170"/>
  <c r="D12" i="170"/>
  <c r="E12" i="170"/>
  <c r="F12" i="170"/>
  <c r="G12" i="170"/>
  <c r="H12" i="170"/>
  <c r="I12" i="170"/>
  <c r="J12" i="170"/>
  <c r="K12" i="170"/>
  <c r="L12" i="170"/>
  <c r="M12" i="170"/>
  <c r="C13" i="170"/>
  <c r="D13" i="170"/>
  <c r="E13" i="170"/>
  <c r="F13" i="170"/>
  <c r="G13" i="170"/>
  <c r="H13" i="170"/>
  <c r="I13" i="170"/>
  <c r="J13" i="170"/>
  <c r="K13" i="170"/>
  <c r="L13" i="170"/>
  <c r="M13" i="170"/>
  <c r="C14" i="170"/>
  <c r="D14" i="170"/>
  <c r="E14" i="170"/>
  <c r="F14" i="170"/>
  <c r="G14" i="170"/>
  <c r="H14" i="170"/>
  <c r="I14" i="170"/>
  <c r="J14" i="170"/>
  <c r="K14" i="170"/>
  <c r="L14" i="170"/>
  <c r="M14" i="170"/>
  <c r="C15" i="170"/>
  <c r="D15" i="170"/>
  <c r="E15" i="170"/>
  <c r="F15" i="170"/>
  <c r="G15" i="170"/>
  <c r="H15" i="170"/>
  <c r="I15" i="170"/>
  <c r="J15" i="170"/>
  <c r="K15" i="170"/>
  <c r="L15" i="170"/>
  <c r="M15" i="170"/>
  <c r="C16" i="170"/>
  <c r="D16" i="170"/>
  <c r="E16" i="170"/>
  <c r="F16" i="170"/>
  <c r="G16" i="170"/>
  <c r="H16" i="170"/>
  <c r="I16" i="170"/>
  <c r="J16" i="170"/>
  <c r="K16" i="170"/>
  <c r="L16" i="170"/>
  <c r="M16" i="170"/>
  <c r="C17" i="170"/>
  <c r="D17" i="170"/>
  <c r="E17" i="170"/>
  <c r="F17" i="170"/>
  <c r="G17" i="170"/>
  <c r="H17" i="170"/>
  <c r="I17" i="170"/>
  <c r="J17" i="170"/>
  <c r="K17" i="170"/>
  <c r="L17" i="170"/>
  <c r="M17" i="170"/>
  <c r="C18" i="170"/>
  <c r="D18" i="170"/>
  <c r="E18" i="170"/>
  <c r="F18" i="170"/>
  <c r="G18" i="170"/>
  <c r="H18" i="170"/>
  <c r="I18" i="170"/>
  <c r="J18" i="170"/>
  <c r="K18" i="170"/>
  <c r="L18" i="170"/>
  <c r="M18" i="170"/>
  <c r="C19" i="170"/>
  <c r="D19" i="170"/>
  <c r="E19" i="170"/>
  <c r="F19" i="170"/>
  <c r="G19" i="170"/>
  <c r="H19" i="170"/>
  <c r="I19" i="170"/>
  <c r="J19" i="170"/>
  <c r="K19" i="170"/>
  <c r="L19" i="170"/>
  <c r="M19" i="170"/>
  <c r="B6" i="170"/>
  <c r="B7" i="170"/>
  <c r="B8" i="170"/>
  <c r="B9" i="170"/>
  <c r="B10" i="170"/>
  <c r="B11" i="170"/>
  <c r="B12" i="170"/>
  <c r="B13" i="170"/>
  <c r="B14" i="170"/>
  <c r="B15" i="170"/>
  <c r="B16" i="170"/>
  <c r="B17" i="170"/>
  <c r="B18" i="170"/>
  <c r="B19" i="170"/>
  <c r="B5" i="170"/>
  <c r="C5" i="193"/>
  <c r="D5" i="193"/>
  <c r="E5" i="193"/>
  <c r="F5" i="193"/>
  <c r="G5" i="193"/>
  <c r="H5" i="193"/>
  <c r="I5" i="193"/>
  <c r="J5" i="193"/>
  <c r="K5" i="193"/>
  <c r="L5" i="193"/>
  <c r="M5" i="193"/>
  <c r="C6" i="193"/>
  <c r="D6" i="193"/>
  <c r="E6" i="193"/>
  <c r="F6" i="193"/>
  <c r="G6" i="193"/>
  <c r="H6" i="193"/>
  <c r="I6" i="193"/>
  <c r="J6" i="193"/>
  <c r="K6" i="193"/>
  <c r="L6" i="193"/>
  <c r="M6" i="193"/>
  <c r="C7" i="193"/>
  <c r="D7" i="193"/>
  <c r="E7" i="193"/>
  <c r="F7" i="193"/>
  <c r="G7" i="193"/>
  <c r="H7" i="193"/>
  <c r="I7" i="193"/>
  <c r="J7" i="193"/>
  <c r="K7" i="193"/>
  <c r="L7" i="193"/>
  <c r="M7" i="193"/>
  <c r="C8" i="193"/>
  <c r="D8" i="193"/>
  <c r="E8" i="193"/>
  <c r="F8" i="193"/>
  <c r="G8" i="193"/>
  <c r="H8" i="193"/>
  <c r="I8" i="193"/>
  <c r="J8" i="193"/>
  <c r="K8" i="193"/>
  <c r="L8" i="193"/>
  <c r="M8" i="193"/>
  <c r="C9" i="193"/>
  <c r="D9" i="193"/>
  <c r="E9" i="193"/>
  <c r="F9" i="193"/>
  <c r="G9" i="193"/>
  <c r="H9" i="193"/>
  <c r="I9" i="193"/>
  <c r="J9" i="193"/>
  <c r="K9" i="193"/>
  <c r="L9" i="193"/>
  <c r="M9" i="193"/>
  <c r="C10" i="193"/>
  <c r="D10" i="193"/>
  <c r="E10" i="193"/>
  <c r="F10" i="193"/>
  <c r="G10" i="193"/>
  <c r="H10" i="193"/>
  <c r="I10" i="193"/>
  <c r="J10" i="193"/>
  <c r="K10" i="193"/>
  <c r="L10" i="193"/>
  <c r="M10" i="193"/>
  <c r="C11" i="193"/>
  <c r="D11" i="193"/>
  <c r="E11" i="193"/>
  <c r="F11" i="193"/>
  <c r="G11" i="193"/>
  <c r="H11" i="193"/>
  <c r="I11" i="193"/>
  <c r="J11" i="193"/>
  <c r="K11" i="193"/>
  <c r="L11" i="193"/>
  <c r="M11" i="193"/>
  <c r="C12" i="193"/>
  <c r="D12" i="193"/>
  <c r="E12" i="193"/>
  <c r="F12" i="193"/>
  <c r="G12" i="193"/>
  <c r="H12" i="193"/>
  <c r="I12" i="193"/>
  <c r="J12" i="193"/>
  <c r="K12" i="193"/>
  <c r="L12" i="193"/>
  <c r="M12" i="193"/>
  <c r="C13" i="193"/>
  <c r="D13" i="193"/>
  <c r="E13" i="193"/>
  <c r="F13" i="193"/>
  <c r="G13" i="193"/>
  <c r="H13" i="193"/>
  <c r="I13" i="193"/>
  <c r="J13" i="193"/>
  <c r="K13" i="193"/>
  <c r="L13" i="193"/>
  <c r="M13" i="193"/>
  <c r="C14" i="193"/>
  <c r="D14" i="193"/>
  <c r="E14" i="193"/>
  <c r="F14" i="193"/>
  <c r="G14" i="193"/>
  <c r="H14" i="193"/>
  <c r="I14" i="193"/>
  <c r="J14" i="193"/>
  <c r="K14" i="193"/>
  <c r="L14" i="193"/>
  <c r="M14" i="193"/>
  <c r="C15" i="193"/>
  <c r="D15" i="193"/>
  <c r="E15" i="193"/>
  <c r="F15" i="193"/>
  <c r="G15" i="193"/>
  <c r="H15" i="193"/>
  <c r="I15" i="193"/>
  <c r="J15" i="193"/>
  <c r="K15" i="193"/>
  <c r="L15" i="193"/>
  <c r="M15" i="193"/>
  <c r="C16" i="193"/>
  <c r="D16" i="193"/>
  <c r="E16" i="193"/>
  <c r="F16" i="193"/>
  <c r="G16" i="193"/>
  <c r="H16" i="193"/>
  <c r="I16" i="193"/>
  <c r="J16" i="193"/>
  <c r="K16" i="193"/>
  <c r="L16" i="193"/>
  <c r="M16" i="193"/>
  <c r="C17" i="193"/>
  <c r="D17" i="193"/>
  <c r="E17" i="193"/>
  <c r="F17" i="193"/>
  <c r="G17" i="193"/>
  <c r="H17" i="193"/>
  <c r="I17" i="193"/>
  <c r="J17" i="193"/>
  <c r="K17" i="193"/>
  <c r="L17" i="193"/>
  <c r="M17" i="193"/>
  <c r="C18" i="193"/>
  <c r="D18" i="193"/>
  <c r="E18" i="193"/>
  <c r="F18" i="193"/>
  <c r="G18" i="193"/>
  <c r="H18" i="193"/>
  <c r="I18" i="193"/>
  <c r="J18" i="193"/>
  <c r="K18" i="193"/>
  <c r="L18" i="193"/>
  <c r="M18" i="193"/>
  <c r="C19" i="193"/>
  <c r="D19" i="193"/>
  <c r="E19" i="193"/>
  <c r="F19" i="193"/>
  <c r="G19" i="193"/>
  <c r="H19" i="193"/>
  <c r="I19" i="193"/>
  <c r="J19" i="193"/>
  <c r="K19" i="193"/>
  <c r="L19" i="193"/>
  <c r="M19" i="193"/>
  <c r="B6" i="193"/>
  <c r="B7" i="193"/>
  <c r="B8" i="193"/>
  <c r="B9" i="193"/>
  <c r="B10" i="193"/>
  <c r="B11" i="193"/>
  <c r="B12" i="193"/>
  <c r="B13" i="193"/>
  <c r="B14" i="193"/>
  <c r="B15" i="193"/>
  <c r="B16" i="193"/>
  <c r="B17" i="193"/>
  <c r="B18" i="193"/>
  <c r="B19" i="193"/>
  <c r="B5" i="193"/>
  <c r="M6" i="194"/>
  <c r="M7" i="194"/>
  <c r="M8" i="194"/>
  <c r="M9" i="194"/>
  <c r="M10" i="194"/>
  <c r="M11" i="194"/>
  <c r="M12" i="194"/>
  <c r="M13" i="194"/>
  <c r="M14" i="194"/>
  <c r="M15" i="194"/>
  <c r="M16" i="194"/>
  <c r="M17" i="194"/>
  <c r="M18" i="194"/>
  <c r="M19" i="194"/>
  <c r="M5" i="194"/>
  <c r="D19" i="95"/>
  <c r="B19" i="94" s="1"/>
  <c r="F19" i="94" s="1"/>
  <c r="C7" i="62"/>
  <c r="D7" i="62"/>
  <c r="E7" i="62"/>
  <c r="F7" i="62"/>
  <c r="G7" i="62"/>
  <c r="H7" i="62"/>
  <c r="I7" i="62"/>
  <c r="J7" i="62"/>
  <c r="K7" i="62"/>
  <c r="D5" i="95"/>
  <c r="B5" i="94" s="1"/>
  <c r="F5" i="94" s="1"/>
  <c r="H5" i="94" s="1"/>
  <c r="D6" i="95"/>
  <c r="B6" i="94"/>
  <c r="D7" i="95"/>
  <c r="B7" i="94"/>
  <c r="F7" i="94" s="1"/>
  <c r="H7" i="94" s="1"/>
  <c r="D8" i="95"/>
  <c r="B8" i="94"/>
  <c r="D9" i="95"/>
  <c r="B9" i="94"/>
  <c r="F9" i="94" s="1"/>
  <c r="H9" i="94" s="1"/>
  <c r="D10" i="95"/>
  <c r="B10" i="94"/>
  <c r="D11" i="95"/>
  <c r="B11" i="94"/>
  <c r="F11" i="94" s="1"/>
  <c r="H11" i="94" s="1"/>
  <c r="D12" i="95"/>
  <c r="B12" i="94"/>
  <c r="D13" i="95"/>
  <c r="B13" i="94"/>
  <c r="F13" i="94" s="1"/>
  <c r="H13" i="94" s="1"/>
  <c r="D14" i="95"/>
  <c r="B14" i="94"/>
  <c r="D15" i="95"/>
  <c r="B15" i="94"/>
  <c r="D16" i="95"/>
  <c r="B16" i="94"/>
  <c r="D17" i="95"/>
  <c r="B17" i="94"/>
  <c r="D18" i="95"/>
  <c r="B18" i="94"/>
  <c r="G19" i="163"/>
  <c r="D19" i="163"/>
  <c r="F6" i="19"/>
  <c r="I6" i="19"/>
  <c r="J6" i="19"/>
  <c r="I7" i="19"/>
  <c r="I8" i="19"/>
  <c r="J8" i="19" s="1"/>
  <c r="I9" i="19"/>
  <c r="J9" i="19" s="1"/>
  <c r="I10" i="19"/>
  <c r="J10" i="19" s="1"/>
  <c r="L10" i="19" s="1"/>
  <c r="I11" i="19"/>
  <c r="I12" i="19"/>
  <c r="J12" i="19" s="1"/>
  <c r="I13" i="19"/>
  <c r="J13" i="19" s="1"/>
  <c r="I14" i="19"/>
  <c r="J14" i="19" s="1"/>
  <c r="L14" i="19" s="1"/>
  <c r="I15" i="19"/>
  <c r="I16" i="19"/>
  <c r="J16" i="19" s="1"/>
  <c r="I17" i="19"/>
  <c r="J17" i="19" s="1"/>
  <c r="I18" i="19"/>
  <c r="J18" i="19" s="1"/>
  <c r="I19" i="19"/>
  <c r="I20" i="19"/>
  <c r="I6" i="18"/>
  <c r="J6" i="18" s="1"/>
  <c r="I7" i="18"/>
  <c r="I8" i="18"/>
  <c r="I9" i="18"/>
  <c r="J9" i="18" s="1"/>
  <c r="I10" i="18"/>
  <c r="I11" i="18"/>
  <c r="I12" i="18"/>
  <c r="I13" i="18"/>
  <c r="J13" i="18" s="1"/>
  <c r="I14" i="18"/>
  <c r="J14" i="18" s="1"/>
  <c r="I15" i="18"/>
  <c r="I16" i="18"/>
  <c r="I17" i="18"/>
  <c r="J17" i="18" s="1"/>
  <c r="I18" i="18"/>
  <c r="J18" i="18" s="1"/>
  <c r="I19" i="18"/>
  <c r="I20" i="18"/>
  <c r="K7" i="60"/>
  <c r="J7" i="60"/>
  <c r="I7" i="60"/>
  <c r="H7" i="60"/>
  <c r="G7" i="60"/>
  <c r="F7" i="60"/>
  <c r="E7" i="60"/>
  <c r="D7" i="60"/>
  <c r="C7" i="60"/>
  <c r="B7" i="60"/>
  <c r="K23" i="61"/>
  <c r="J23" i="61"/>
  <c r="I23" i="61"/>
  <c r="H23" i="61"/>
  <c r="G23" i="61"/>
  <c r="F23" i="61"/>
  <c r="E23" i="61"/>
  <c r="D23" i="61"/>
  <c r="C23" i="61"/>
  <c r="B23" i="61"/>
  <c r="K15" i="147"/>
  <c r="E15" i="147"/>
  <c r="K14" i="147"/>
  <c r="E14" i="147"/>
  <c r="K13" i="147"/>
  <c r="E13" i="147"/>
  <c r="K12" i="147"/>
  <c r="E12" i="147"/>
  <c r="K11" i="147"/>
  <c r="E11" i="147"/>
  <c r="K10" i="147"/>
  <c r="E10" i="147"/>
  <c r="K9" i="147"/>
  <c r="E9" i="147"/>
  <c r="K8" i="147"/>
  <c r="E8" i="147"/>
  <c r="K7" i="147"/>
  <c r="E7" i="147"/>
  <c r="K6" i="147"/>
  <c r="E6" i="147"/>
  <c r="I20" i="140"/>
  <c r="F20" i="140"/>
  <c r="C20" i="140"/>
  <c r="I19" i="140"/>
  <c r="F19" i="140"/>
  <c r="C19" i="140"/>
  <c r="I18" i="140"/>
  <c r="F18" i="140"/>
  <c r="C18" i="140"/>
  <c r="I17" i="140"/>
  <c r="F17" i="140"/>
  <c r="C17" i="140"/>
  <c r="I16" i="140"/>
  <c r="F16" i="140"/>
  <c r="C16" i="140"/>
  <c r="I15" i="140"/>
  <c r="F15" i="140"/>
  <c r="C15" i="140"/>
  <c r="I14" i="140"/>
  <c r="F14" i="140"/>
  <c r="C14" i="140"/>
  <c r="I13" i="140"/>
  <c r="F13" i="140"/>
  <c r="C13" i="140"/>
  <c r="I12" i="140"/>
  <c r="F12" i="140"/>
  <c r="C12" i="140"/>
  <c r="I11" i="140"/>
  <c r="F11" i="140"/>
  <c r="C11" i="140"/>
  <c r="I10" i="140"/>
  <c r="F10" i="140"/>
  <c r="C10" i="140"/>
  <c r="I9" i="140"/>
  <c r="F9" i="140"/>
  <c r="C9" i="140"/>
  <c r="I8" i="140"/>
  <c r="F8" i="140"/>
  <c r="C8" i="140"/>
  <c r="I7" i="140"/>
  <c r="F7" i="140"/>
  <c r="C7" i="140"/>
  <c r="D19" i="139"/>
  <c r="D18" i="139"/>
  <c r="D17" i="139"/>
  <c r="D16" i="139"/>
  <c r="D15" i="139"/>
  <c r="D14" i="139"/>
  <c r="D13" i="139"/>
  <c r="D12" i="139"/>
  <c r="D11" i="139"/>
  <c r="D10" i="139"/>
  <c r="D9" i="139"/>
  <c r="D8" i="139"/>
  <c r="D7" i="139"/>
  <c r="D6" i="139"/>
  <c r="D5" i="139"/>
  <c r="I20" i="20"/>
  <c r="F20" i="20"/>
  <c r="C20" i="20"/>
  <c r="I19" i="20"/>
  <c r="F19" i="20"/>
  <c r="C19" i="20"/>
  <c r="I18" i="20"/>
  <c r="F18" i="20"/>
  <c r="C18" i="20"/>
  <c r="C17" i="20"/>
  <c r="C16" i="20"/>
  <c r="C15" i="20"/>
  <c r="C14" i="20"/>
  <c r="C13" i="20"/>
  <c r="C12" i="20"/>
  <c r="C11" i="20"/>
  <c r="C10" i="20"/>
  <c r="C9" i="20"/>
  <c r="C8" i="20"/>
  <c r="C7" i="20"/>
  <c r="J18" i="87"/>
  <c r="I18" i="87"/>
  <c r="J17" i="87"/>
  <c r="I17" i="87"/>
  <c r="J16" i="87"/>
  <c r="I16" i="87"/>
  <c r="J15" i="87"/>
  <c r="I15" i="87"/>
  <c r="J14" i="87"/>
  <c r="I14" i="87"/>
  <c r="J13" i="87"/>
  <c r="I13" i="87"/>
  <c r="J12" i="87"/>
  <c r="I12" i="87"/>
  <c r="J11" i="87"/>
  <c r="I11" i="87"/>
  <c r="J10" i="87"/>
  <c r="I10" i="87"/>
  <c r="J9" i="87"/>
  <c r="I9" i="87"/>
  <c r="J8" i="87"/>
  <c r="I8" i="87"/>
  <c r="J7" i="87"/>
  <c r="I7" i="87"/>
  <c r="J6" i="87"/>
  <c r="I6" i="87"/>
  <c r="J5" i="87"/>
  <c r="I5" i="87"/>
  <c r="J16" i="92"/>
  <c r="I16" i="92"/>
  <c r="H16" i="92"/>
  <c r="G16" i="92"/>
  <c r="F16" i="92"/>
  <c r="E16" i="92"/>
  <c r="D16" i="92"/>
  <c r="C16" i="92"/>
  <c r="B16" i="92"/>
  <c r="J15" i="92"/>
  <c r="I15" i="92"/>
  <c r="H15" i="92"/>
  <c r="G15" i="92"/>
  <c r="F15" i="92"/>
  <c r="E15" i="92"/>
  <c r="D15" i="92"/>
  <c r="C15" i="92"/>
  <c r="B15" i="92"/>
  <c r="J14" i="92"/>
  <c r="I14" i="92"/>
  <c r="H14" i="92"/>
  <c r="G14" i="92"/>
  <c r="F14" i="92"/>
  <c r="E14" i="92"/>
  <c r="D14" i="92"/>
  <c r="C14" i="92"/>
  <c r="B14" i="92"/>
  <c r="J13" i="92"/>
  <c r="I13" i="92"/>
  <c r="H13" i="92"/>
  <c r="G13" i="92"/>
  <c r="F13" i="92"/>
  <c r="E13" i="92"/>
  <c r="D13" i="92"/>
  <c r="C13" i="92"/>
  <c r="B13" i="92"/>
  <c r="G18" i="95"/>
  <c r="G17" i="95"/>
  <c r="F17" i="95"/>
  <c r="G16" i="95"/>
  <c r="F16" i="95"/>
  <c r="G15" i="95"/>
  <c r="G14" i="95"/>
  <c r="G13" i="95"/>
  <c r="F13" i="95"/>
  <c r="G12" i="95"/>
  <c r="F12" i="95"/>
  <c r="G11" i="95"/>
  <c r="G10" i="95"/>
  <c r="G9" i="95"/>
  <c r="F9" i="95"/>
  <c r="G8" i="95"/>
  <c r="F8" i="95"/>
  <c r="G6" i="95"/>
  <c r="G5" i="95"/>
  <c r="F5" i="95"/>
  <c r="F18" i="94"/>
  <c r="H18" i="94" s="1"/>
  <c r="F17" i="94"/>
  <c r="H17" i="94" s="1"/>
  <c r="F16" i="94"/>
  <c r="H16" i="94" s="1"/>
  <c r="F14" i="94"/>
  <c r="H14" i="94" s="1"/>
  <c r="F12" i="94"/>
  <c r="H12" i="94" s="1"/>
  <c r="F10" i="94"/>
  <c r="H10" i="94" s="1"/>
  <c r="F8" i="94"/>
  <c r="H8" i="94" s="1"/>
  <c r="F6" i="94"/>
  <c r="H6" i="94"/>
  <c r="B7" i="62"/>
  <c r="F18" i="176"/>
  <c r="F17" i="176"/>
  <c r="F16" i="176"/>
  <c r="F15" i="176"/>
  <c r="F14" i="176"/>
  <c r="F13" i="176"/>
  <c r="F12" i="176"/>
  <c r="F11" i="176"/>
  <c r="F10" i="176"/>
  <c r="F9" i="176"/>
  <c r="F8" i="176"/>
  <c r="F7" i="176"/>
  <c r="F6" i="176"/>
  <c r="F5" i="176"/>
  <c r="F18" i="175"/>
  <c r="F17" i="175"/>
  <c r="F16" i="175"/>
  <c r="F15" i="175"/>
  <c r="F14" i="175"/>
  <c r="F13" i="175"/>
  <c r="F12" i="175"/>
  <c r="F11" i="175"/>
  <c r="F10" i="175"/>
  <c r="F9" i="175"/>
  <c r="F8" i="175"/>
  <c r="F7" i="175"/>
  <c r="F6" i="175"/>
  <c r="F5" i="175"/>
  <c r="D18" i="178"/>
  <c r="D17" i="178"/>
  <c r="D16" i="178"/>
  <c r="D15" i="178"/>
  <c r="D14" i="178"/>
  <c r="D13" i="178"/>
  <c r="D12" i="178"/>
  <c r="D11" i="178"/>
  <c r="D10" i="178"/>
  <c r="D9" i="178"/>
  <c r="D8" i="178"/>
  <c r="D7" i="178"/>
  <c r="D6" i="178"/>
  <c r="D5" i="178"/>
  <c r="F15" i="94"/>
  <c r="H15" i="94" s="1"/>
  <c r="F7" i="95"/>
  <c r="F11" i="95"/>
  <c r="F15" i="95"/>
  <c r="F6" i="95"/>
  <c r="G7" i="95"/>
  <c r="F10" i="95"/>
  <c r="F14" i="95"/>
  <c r="F18" i="95"/>
  <c r="D18" i="177"/>
  <c r="D17" i="177"/>
  <c r="D16" i="177"/>
  <c r="D15" i="177"/>
  <c r="D14" i="177"/>
  <c r="D13" i="177"/>
  <c r="D12" i="177"/>
  <c r="D11" i="177"/>
  <c r="D10" i="177"/>
  <c r="D9" i="177"/>
  <c r="D8" i="177"/>
  <c r="D7" i="177"/>
  <c r="D6" i="177"/>
  <c r="D5" i="177"/>
  <c r="D18" i="173"/>
  <c r="D17" i="173"/>
  <c r="D16" i="173"/>
  <c r="D15" i="173"/>
  <c r="D14" i="173"/>
  <c r="D13" i="173"/>
  <c r="D12" i="173"/>
  <c r="D11" i="173"/>
  <c r="D10" i="173"/>
  <c r="D9" i="173"/>
  <c r="D8" i="173"/>
  <c r="D7" i="173"/>
  <c r="D6" i="173"/>
  <c r="D5" i="173"/>
  <c r="J13" i="63"/>
  <c r="I13" i="63"/>
  <c r="H13" i="63"/>
  <c r="G13" i="63"/>
  <c r="F13" i="63"/>
  <c r="E13" i="63"/>
  <c r="D13" i="63"/>
  <c r="C13" i="63"/>
  <c r="B13" i="63"/>
  <c r="D18" i="172"/>
  <c r="D17" i="172"/>
  <c r="D16" i="172"/>
  <c r="D15" i="172"/>
  <c r="D14" i="172"/>
  <c r="D13" i="172"/>
  <c r="D12" i="172"/>
  <c r="D11" i="172"/>
  <c r="D10" i="172"/>
  <c r="D9" i="172"/>
  <c r="D8" i="172"/>
  <c r="D7" i="172"/>
  <c r="D6" i="172"/>
  <c r="D5" i="172"/>
  <c r="G18" i="70"/>
  <c r="D18" i="70"/>
  <c r="H18" i="70"/>
  <c r="D17" i="70"/>
  <c r="G17" i="70"/>
  <c r="H17" i="70"/>
  <c r="G16" i="70"/>
  <c r="D16" i="70"/>
  <c r="H16" i="70" s="1"/>
  <c r="G15" i="70"/>
  <c r="D15" i="70"/>
  <c r="H15" i="70" s="1"/>
  <c r="G14" i="70"/>
  <c r="D14" i="70"/>
  <c r="H14" i="70"/>
  <c r="D13" i="70"/>
  <c r="G13" i="70"/>
  <c r="H13" i="70" s="1"/>
  <c r="G12" i="70"/>
  <c r="H12" i="70" s="1"/>
  <c r="D12" i="70"/>
  <c r="G11" i="70"/>
  <c r="D11" i="70"/>
  <c r="H11" i="70" s="1"/>
  <c r="G10" i="70"/>
  <c r="D10" i="70"/>
  <c r="H10" i="70"/>
  <c r="D9" i="70"/>
  <c r="G9" i="70"/>
  <c r="H9" i="70"/>
  <c r="G8" i="70"/>
  <c r="H8" i="70" s="1"/>
  <c r="D8" i="70"/>
  <c r="G7" i="70"/>
  <c r="D7" i="70"/>
  <c r="H7" i="70" s="1"/>
  <c r="G6" i="70"/>
  <c r="D6" i="70"/>
  <c r="H6" i="70"/>
  <c r="D5" i="70"/>
  <c r="G5" i="70"/>
  <c r="H5" i="70"/>
  <c r="G18" i="165"/>
  <c r="D18" i="165"/>
  <c r="H18" i="165" s="1"/>
  <c r="D17" i="165"/>
  <c r="H17" i="165" s="1"/>
  <c r="G17" i="165"/>
  <c r="G16" i="165"/>
  <c r="D16" i="165"/>
  <c r="H16" i="165"/>
  <c r="G15" i="165"/>
  <c r="D15" i="165"/>
  <c r="H15" i="165"/>
  <c r="G14" i="165"/>
  <c r="D14" i="165"/>
  <c r="H14" i="165" s="1"/>
  <c r="D13" i="165"/>
  <c r="H13" i="165" s="1"/>
  <c r="G13" i="165"/>
  <c r="G12" i="165"/>
  <c r="D12" i="165"/>
  <c r="H12" i="165"/>
  <c r="G11" i="165"/>
  <c r="D11" i="165"/>
  <c r="H11" i="165"/>
  <c r="G10" i="165"/>
  <c r="D10" i="165"/>
  <c r="H10" i="165" s="1"/>
  <c r="D9" i="165"/>
  <c r="H9" i="165" s="1"/>
  <c r="G9" i="165"/>
  <c r="G8" i="165"/>
  <c r="D8" i="165"/>
  <c r="H8" i="165"/>
  <c r="G7" i="165"/>
  <c r="D7" i="165"/>
  <c r="H7" i="165"/>
  <c r="G6" i="165"/>
  <c r="D6" i="165"/>
  <c r="H6" i="165" s="1"/>
  <c r="D5" i="165"/>
  <c r="H5" i="165" s="1"/>
  <c r="G5" i="165"/>
  <c r="G19" i="164"/>
  <c r="H19" i="164" s="1"/>
  <c r="D19" i="164"/>
  <c r="G18" i="164"/>
  <c r="D18" i="164"/>
  <c r="D17" i="164"/>
  <c r="H17" i="164" s="1"/>
  <c r="G17" i="164"/>
  <c r="G16" i="164"/>
  <c r="D16" i="164"/>
  <c r="H16" i="164"/>
  <c r="G15" i="164"/>
  <c r="D15" i="164"/>
  <c r="H15" i="164" s="1"/>
  <c r="G14" i="164"/>
  <c r="D14" i="164"/>
  <c r="D13" i="164"/>
  <c r="G13" i="164"/>
  <c r="H13" i="164" s="1"/>
  <c r="G12" i="164"/>
  <c r="D12" i="164"/>
  <c r="H12" i="164" s="1"/>
  <c r="G11" i="164"/>
  <c r="D11" i="164"/>
  <c r="H11" i="164" s="1"/>
  <c r="G10" i="164"/>
  <c r="D10" i="164"/>
  <c r="D9" i="164"/>
  <c r="G9" i="164"/>
  <c r="H9" i="164" s="1"/>
  <c r="G8" i="164"/>
  <c r="H8" i="164" s="1"/>
  <c r="D8" i="164"/>
  <c r="G7" i="164"/>
  <c r="D7" i="164"/>
  <c r="H7" i="164" s="1"/>
  <c r="G6" i="164"/>
  <c r="D6" i="164"/>
  <c r="H6" i="164" s="1"/>
  <c r="D5" i="164"/>
  <c r="G5" i="164"/>
  <c r="H5" i="164" s="1"/>
  <c r="G18" i="163"/>
  <c r="D18" i="163"/>
  <c r="H18" i="163" s="1"/>
  <c r="G17" i="163"/>
  <c r="H17" i="163" s="1"/>
  <c r="D17" i="163"/>
  <c r="G16" i="163"/>
  <c r="D16" i="163"/>
  <c r="G15" i="163"/>
  <c r="D15" i="163"/>
  <c r="G14" i="163"/>
  <c r="D14" i="163"/>
  <c r="G13" i="163"/>
  <c r="H13" i="163" s="1"/>
  <c r="D13" i="163"/>
  <c r="G12" i="163"/>
  <c r="D12" i="163"/>
  <c r="G11" i="163"/>
  <c r="D11" i="163"/>
  <c r="G10" i="163"/>
  <c r="H10" i="163" s="1"/>
  <c r="D10" i="163"/>
  <c r="G9" i="163"/>
  <c r="D9" i="163"/>
  <c r="G8" i="163"/>
  <c r="D8" i="163"/>
  <c r="G7" i="163"/>
  <c r="D7" i="163"/>
  <c r="G6" i="163"/>
  <c r="H6" i="163" s="1"/>
  <c r="D6" i="163"/>
  <c r="G5" i="163"/>
  <c r="D5" i="163"/>
  <c r="H5" i="163"/>
  <c r="F18" i="153"/>
  <c r="F17" i="153"/>
  <c r="F16" i="153"/>
  <c r="F15" i="153"/>
  <c r="F14" i="153"/>
  <c r="F13" i="153"/>
  <c r="F12" i="153"/>
  <c r="F11" i="153"/>
  <c r="F10" i="153"/>
  <c r="F9" i="153"/>
  <c r="F8" i="153"/>
  <c r="F7" i="153"/>
  <c r="F6" i="153"/>
  <c r="F5" i="153"/>
  <c r="K18" i="151"/>
  <c r="K17" i="151"/>
  <c r="K16" i="151"/>
  <c r="K15" i="151"/>
  <c r="K14" i="151"/>
  <c r="K13" i="151"/>
  <c r="K12" i="151"/>
  <c r="K11" i="151"/>
  <c r="K10" i="151"/>
  <c r="K9" i="151"/>
  <c r="K8" i="151"/>
  <c r="K7" i="151"/>
  <c r="K6" i="151"/>
  <c r="K5" i="151"/>
  <c r="K18" i="150"/>
  <c r="K17" i="150"/>
  <c r="K16" i="150"/>
  <c r="K15" i="150"/>
  <c r="K14" i="150"/>
  <c r="K13" i="150"/>
  <c r="K12" i="150"/>
  <c r="K11" i="150"/>
  <c r="K10" i="150"/>
  <c r="K9" i="150"/>
  <c r="K8" i="150"/>
  <c r="K7" i="150"/>
  <c r="K6" i="150"/>
  <c r="K5" i="150"/>
  <c r="H14" i="146"/>
  <c r="F14" i="146" s="1"/>
  <c r="H13" i="146"/>
  <c r="F13" i="146" s="1"/>
  <c r="H12" i="146"/>
  <c r="C12" i="146"/>
  <c r="F12" i="146"/>
  <c r="H11" i="146"/>
  <c r="F11" i="146" s="1"/>
  <c r="H10" i="146"/>
  <c r="F10" i="146" s="1"/>
  <c r="H9" i="146"/>
  <c r="F9" i="146" s="1"/>
  <c r="H8" i="146"/>
  <c r="C8" i="146" s="1"/>
  <c r="H7" i="146"/>
  <c r="F7" i="146" s="1"/>
  <c r="E6" i="146"/>
  <c r="B6" i="146"/>
  <c r="H6" i="146" s="1"/>
  <c r="E5" i="146"/>
  <c r="B5" i="146"/>
  <c r="H5" i="146" s="1"/>
  <c r="C5" i="146" s="1"/>
  <c r="H14" i="145"/>
  <c r="F14" i="145" s="1"/>
  <c r="H13" i="145"/>
  <c r="F13" i="145" s="1"/>
  <c r="H12" i="145"/>
  <c r="C12" i="145" s="1"/>
  <c r="F12" i="145"/>
  <c r="H11" i="145"/>
  <c r="F11" i="145" s="1"/>
  <c r="H10" i="145"/>
  <c r="C10" i="145" s="1"/>
  <c r="H9" i="145"/>
  <c r="F9" i="145" s="1"/>
  <c r="H8" i="145"/>
  <c r="C8" i="145" s="1"/>
  <c r="H7" i="145"/>
  <c r="C7" i="145" s="1"/>
  <c r="F7" i="145"/>
  <c r="E6" i="145"/>
  <c r="B6" i="145"/>
  <c r="H6" i="145" s="1"/>
  <c r="F6" i="145" s="1"/>
  <c r="E5" i="145"/>
  <c r="H5" i="145" s="1"/>
  <c r="F5" i="145" s="1"/>
  <c r="B5" i="145"/>
  <c r="C13" i="146"/>
  <c r="C13" i="145"/>
  <c r="D19" i="137"/>
  <c r="D18" i="137"/>
  <c r="D17" i="137"/>
  <c r="D16" i="137"/>
  <c r="D15" i="137"/>
  <c r="D14" i="137"/>
  <c r="D13" i="137"/>
  <c r="D12" i="137"/>
  <c r="D11" i="137"/>
  <c r="D10" i="137"/>
  <c r="D9" i="137"/>
  <c r="D8" i="137"/>
  <c r="D7" i="137"/>
  <c r="D6" i="137"/>
  <c r="D18" i="136"/>
  <c r="D17" i="136"/>
  <c r="D16" i="136"/>
  <c r="D15" i="136"/>
  <c r="D14" i="136"/>
  <c r="D13" i="136"/>
  <c r="D12" i="136"/>
  <c r="D11" i="136"/>
  <c r="D10" i="136"/>
  <c r="D9" i="136"/>
  <c r="D8" i="136"/>
  <c r="D7" i="136"/>
  <c r="D6" i="136"/>
  <c r="D5" i="136"/>
  <c r="H19" i="13"/>
  <c r="D19" i="13"/>
  <c r="L19" i="13" s="1"/>
  <c r="D18" i="13"/>
  <c r="H18" i="13"/>
  <c r="L18" i="13" s="1"/>
  <c r="H17" i="13"/>
  <c r="L17" i="13" s="1"/>
  <c r="D17" i="13"/>
  <c r="H16" i="13"/>
  <c r="D16" i="13"/>
  <c r="H15" i="13"/>
  <c r="L15" i="13" s="1"/>
  <c r="D15" i="13"/>
  <c r="D14" i="13"/>
  <c r="L14" i="13" s="1"/>
  <c r="H14" i="13"/>
  <c r="H13" i="13"/>
  <c r="D13" i="13"/>
  <c r="H12" i="13"/>
  <c r="D12" i="13"/>
  <c r="H11" i="13"/>
  <c r="D11" i="13"/>
  <c r="L11" i="13"/>
  <c r="D10" i="13"/>
  <c r="L10" i="13" s="1"/>
  <c r="H10" i="13"/>
  <c r="H9" i="13"/>
  <c r="D9" i="13"/>
  <c r="H8" i="13"/>
  <c r="D8" i="13"/>
  <c r="L8" i="13" s="1"/>
  <c r="H7" i="13"/>
  <c r="L7" i="13" s="1"/>
  <c r="D7" i="13"/>
  <c r="D6" i="13"/>
  <c r="H6" i="13"/>
  <c r="H19" i="12"/>
  <c r="D19" i="12"/>
  <c r="L19" i="12" s="1"/>
  <c r="D18" i="12"/>
  <c r="H18" i="12"/>
  <c r="L18" i="12"/>
  <c r="H17" i="12"/>
  <c r="L17" i="12" s="1"/>
  <c r="D17" i="12"/>
  <c r="H16" i="12"/>
  <c r="D16" i="12"/>
  <c r="L16" i="12" s="1"/>
  <c r="H15" i="12"/>
  <c r="D15" i="12"/>
  <c r="D14" i="12"/>
  <c r="H14" i="12"/>
  <c r="H13" i="12"/>
  <c r="D13" i="12"/>
  <c r="L13" i="12" s="1"/>
  <c r="H12" i="12"/>
  <c r="D12" i="12"/>
  <c r="H11" i="12"/>
  <c r="D11" i="12"/>
  <c r="L11" i="12" s="1"/>
  <c r="D10" i="12"/>
  <c r="L10" i="12"/>
  <c r="H9" i="12"/>
  <c r="D9" i="12"/>
  <c r="H8" i="12"/>
  <c r="D8" i="12"/>
  <c r="L8" i="12" s="1"/>
  <c r="D7" i="12"/>
  <c r="H7" i="12"/>
  <c r="H6" i="12"/>
  <c r="D6" i="12"/>
  <c r="L6" i="12" s="1"/>
  <c r="F18" i="10"/>
  <c r="E18" i="10" s="1"/>
  <c r="F17" i="10"/>
  <c r="E17" i="10" s="1"/>
  <c r="F16" i="10"/>
  <c r="C16" i="10" s="1"/>
  <c r="F15" i="10"/>
  <c r="E15" i="10" s="1"/>
  <c r="F14" i="10"/>
  <c r="C14" i="10" s="1"/>
  <c r="F13" i="10"/>
  <c r="C13" i="10" s="1"/>
  <c r="F12" i="10"/>
  <c r="C12" i="10" s="1"/>
  <c r="F11" i="10"/>
  <c r="C11" i="10" s="1"/>
  <c r="F10" i="10"/>
  <c r="E10" i="10" s="1"/>
  <c r="F9" i="10"/>
  <c r="E9" i="10" s="1"/>
  <c r="F8" i="10"/>
  <c r="E8" i="10" s="1"/>
  <c r="F7" i="10"/>
  <c r="E7" i="10" s="1"/>
  <c r="C7" i="10"/>
  <c r="F6" i="10"/>
  <c r="C6" i="10" s="1"/>
  <c r="F5" i="10"/>
  <c r="E5" i="10" s="1"/>
  <c r="F18" i="9"/>
  <c r="E18" i="9" s="1"/>
  <c r="F17" i="9"/>
  <c r="E17" i="9" s="1"/>
  <c r="F16" i="9"/>
  <c r="E16" i="9" s="1"/>
  <c r="F15" i="9"/>
  <c r="E15" i="9" s="1"/>
  <c r="F14" i="9"/>
  <c r="C14" i="9" s="1"/>
  <c r="F13" i="9"/>
  <c r="E13" i="9" s="1"/>
  <c r="F12" i="9"/>
  <c r="C12" i="9" s="1"/>
  <c r="F11" i="9"/>
  <c r="E11" i="9" s="1"/>
  <c r="F10" i="9"/>
  <c r="E10" i="9" s="1"/>
  <c r="F9" i="9"/>
  <c r="E9" i="9" s="1"/>
  <c r="F8" i="9"/>
  <c r="E8" i="9" s="1"/>
  <c r="F7" i="9"/>
  <c r="E7" i="9" s="1"/>
  <c r="F6" i="9"/>
  <c r="C6" i="9" s="1"/>
  <c r="F5" i="9"/>
  <c r="E5" i="9" s="1"/>
  <c r="J19" i="19"/>
  <c r="F19" i="19"/>
  <c r="F18" i="19"/>
  <c r="F17" i="19"/>
  <c r="F16" i="19"/>
  <c r="J15" i="19"/>
  <c r="F15" i="19"/>
  <c r="F14" i="19"/>
  <c r="F13" i="19"/>
  <c r="L13" i="19" s="1"/>
  <c r="F12" i="19"/>
  <c r="J11" i="19"/>
  <c r="F11" i="19"/>
  <c r="L11" i="19"/>
  <c r="F10" i="19"/>
  <c r="F9" i="19"/>
  <c r="L9" i="19" s="1"/>
  <c r="F8" i="19"/>
  <c r="J7" i="19"/>
  <c r="L7" i="19" s="1"/>
  <c r="F7" i="19"/>
  <c r="J19" i="18"/>
  <c r="F19" i="18"/>
  <c r="F18" i="18"/>
  <c r="F17" i="18"/>
  <c r="J16" i="18"/>
  <c r="F16" i="18"/>
  <c r="J15" i="18"/>
  <c r="F15" i="18"/>
  <c r="L15" i="18"/>
  <c r="F14" i="18"/>
  <c r="F13" i="18"/>
  <c r="J12" i="18"/>
  <c r="F12" i="18"/>
  <c r="J11" i="18"/>
  <c r="F11" i="18"/>
  <c r="J10" i="18"/>
  <c r="F10" i="18"/>
  <c r="F9" i="18"/>
  <c r="J8" i="18"/>
  <c r="F8" i="18"/>
  <c r="L8" i="18" s="1"/>
  <c r="J7" i="18"/>
  <c r="F7" i="18"/>
  <c r="L7" i="18"/>
  <c r="F6" i="18"/>
  <c r="C17" i="10"/>
  <c r="C9" i="9"/>
  <c r="C17" i="9"/>
  <c r="F19" i="174"/>
  <c r="I19" i="87"/>
  <c r="K13" i="92"/>
  <c r="K14" i="92"/>
  <c r="K15" i="92"/>
  <c r="K16" i="92"/>
  <c r="F19" i="153"/>
  <c r="D19" i="172"/>
  <c r="J19" i="87"/>
  <c r="H19" i="59"/>
  <c r="D19" i="178"/>
  <c r="D19" i="177"/>
  <c r="F19" i="176"/>
  <c r="F19" i="175"/>
  <c r="F18" i="174"/>
  <c r="D19" i="173"/>
  <c r="G19" i="70"/>
  <c r="D19" i="70"/>
  <c r="H19" i="70" s="1"/>
  <c r="G19" i="165"/>
  <c r="D19" i="165"/>
  <c r="H19" i="163"/>
  <c r="K19" i="151"/>
  <c r="K19" i="150"/>
  <c r="H15" i="146"/>
  <c r="F15" i="146" s="1"/>
  <c r="H15" i="145"/>
  <c r="D20" i="137"/>
  <c r="D19" i="136"/>
  <c r="D20" i="13"/>
  <c r="H20" i="13"/>
  <c r="D20" i="12"/>
  <c r="H20" i="12"/>
  <c r="L20" i="12" s="1"/>
  <c r="F19" i="10"/>
  <c r="C19" i="10"/>
  <c r="F19" i="9"/>
  <c r="C19" i="9" s="1"/>
  <c r="F20" i="18"/>
  <c r="F20" i="19"/>
  <c r="J20" i="19"/>
  <c r="L20" i="19" s="1"/>
  <c r="J20" i="18"/>
  <c r="K13" i="63"/>
  <c r="H17" i="59"/>
  <c r="G16" i="59"/>
  <c r="H13" i="59"/>
  <c r="D13" i="59"/>
  <c r="F11" i="59"/>
  <c r="I10" i="59"/>
  <c r="G7" i="59"/>
  <c r="F17" i="174"/>
  <c r="F16" i="174"/>
  <c r="F15" i="174"/>
  <c r="F14" i="174"/>
  <c r="F13" i="174"/>
  <c r="F12" i="174"/>
  <c r="F11" i="174"/>
  <c r="F10" i="174"/>
  <c r="F9" i="174"/>
  <c r="F8" i="174"/>
  <c r="F7" i="174"/>
  <c r="F6" i="174"/>
  <c r="F5" i="174"/>
  <c r="K22" i="61"/>
  <c r="K21" i="61"/>
  <c r="K20" i="61"/>
  <c r="K19" i="61"/>
  <c r="K18" i="61"/>
  <c r="K17" i="61"/>
  <c r="K16" i="61"/>
  <c r="K15" i="61"/>
  <c r="K14" i="61"/>
  <c r="K13" i="61"/>
  <c r="K12" i="61"/>
  <c r="K11" i="61"/>
  <c r="K10" i="61"/>
  <c r="K9" i="61"/>
  <c r="K8" i="61"/>
  <c r="K6" i="61"/>
  <c r="J22" i="61"/>
  <c r="J21" i="61"/>
  <c r="J20" i="61"/>
  <c r="J19" i="61"/>
  <c r="J18" i="61"/>
  <c r="J17" i="61"/>
  <c r="J16" i="61"/>
  <c r="J15" i="61"/>
  <c r="J14" i="61"/>
  <c r="J13" i="61"/>
  <c r="J12" i="61"/>
  <c r="J11" i="61"/>
  <c r="J10" i="61"/>
  <c r="J9" i="61"/>
  <c r="J8" i="61"/>
  <c r="J7" i="61"/>
  <c r="J6" i="61"/>
  <c r="I22" i="61"/>
  <c r="I21" i="61"/>
  <c r="I20" i="61"/>
  <c r="I19" i="61"/>
  <c r="I18" i="61"/>
  <c r="I17" i="61"/>
  <c r="I16" i="61"/>
  <c r="I15" i="61"/>
  <c r="I14" i="61"/>
  <c r="I13" i="61"/>
  <c r="I12" i="61"/>
  <c r="I11" i="61"/>
  <c r="I10" i="61"/>
  <c r="I9" i="61"/>
  <c r="I8" i="61"/>
  <c r="I7" i="61"/>
  <c r="I6" i="61"/>
  <c r="H22" i="61"/>
  <c r="H21" i="61"/>
  <c r="H20" i="61"/>
  <c r="H19" i="61"/>
  <c r="H18" i="61"/>
  <c r="H17" i="61"/>
  <c r="H16" i="61"/>
  <c r="H15" i="61"/>
  <c r="H14" i="61"/>
  <c r="H13" i="61"/>
  <c r="H12" i="61"/>
  <c r="H11" i="61"/>
  <c r="H10" i="61"/>
  <c r="H9" i="61"/>
  <c r="H8" i="61"/>
  <c r="H7" i="61"/>
  <c r="H6" i="61"/>
  <c r="G22" i="61"/>
  <c r="G21" i="61"/>
  <c r="G20" i="61"/>
  <c r="G19" i="61"/>
  <c r="G18" i="61"/>
  <c r="G17" i="61"/>
  <c r="G16" i="61"/>
  <c r="G15" i="61"/>
  <c r="G14" i="61"/>
  <c r="G13" i="61"/>
  <c r="G12" i="61"/>
  <c r="G11" i="61"/>
  <c r="G10" i="61"/>
  <c r="G9" i="61"/>
  <c r="G8" i="61"/>
  <c r="G7" i="61"/>
  <c r="G6" i="61"/>
  <c r="F22" i="61"/>
  <c r="F21" i="61"/>
  <c r="F20" i="61"/>
  <c r="F19" i="61"/>
  <c r="F18" i="61"/>
  <c r="F17" i="61"/>
  <c r="F16" i="61"/>
  <c r="F15" i="61"/>
  <c r="F14" i="61"/>
  <c r="F13" i="61"/>
  <c r="F12" i="61"/>
  <c r="F11" i="61"/>
  <c r="F10" i="61"/>
  <c r="F9" i="61"/>
  <c r="F8" i="61"/>
  <c r="F7" i="61"/>
  <c r="F6" i="61"/>
  <c r="E22" i="61"/>
  <c r="E21" i="61"/>
  <c r="E20" i="61"/>
  <c r="E19" i="61"/>
  <c r="E18" i="61"/>
  <c r="E17" i="61"/>
  <c r="E16" i="61"/>
  <c r="E15" i="61"/>
  <c r="E14" i="61"/>
  <c r="E13" i="61"/>
  <c r="E12" i="61"/>
  <c r="E11" i="61"/>
  <c r="E10" i="61"/>
  <c r="E9" i="61"/>
  <c r="E8" i="61"/>
  <c r="E7" i="61"/>
  <c r="E6" i="61"/>
  <c r="D22" i="61"/>
  <c r="D21" i="61"/>
  <c r="D20" i="61"/>
  <c r="D19" i="61"/>
  <c r="D18" i="61"/>
  <c r="D17" i="61"/>
  <c r="D16" i="61"/>
  <c r="D15" i="61"/>
  <c r="D14" i="61"/>
  <c r="D13" i="61"/>
  <c r="D12" i="61"/>
  <c r="D11" i="61"/>
  <c r="D10" i="61"/>
  <c r="D9" i="61"/>
  <c r="D8" i="61"/>
  <c r="D7" i="61"/>
  <c r="D6" i="61"/>
  <c r="C22" i="61"/>
  <c r="C21" i="61"/>
  <c r="C20" i="61"/>
  <c r="C19" i="61"/>
  <c r="C18" i="61"/>
  <c r="C17" i="61"/>
  <c r="C16" i="61"/>
  <c r="C15" i="61"/>
  <c r="C14" i="61"/>
  <c r="C13" i="61"/>
  <c r="C12" i="61"/>
  <c r="C11" i="61"/>
  <c r="C10" i="61"/>
  <c r="C9" i="61"/>
  <c r="C8" i="61"/>
  <c r="C7" i="61"/>
  <c r="C6" i="61"/>
  <c r="B22" i="61"/>
  <c r="B21" i="61"/>
  <c r="B20" i="61"/>
  <c r="B19" i="61"/>
  <c r="B18" i="61"/>
  <c r="B17" i="61"/>
  <c r="B16" i="61"/>
  <c r="B15" i="61"/>
  <c r="B14" i="61"/>
  <c r="B13" i="61"/>
  <c r="B12" i="61"/>
  <c r="B11" i="61"/>
  <c r="B10" i="61"/>
  <c r="B9" i="61"/>
  <c r="B8" i="61"/>
  <c r="B7" i="61"/>
  <c r="B6" i="61"/>
  <c r="B59" i="192"/>
  <c r="B59" i="191"/>
  <c r="K7" i="61"/>
  <c r="F17" i="59"/>
  <c r="I16" i="59"/>
  <c r="I14" i="59"/>
  <c r="H14" i="59"/>
  <c r="G14" i="59"/>
  <c r="E14" i="59"/>
  <c r="D14" i="59"/>
  <c r="C14" i="59"/>
  <c r="B13" i="59"/>
  <c r="G12" i="59"/>
  <c r="H10" i="59"/>
  <c r="D10" i="59"/>
  <c r="E8" i="59"/>
  <c r="B17" i="59"/>
  <c r="I17" i="59"/>
  <c r="E17" i="59"/>
  <c r="D17" i="59"/>
  <c r="G17" i="59"/>
  <c r="C17" i="59"/>
  <c r="D15" i="59"/>
  <c r="D11" i="59"/>
  <c r="F14" i="59"/>
  <c r="B14" i="59"/>
  <c r="E13" i="59"/>
  <c r="I6" i="59"/>
  <c r="H11" i="59"/>
  <c r="B11" i="59"/>
  <c r="E11" i="59"/>
  <c r="C11" i="59"/>
  <c r="H5" i="59"/>
  <c r="C8" i="59"/>
  <c r="F18" i="59"/>
  <c r="I11" i="59"/>
  <c r="G11" i="59"/>
  <c r="E5" i="59"/>
  <c r="D8" i="59"/>
  <c r="F19" i="59"/>
  <c r="C19" i="59"/>
  <c r="H19" i="165"/>
  <c r="H18" i="59"/>
  <c r="B18" i="59"/>
  <c r="E18" i="59"/>
  <c r="H8" i="59"/>
  <c r="G8" i="59"/>
  <c r="B8" i="59"/>
  <c r="I8" i="59"/>
  <c r="F12" i="59"/>
  <c r="D12" i="59"/>
  <c r="E12" i="59"/>
  <c r="H12" i="59"/>
  <c r="I12" i="59"/>
  <c r="C12" i="59"/>
  <c r="F15" i="59"/>
  <c r="B15" i="59"/>
  <c r="G15" i="59"/>
  <c r="B19" i="59"/>
  <c r="I19" i="59"/>
  <c r="G19" i="59"/>
  <c r="F8" i="59"/>
  <c r="B12" i="59"/>
  <c r="B5" i="59"/>
  <c r="D5" i="59"/>
  <c r="I5" i="59"/>
  <c r="F5" i="59"/>
  <c r="C5" i="59"/>
  <c r="G5" i="59"/>
  <c r="L20" i="18"/>
  <c r="B6" i="59"/>
  <c r="G6" i="59"/>
  <c r="D6" i="59"/>
  <c r="F6" i="59"/>
  <c r="C16" i="59"/>
  <c r="H16" i="59"/>
  <c r="B16" i="59"/>
  <c r="D16" i="59"/>
  <c r="F16" i="59"/>
  <c r="E16" i="59"/>
  <c r="H6" i="59"/>
  <c r="F9" i="59"/>
  <c r="H9" i="59"/>
  <c r="B9" i="59"/>
  <c r="I9" i="59"/>
  <c r="E9" i="59"/>
  <c r="D9" i="59"/>
  <c r="C9" i="59"/>
  <c r="C6" i="59"/>
  <c r="E6" i="59"/>
  <c r="G9" i="59"/>
  <c r="E19" i="10"/>
  <c r="G18" i="59"/>
  <c r="I18" i="59"/>
  <c r="C18" i="59"/>
  <c r="D18" i="59"/>
  <c r="C15" i="145"/>
  <c r="F15" i="145"/>
  <c r="I13" i="59"/>
  <c r="F13" i="59"/>
  <c r="E19" i="59"/>
  <c r="D19" i="59"/>
  <c r="B10" i="59"/>
  <c r="G13" i="59"/>
  <c r="C13" i="59"/>
  <c r="F10" i="59"/>
  <c r="C7" i="59"/>
  <c r="F7" i="59"/>
  <c r="I7" i="59"/>
  <c r="C15" i="59"/>
  <c r="E10" i="59"/>
  <c r="G19" i="95"/>
  <c r="I15" i="59"/>
  <c r="B7" i="59"/>
  <c r="E7" i="59"/>
  <c r="H7" i="59"/>
  <c r="G10" i="59"/>
  <c r="E19" i="9"/>
  <c r="F19" i="95"/>
  <c r="E15" i="59"/>
  <c r="H15" i="59"/>
  <c r="D7" i="59"/>
  <c r="C10" i="59"/>
  <c r="H14" i="164" l="1"/>
  <c r="H18" i="164"/>
  <c r="H10" i="164"/>
  <c r="H12" i="163"/>
  <c r="H7" i="163"/>
  <c r="H9" i="163"/>
  <c r="H14" i="163"/>
  <c r="H8" i="163"/>
  <c r="H11" i="163"/>
  <c r="H16" i="163"/>
  <c r="H15" i="163"/>
  <c r="C15" i="146"/>
  <c r="C9" i="146"/>
  <c r="C11" i="146"/>
  <c r="C14" i="146"/>
  <c r="F8" i="146"/>
  <c r="F6" i="146"/>
  <c r="F5" i="146"/>
  <c r="C6" i="146"/>
  <c r="C7" i="146"/>
  <c r="C10" i="146"/>
  <c r="F10" i="145"/>
  <c r="C9" i="145"/>
  <c r="C6" i="145"/>
  <c r="C5" i="145"/>
  <c r="F8" i="145"/>
  <c r="C11" i="145"/>
  <c r="C14" i="145"/>
  <c r="L13" i="13"/>
  <c r="L6" i="13"/>
  <c r="L16" i="13"/>
  <c r="L20" i="13"/>
  <c r="L9" i="13"/>
  <c r="L12" i="13"/>
  <c r="L14" i="12"/>
  <c r="L7" i="12"/>
  <c r="L15" i="12"/>
  <c r="L9" i="12"/>
  <c r="L12" i="12"/>
  <c r="E13" i="10"/>
  <c r="C9" i="10"/>
  <c r="E6" i="10"/>
  <c r="E11" i="10"/>
  <c r="E14" i="10"/>
  <c r="C10" i="10"/>
  <c r="C8" i="10"/>
  <c r="C5" i="10"/>
  <c r="E16" i="10"/>
  <c r="E12" i="10"/>
  <c r="C15" i="10"/>
  <c r="C18" i="10"/>
  <c r="C5" i="9"/>
  <c r="C8" i="9"/>
  <c r="E6" i="9"/>
  <c r="E14" i="9"/>
  <c r="C16" i="9"/>
  <c r="C18" i="9"/>
  <c r="E12" i="9"/>
  <c r="C15" i="9"/>
  <c r="C11" i="9"/>
  <c r="C13" i="9"/>
  <c r="C7" i="9"/>
  <c r="C10" i="9"/>
  <c r="L15" i="19"/>
  <c r="L19" i="19"/>
  <c r="L16" i="19"/>
  <c r="L12" i="19"/>
  <c r="L8" i="19"/>
  <c r="L6" i="19"/>
  <c r="L18" i="19"/>
  <c r="L17" i="19"/>
  <c r="L11" i="18"/>
  <c r="L18" i="18"/>
  <c r="L12" i="18"/>
  <c r="L16" i="18"/>
  <c r="L19" i="18"/>
  <c r="L10" i="18"/>
  <c r="L13" i="18"/>
  <c r="L9" i="18"/>
  <c r="L17" i="18"/>
  <c r="L6" i="18"/>
  <c r="L14" i="18"/>
  <c r="H19" i="94"/>
</calcChain>
</file>

<file path=xl/sharedStrings.xml><?xml version="1.0" encoding="utf-8"?>
<sst xmlns="http://schemas.openxmlformats.org/spreadsheetml/2006/main" count="17277" uniqueCount="640">
  <si>
    <t>($ Billions)</t>
  </si>
  <si>
    <t>(Number of Issues)</t>
  </si>
  <si>
    <t>Total</t>
  </si>
  <si>
    <t>%</t>
  </si>
  <si>
    <t>Debt</t>
  </si>
  <si>
    <t>Equity</t>
  </si>
  <si>
    <t>Municipal</t>
  </si>
  <si>
    <t>Bonds</t>
  </si>
  <si>
    <t>Equities</t>
  </si>
  <si>
    <t># of Firms</t>
  </si>
  <si>
    <t>NYSE</t>
  </si>
  <si>
    <t>Revenue</t>
  </si>
  <si>
    <t>Other</t>
  </si>
  <si>
    <t>Assets</t>
  </si>
  <si>
    <t xml:space="preserve"> </t>
  </si>
  <si>
    <t>FUTURES CONTRACTS TRADED ON U.S. EXCHANGES</t>
  </si>
  <si>
    <t>(Percent)</t>
  </si>
  <si>
    <t>(At Year-End)</t>
  </si>
  <si>
    <t>Hybrid</t>
  </si>
  <si>
    <t>Bond</t>
  </si>
  <si>
    <t>Source: Investment Company Institute</t>
  </si>
  <si>
    <t>TOTAL</t>
  </si>
  <si>
    <t>Announced</t>
  </si>
  <si>
    <t>Completed</t>
  </si>
  <si>
    <t>Contents</t>
  </si>
  <si>
    <t>Foreign Exchange Rates</t>
  </si>
  <si>
    <t>Global Derivatives Market</t>
  </si>
  <si>
    <t>U.S. Retirement Assets</t>
  </si>
  <si>
    <t>($ Millions)</t>
  </si>
  <si>
    <t>NASDAQ</t>
  </si>
  <si>
    <t>-</t>
  </si>
  <si>
    <t>Institutional</t>
  </si>
  <si>
    <t>Major Global Stock Market Indices</t>
  </si>
  <si>
    <t>U.S. Economic Indicators</t>
  </si>
  <si>
    <t>Source: Dealogic</t>
  </si>
  <si>
    <t>Tab</t>
  </si>
  <si>
    <t>U.S.</t>
  </si>
  <si>
    <t>Federal government</t>
  </si>
  <si>
    <t>U. S. Chartered Depository Institutions</t>
  </si>
  <si>
    <t>Institutions</t>
  </si>
  <si>
    <t>Households</t>
  </si>
  <si>
    <t>BRICs (Brazil, Russia, India, China)</t>
  </si>
  <si>
    <t>Japan</t>
  </si>
  <si>
    <t>Note: Gross = purchases plus sales; Net = purchases minus sales</t>
  </si>
  <si>
    <t>Agencies</t>
  </si>
  <si>
    <t>Stocks</t>
  </si>
  <si>
    <t>FOREIGN HOLDINGS OF U.S. SECURITIES</t>
  </si>
  <si>
    <t>U.S. HOLDINGS OF FOREIGN SECURITIES</t>
  </si>
  <si>
    <t>MAJOR GLOBAL STOCK MARKET INDICES</t>
  </si>
  <si>
    <t>FOREIGN EXCHANGE RATES</t>
  </si>
  <si>
    <t>GLOBAL DERIVATIVES MARKET</t>
  </si>
  <si>
    <t>U.K.</t>
  </si>
  <si>
    <t>France</t>
  </si>
  <si>
    <t>Canada</t>
  </si>
  <si>
    <t>All Countries</t>
  </si>
  <si>
    <t>Asia</t>
  </si>
  <si>
    <t>Europe</t>
  </si>
  <si>
    <t>Singapore</t>
  </si>
  <si>
    <t>Germany</t>
  </si>
  <si>
    <t>Australia</t>
  </si>
  <si>
    <t>GDP</t>
  </si>
  <si>
    <t>Outlays</t>
  </si>
  <si>
    <t>Receipts</t>
  </si>
  <si>
    <t>($ Billions, Fiscal Year)</t>
  </si>
  <si>
    <t>Sources: U.S. Bureau of Economic Analysis; U.S. Department of Labor</t>
  </si>
  <si>
    <t>U.S. ECONOMIC INDICATORS</t>
  </si>
  <si>
    <t>U.S. INTEREST RATES AND BOND YIELDS</t>
  </si>
  <si>
    <t>Mutual Funds</t>
  </si>
  <si>
    <t>Life Insurance Companies</t>
  </si>
  <si>
    <t>Total IRA Assets</t>
  </si>
  <si>
    <t>U.S. INDIVIDUAL RETIREMENT ACCOUNT (IRA) ASSETS</t>
  </si>
  <si>
    <t>U.S. RETIREMENT ASSETS</t>
  </si>
  <si>
    <t>% of Total Financial Assets</t>
  </si>
  <si>
    <t>Financial Assets ($ Billions)</t>
  </si>
  <si>
    <t>Competitive</t>
  </si>
  <si>
    <t>Negotiated</t>
  </si>
  <si>
    <t>Private Placements</t>
  </si>
  <si>
    <t>Corporate Equities</t>
  </si>
  <si>
    <t>Corporate Bonds</t>
  </si>
  <si>
    <t>Municipal Bonds</t>
  </si>
  <si>
    <t># of Deals</t>
  </si>
  <si>
    <t>Convertible Debt</t>
  </si>
  <si>
    <t>Non-Agency MBS</t>
  </si>
  <si>
    <t>Preferred Stock</t>
  </si>
  <si>
    <t>Common Stock</t>
  </si>
  <si>
    <t>Total Debt</t>
  </si>
  <si>
    <t>Total Equity</t>
  </si>
  <si>
    <t>All IPOs</t>
  </si>
  <si>
    <t>Follow-Ons</t>
  </si>
  <si>
    <t>New York State</t>
  </si>
  <si>
    <t>Total Expenses</t>
  </si>
  <si>
    <t>Dow Jones Industrial Average</t>
  </si>
  <si>
    <t>S&amp;P 500</t>
  </si>
  <si>
    <t>NASDAQ Composite</t>
  </si>
  <si>
    <t>Interest Rates</t>
  </si>
  <si>
    <t>Energy Products</t>
  </si>
  <si>
    <t>Foreign Currency</t>
  </si>
  <si>
    <t>Individual Equities</t>
  </si>
  <si>
    <t>Precious Metals</t>
  </si>
  <si>
    <t>Non-Precious Metals</t>
  </si>
  <si>
    <t>Retail</t>
  </si>
  <si>
    <t>Liquid Financial Assets</t>
  </si>
  <si>
    <t>U.S. NET PURCHASES OF FOREIGN SECURITIES</t>
  </si>
  <si>
    <t>(Local Currency, End of Year)</t>
  </si>
  <si>
    <t>Exchange Traded</t>
  </si>
  <si>
    <t>Over-the-Counter (OTC)</t>
  </si>
  <si>
    <t>Emerging Markets</t>
  </si>
  <si>
    <t>Latin America &amp; Caribbean</t>
  </si>
  <si>
    <t xml:space="preserve"> Argentina</t>
  </si>
  <si>
    <t xml:space="preserve"> Mexico</t>
  </si>
  <si>
    <t xml:space="preserve"> Japan</t>
  </si>
  <si>
    <t>FOREIGN NET PURCHASES OF U.S. EQUITIES BY COUNTRY AND REGION</t>
  </si>
  <si>
    <t>FOREIGN GROSS TRANSACTIONS IN U.S. EQUITIES BY COUNTRY AND REGION</t>
  </si>
  <si>
    <t>Other Developed Markets</t>
  </si>
  <si>
    <t>Gross Federal Debt</t>
  </si>
  <si>
    <t>Federal Debt Held by the Public</t>
  </si>
  <si>
    <t>10-Year Treasury Bonds</t>
  </si>
  <si>
    <t>30-Year Treasury Bonds</t>
  </si>
  <si>
    <t>Aaa Corporates (Moody's)</t>
  </si>
  <si>
    <t>Baa Corporates (Moody's)</t>
  </si>
  <si>
    <t>(Percentage of Disposable Household Income)</t>
  </si>
  <si>
    <t>401(K) Plan Assets</t>
  </si>
  <si>
    <t>Private Pension Funds</t>
  </si>
  <si>
    <t>Federal Government</t>
  </si>
  <si>
    <t>Defined Contribution</t>
  </si>
  <si>
    <t>Total Assets</t>
  </si>
  <si>
    <t>U.S. MERGERS AND ACQUISITIONS - ANNOUNCED AND COMPLETED</t>
  </si>
  <si>
    <t>GLOBAL MERGERS AND ACQUISITIONS - ANNOUNCED AND COMPLETED</t>
  </si>
  <si>
    <t>Source: SIFMA DataBank</t>
  </si>
  <si>
    <t>ABS</t>
  </si>
  <si>
    <t>Notes:</t>
  </si>
  <si>
    <t>Treasury</t>
  </si>
  <si>
    <t>Agency MBS</t>
  </si>
  <si>
    <t>Corporate</t>
  </si>
  <si>
    <t>Corporate Debt</t>
  </si>
  <si>
    <t>Surplus or Deficit</t>
  </si>
  <si>
    <t>Gross Federal Debt As % of GDP</t>
  </si>
  <si>
    <t>Securities Held in Brokerage Accounts</t>
  </si>
  <si>
    <t>Money Markets</t>
  </si>
  <si>
    <t>Agency Debentures and MBS</t>
  </si>
  <si>
    <t>Foreign</t>
  </si>
  <si>
    <t>State &amp; Local Governments</t>
  </si>
  <si>
    <t>Exchange-Traded Funds</t>
  </si>
  <si>
    <t>Broker/Dealers</t>
  </si>
  <si>
    <t>Federal Gov't Retirement Funds</t>
  </si>
  <si>
    <t>Closed-End Funds</t>
  </si>
  <si>
    <t>State &amp; Local Gov't Retirement Funds</t>
  </si>
  <si>
    <t>U.S. Treasury, Agency, and GSE Securities</t>
  </si>
  <si>
    <t>Euro Area</t>
  </si>
  <si>
    <t>FOREIGN GROSS ACTIVITY IN U.S. SECURITIES</t>
  </si>
  <si>
    <t>U.S. GROSS ACTIVITY IN FOREIGN SECURITIES</t>
  </si>
  <si>
    <t>Return to the Table of Contents</t>
  </si>
  <si>
    <t>Property Casualty Companies</t>
  </si>
  <si>
    <t>U.S. PRIVATE PENSION FUND ASSETS</t>
  </si>
  <si>
    <t>Total Net Issuance</t>
  </si>
  <si>
    <t>($ Billions, Market Value)</t>
  </si>
  <si>
    <t>Net Capital</t>
  </si>
  <si>
    <t>United States</t>
  </si>
  <si>
    <t>United Kingdom</t>
  </si>
  <si>
    <t>Canada &amp; Australia</t>
  </si>
  <si>
    <t>Asia Pacific (ex Japan, China, Australia, India)</t>
  </si>
  <si>
    <t>Latin America (ex Brazil)</t>
  </si>
  <si>
    <t>New York City</t>
  </si>
  <si>
    <t># Jobs</t>
  </si>
  <si>
    <t>Total Issues</t>
  </si>
  <si>
    <t>Unique Issuers</t>
  </si>
  <si>
    <t>Unique Issuer as % of Total Issues</t>
  </si>
  <si>
    <t>(Market Value, $ Billions)</t>
  </si>
  <si>
    <t>Canadian Dollar</t>
  </si>
  <si>
    <t>Euro</t>
  </si>
  <si>
    <t>(As Percent of Total IRA Assets)</t>
  </si>
  <si>
    <t>Total U.S. Holdings</t>
  </si>
  <si>
    <t>Net Revenue</t>
  </si>
  <si>
    <t>China</t>
  </si>
  <si>
    <t>Total Revenues</t>
  </si>
  <si>
    <t>Pre-Tax Net Income</t>
  </si>
  <si>
    <t>Total Liabilities</t>
  </si>
  <si>
    <t>Total Ownership Equity</t>
  </si>
  <si>
    <t>Number of Firms</t>
  </si>
  <si>
    <t>General Obligation</t>
  </si>
  <si>
    <t>Sources: U.S. Department of Labor, Bureau of Labor Statistics</t>
  </si>
  <si>
    <t>Annual Change (%)</t>
  </si>
  <si>
    <t>Source: Federal Reserve Bank of New York, Municipal Securities Rulemaking Board, FINRA TRACE</t>
  </si>
  <si>
    <t>(Number of Contracts, Millions)</t>
  </si>
  <si>
    <t># Deals</t>
  </si>
  <si>
    <t>Note: Institutional trades defined as trade sizes greater than $100,000</t>
  </si>
  <si>
    <t>Note: Household sector includes nonprofit organizations</t>
  </si>
  <si>
    <t>U.S. HOLDINGS OF EQUITIES</t>
  </si>
  <si>
    <t>U.S. FAMILY HOLDINGS OF STOCK</t>
  </si>
  <si>
    <t>Note: Securities issued by an entity outside of its domestic market</t>
  </si>
  <si>
    <t>Note: Securities issued by a U.S. entity outside of the U.S. market</t>
  </si>
  <si>
    <t>Treasuries</t>
  </si>
  <si>
    <t>($ Billions and Number of Deals)</t>
  </si>
  <si>
    <t>(Average Daily Par Amount, $ Millions)</t>
  </si>
  <si>
    <t>(Average daily number of trades)</t>
  </si>
  <si>
    <t>Note: New sales (excluding reinvested dividends) minus redemptions, combined with net exchanges</t>
  </si>
  <si>
    <t>Source: Federal Reserve Flow of Funds, L.101</t>
  </si>
  <si>
    <t>Note: CPI and Unemployment Rate are not seasonally adjusted</t>
  </si>
  <si>
    <t>Note: Includes claims of pension funds on sponsor (i.e., unfunded defined benefit pension entitlements)</t>
  </si>
  <si>
    <t>Value</t>
  </si>
  <si>
    <t>U.S. HOUSEHOLD LIQUID FINANCIAL ASSETS - VALUE</t>
  </si>
  <si>
    <t>U.S. HOLDINGS OF EQUITIES BY TYPE OF HOLDER - SHARE OF TOTAL</t>
  </si>
  <si>
    <t>U.S. HOLDINGS OF EQUITIES BY TYPE OF HOLDER - VALUE</t>
  </si>
  <si>
    <t>GLOBAL EQUITY MARKETS CAPITALIZATION - VALUE</t>
  </si>
  <si>
    <t>GLOBAL EQUITY MARKETS CAPITALIZATION - SHARE OF TOTAL</t>
  </si>
  <si>
    <t>U.S. GROSS TRANSACTIONS IN FOREIGN EQUITIES BY COUNTRY AND REGION</t>
  </si>
  <si>
    <t>U.S. PRIVATE PENSION FUND ASSETS INVESTMENT MIX</t>
  </si>
  <si>
    <t>U.S. DEFINED BENEFITS PLAN ASSETS INVESTMENT MIX</t>
  </si>
  <si>
    <t>U.S. DEFINED CONTRIBUTION PLAN ASSETS INVESTMENT MIX</t>
  </si>
  <si>
    <t>U.S. EQUITY AND DEBT OUTSTANDING</t>
  </si>
  <si>
    <t>U.S. MUTUAL FUND ASSETS</t>
  </si>
  <si>
    <t>U.S. MUTUAL FUND NET NEW CASH FLOW</t>
  </si>
  <si>
    <t>FOREIGN NET PURCHASES OF U.S. SECURITIES</t>
  </si>
  <si>
    <t>(Notional Principal Value Outstanding in $ Billions)</t>
  </si>
  <si>
    <t>2-Year Treasury Bonds</t>
  </si>
  <si>
    <t>Source: Federal Reserve Flow of Funds Accounts, L.118</t>
  </si>
  <si>
    <t>U.S. HOUSEHOLD LIQUID FINANCIAL ASSETS - SHARE OF TOTAL</t>
  </si>
  <si>
    <t>OPTIONS CONTRACTS TRADED ON U.S. EXCHANGES</t>
  </si>
  <si>
    <t>Source: Municipal Securities Rulemaking Board</t>
  </si>
  <si>
    <t>U.S. NET ACQUISITIONS OF CORPORATE EQUITIES BY TYPE OF HOLDER - VALUE</t>
  </si>
  <si>
    <t>INTERNATIONAL SECURITY OFFERINGS BY ALL ISSUERS - NUMBER OF ISSUES</t>
  </si>
  <si>
    <t>INTERNATIONAL SECURITY OFFERINGS BY ALL ISSUERS - VALUE</t>
  </si>
  <si>
    <t>INTERNATIONAL SECURITY OFFERINGS BY U.S. ISSUERS - VALUE</t>
  </si>
  <si>
    <t>INTERNATIONAL SECURITY OFFERINGS BY U.S. ISSUERS - NUMBER OF ISSUES</t>
  </si>
  <si>
    <t>Source: Federal Reserve Flow of Funds, L.223</t>
  </si>
  <si>
    <t>Source: Federal Reserve Flow of Funds Accounts, F.223</t>
  </si>
  <si>
    <t>Europe (ex UK)</t>
  </si>
  <si>
    <t>U.S. Mutual Fund Assets</t>
  </si>
  <si>
    <t>U.S. Mutual Fund Net New Cash Flow</t>
  </si>
  <si>
    <t>U.S. Private Pension Fund Assets Investment Mix</t>
  </si>
  <si>
    <t>U.S. Defined Benefits Plan Assets Investment Mix</t>
  </si>
  <si>
    <t>U.S. Defined Contribution Plan Assets Investment Mix</t>
  </si>
  <si>
    <t>Trading volumes are the U.S. primary dealer trading volumes.</t>
  </si>
  <si>
    <t>Figures include public and 144A trades.</t>
  </si>
  <si>
    <t>Treasury Securities</t>
  </si>
  <si>
    <t>Note: Households include nonprofit organizations. Liquid financial assets exclude such illiquid assets as pension fund reserves, equity in non-corporate business, etc.</t>
  </si>
  <si>
    <t>Bank and Thrift Deposits</t>
  </si>
  <si>
    <t>Source: Dow Jones &amp; Company, S&amp;P, NASDAQ</t>
  </si>
  <si>
    <t>Note: Includes M&amp;A, debt capital markets, equity capital markets, and syndicated lending net revenues</t>
  </si>
  <si>
    <t>Member Firms</t>
  </si>
  <si>
    <t>RRs</t>
  </si>
  <si>
    <t>Branch Offices</t>
  </si>
  <si>
    <t>Source: FINRA</t>
  </si>
  <si>
    <t>$ Billions</t>
  </si>
  <si>
    <t>U.S. INITIAL PUBLIC OFFERINGS</t>
  </si>
  <si>
    <t>U.S. HOUSEHOLD EQUITY OWNERSHIP</t>
  </si>
  <si>
    <t>(Market Value in $ Billions)</t>
  </si>
  <si>
    <t>Source: Federal Reserve Flow of Funds Accounts</t>
  </si>
  <si>
    <t>Regional</t>
  </si>
  <si>
    <t>U.S. Private Placements – Value</t>
  </si>
  <si>
    <t>Global Capital Markets</t>
  </si>
  <si>
    <t>U.S Capital Markets</t>
  </si>
  <si>
    <t>Global Long-Term Bond Issuance</t>
  </si>
  <si>
    <t>Global Equity Markets Capitalization - Value</t>
  </si>
  <si>
    <t xml:space="preserve">U.S. Investor Participation </t>
  </si>
  <si>
    <t>Savings &amp; Investment</t>
  </si>
  <si>
    <t>FINRA-REGISTERED BROKER-DEALERS FINANCIAL RESULTS</t>
  </si>
  <si>
    <t>U.S. SECURITIES INDUSTRY EMPLOYMENT</t>
  </si>
  <si>
    <t>NYSE-REPORTING FIRMS AS A SHARE OF TOTAL FINRA-REGISTERED FIRMS</t>
  </si>
  <si>
    <t>U.S. PRIVATE PLACEMENTS – NUMBER OF ISSUES</t>
  </si>
  <si>
    <t>U.S. PRIVATE PLACEMENTS – VALUE</t>
  </si>
  <si>
    <t>U.S LONG-TERM MUNICIPAL ISSUANCE - NUMBER OF ISSUERS</t>
  </si>
  <si>
    <t>BANK QUALIFIED U.S MUNICIPAL BOND ISSUANCE</t>
  </si>
  <si>
    <t>U.S STOCK MARKET CAPITALIZATION</t>
  </si>
  <si>
    <t xml:space="preserve">U.S. BOND MARKET AVERAGE DAILY TRADING VOLUME </t>
  </si>
  <si>
    <t>MUNICIPAL BOND AVERAGE DAILY TRADING VOLUME - NUMBER OF TRADES</t>
  </si>
  <si>
    <t>GLOBAL LONG-TERM BOND ISSUANCE</t>
  </si>
  <si>
    <t>Straight Debt</t>
  </si>
  <si>
    <t xml:space="preserve"> China, Hong Kong</t>
  </si>
  <si>
    <t xml:space="preserve"> China, Mainland</t>
  </si>
  <si>
    <t>Mutual Fund Shares</t>
  </si>
  <si>
    <t>Money Market Funds</t>
  </si>
  <si>
    <t>3-Month T-Bills</t>
  </si>
  <si>
    <t xml:space="preserve">MUNICIPAL BOND AVERAGE DAILY TRADING VOLUME - VOLUME </t>
  </si>
  <si>
    <t>U.S. EQUITY MARKETS AVERAGE DAILY TRADING VOLUME– CHART</t>
  </si>
  <si>
    <t>Equity Indexes</t>
  </si>
  <si>
    <t>Source: Futures Industry Association</t>
  </si>
  <si>
    <t>Money Market</t>
  </si>
  <si>
    <t xml:space="preserve"> France</t>
  </si>
  <si>
    <t xml:space="preserve"> Germany</t>
  </si>
  <si>
    <t xml:space="preserve"> Greece</t>
  </si>
  <si>
    <t xml:space="preserve"> Netherlands</t>
  </si>
  <si>
    <t>Source: Federal Reserve Flow of Funds Accounts, L.223</t>
  </si>
  <si>
    <t xml:space="preserve">Institutions </t>
  </si>
  <si>
    <t>Source: Federal Reserve Flow of Funds Accounts, B.101.e</t>
  </si>
  <si>
    <t>Bank Deposits &amp; CDs</t>
  </si>
  <si>
    <t>Sources: Economic Report of the President; Office of Management and Budget</t>
  </si>
  <si>
    <t>(Thousands, as of Year End, Not Seasonally Adjusted)</t>
  </si>
  <si>
    <t>FINRA-REGISTERED FIRMS AND REGISTERED REPRESENTATIVES - CHARTS</t>
  </si>
  <si>
    <t>U.S. Household Liquid Financial Assets - Value</t>
  </si>
  <si>
    <t>U.S. 401(K) Assets</t>
  </si>
  <si>
    <t>U.S. 401(K) ASSETS</t>
  </si>
  <si>
    <t>Note:  Includes underwritten, privately placed, and medium-term notes.</t>
  </si>
  <si>
    <t>CORPORATE CAPITAL RAISED IN THE U.S.</t>
  </si>
  <si>
    <t>Mortgage-Related Securities</t>
  </si>
  <si>
    <t>Note: Major Currencies Index includes trade-weighted value of the dollar.</t>
  </si>
  <si>
    <t>FINRA-REGISTERED BROKER-DEALERS BY STATE</t>
  </si>
  <si>
    <t>AK</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</si>
  <si>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</si>
  <si>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</si>
  <si>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</si>
  <si>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</si>
  <si>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</si>
  <si>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</si>
  <si>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</si>
  <si>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</si>
  <si>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</si>
  <si>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</si>
  <si>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</si>
  <si>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</si>
  <si>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</si>
  <si>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</si>
  <si>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</si>
  <si>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</si>
  <si>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</si>
  <si>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</si>
  <si>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</si>
  <si>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</si>
  <si>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</si>
  <si>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</si>
  <si>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</si>
  <si>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</si>
  <si>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</si>
  <si>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</si>
  <si>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</si>
  <si>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</si>
  <si>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</si>
  <si>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</si>
  <si>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</si>
  <si>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</si>
  <si>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</si>
  <si>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</si>
  <si>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</si>
  <si>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</si>
  <si>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</si>
  <si>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</si>
  <si>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</si>
  <si>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</si>
  <si>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</si>
  <si>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</si>
  <si>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</si>
  <si>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</si>
  <si>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</si>
  <si>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</si>
  <si>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</si>
  <si>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</si>
  <si>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</si>
  <si>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</si>
  <si>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</si>
  <si>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</si>
  <si>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</si>
  <si>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FINRA-REGISTERED REPRESENTATIVES BY STATE</t>
  </si>
  <si>
    <t>Number of Registered Reps*</t>
  </si>
  <si>
    <t>REGISTERED INVESTMENT ADVISORS BY STATE</t>
  </si>
  <si>
    <t>Number of Investment Advisors</t>
  </si>
  <si>
    <t>Note: Based on main office location. Totals differ from FINRA-reported data due to data source.</t>
  </si>
  <si>
    <t>Source: Discovery Data</t>
  </si>
  <si>
    <t>Note: Based on main office location.</t>
  </si>
  <si>
    <t>Note: Based on main office location. Includes both SEC- and state-registered investment advisors.</t>
  </si>
  <si>
    <t>Issuance 
($ Millions)</t>
  </si>
  <si>
    <t>Average Deal Size 
($ Millions)</t>
  </si>
  <si>
    <t>Federal Agencies Securities</t>
  </si>
  <si>
    <t>(Millions)</t>
  </si>
  <si>
    <t>Source: Bank of International Settlements (BIS)</t>
  </si>
  <si>
    <t>Source: Bank for International Settlements (BIS)</t>
  </si>
  <si>
    <t>Major Currencies Index</t>
  </si>
  <si>
    <t>HOUSEHOLD SAVING RATES OF MAJOR NATIONS</t>
  </si>
  <si>
    <t>Nominal GDP 
($ Billions)</t>
  </si>
  <si>
    <t>Real GDP 
(% Change)</t>
  </si>
  <si>
    <t>Note: Includes interest rate, foreign exchange, equity linked, commodity contracts, credit derivatives, and credit default swaps</t>
  </si>
  <si>
    <t>Global Bond Market Outstanding - Value</t>
  </si>
  <si>
    <t>GLOBAL BOND MARKET OUTSTANDING - VALUE</t>
  </si>
  <si>
    <t>Source: World Federation of Exchanges</t>
  </si>
  <si>
    <t>(Percentages)</t>
  </si>
  <si>
    <t>GLOBAL BOND MARKET OUTSTANDING - SHARE OF TOTAL</t>
  </si>
  <si>
    <t>U.S. CORPORATE ISSUANCE – VALUE</t>
  </si>
  <si>
    <t xml:space="preserve">U.S. LONG-TERM MUNICIPAL BOND ISSUANCE – VALUE </t>
  </si>
  <si>
    <t>U.S. LONG-TERM MUNICIPAL BOND ISSUANCE – NUMBER OF ISSUES</t>
  </si>
  <si>
    <t>Hi-Grade Municipal Bonds 
(S&amp;P)</t>
  </si>
  <si>
    <t>Federal 
Funds 
Rate</t>
  </si>
  <si>
    <t>Bank 
Prime 
Rate</t>
  </si>
  <si>
    <t>Full year 2011 and year to date 2011 average figures are only sourced from FINRA daily volumes. Annual figures are sourced from daily volumes.</t>
  </si>
  <si>
    <t>Annual daily average figures are sourced from daily reporting volumes and not from MSRB's Yearbook.</t>
  </si>
  <si>
    <t>Average 
Daily 
Dollar 
Volume 
($ Billions)</t>
  </si>
  <si>
    <t>Annual 
Value 
of Shares 
Traded 
($ Billions)</t>
  </si>
  <si>
    <t>Annual 
Share 
Volume 
(Millions)</t>
  </si>
  <si>
    <t>Note: Long-term is defined as a security with maturity of 13 months or longer at issuance</t>
  </si>
  <si>
    <t>France
CAC 40</t>
  </si>
  <si>
    <t>Germany
DAX</t>
  </si>
  <si>
    <t>Hong Kong
Hang Seng</t>
  </si>
  <si>
    <t>Japan
Nikkei 225</t>
  </si>
  <si>
    <t xml:space="preserve"> U.K.
FTSE 100</t>
  </si>
  <si>
    <t>Canada
S&amp;P/TSX Comp.</t>
  </si>
  <si>
    <t>Total 
Pension 
Assets</t>
  </si>
  <si>
    <t>Total 
Retirement 
Assets</t>
  </si>
  <si>
    <t>Private</t>
  </si>
  <si>
    <t>Note: Private include deferred benefit and deferred contribution plans; Includes claims of pension funds on sponsor (i.e., unfunded defined benefit pension entitlements); Life Insurance Companies are the annuity reserves held by life insurance companies</t>
  </si>
  <si>
    <t>Defined 
Benefit</t>
  </si>
  <si>
    <t>Mutual 
Funds</t>
  </si>
  <si>
    <t>Cash 
Items</t>
  </si>
  <si>
    <t>Other 
Assets</t>
  </si>
  <si>
    <t>Total 
Assets</t>
  </si>
  <si>
    <t>Claims on 
Pension 
Fund 
Sponsor</t>
  </si>
  <si>
    <t>Monetary Authority</t>
  </si>
  <si>
    <t>Note: Households include non-profit organizations. Other contains foreign banking offices in the U.S. and funding corporations.</t>
  </si>
  <si>
    <t>Switzerland</t>
  </si>
  <si>
    <t>Source: U.S. Department of the Treasury, Treasury International Capital (TIC) System</t>
  </si>
  <si>
    <t>Note: Corporate bonds include ABS and MBS securities.</t>
  </si>
  <si>
    <t>U.S. CORPORATE ISSUANCE – NUMBER OF ISSUES</t>
  </si>
  <si>
    <t>Source: Dealogic Investment Banking Revenue Analytics</t>
  </si>
  <si>
    <t>GLOBAL INVESTMENT BANKING NET REVENUES BY REGION</t>
  </si>
  <si>
    <t>Source: Cboe Exchange, Inc.</t>
  </si>
  <si>
    <t>Note: Market capitalization of listed domestic companies</t>
  </si>
  <si>
    <t>(Foreign Currency Units Per U.S. Dollar, Average)</t>
  </si>
  <si>
    <t>Agriculture</t>
  </si>
  <si>
    <t>Currency</t>
  </si>
  <si>
    <t>Energy</t>
  </si>
  <si>
    <t>Individual Equity</t>
  </si>
  <si>
    <t>Source: Federal Reserve, 2016 Survey of Consumer Finances (triennial)</t>
  </si>
  <si>
    <t>Note: Bonds includes Treasuries, Agency &amp; GSE-backed securities, and corporate &amp; foreign bonds; Cash Items include checkable deposits and currency, time and savings deposits, money market mutual fund shares, repo and revese repo agreements, and commercial paper; Total Assets include total liabilities of pension entitlements.</t>
  </si>
  <si>
    <t>2019 (est.)</t>
  </si>
  <si>
    <t>TOTAL NET ASSETS AND NUMBER OF EXCHANGE-TRADED FUNDS (ETFS) - CHARTS</t>
  </si>
  <si>
    <t>Total Net Assets of ETFs</t>
  </si>
  <si>
    <t>Total net assets of non-1940 Act ETFs</t>
  </si>
  <si>
    <t>Total net assets of 1940 Act ETFs</t>
  </si>
  <si>
    <t>Note: Data based on North American Industry Classification System (NAICS) code 523; nationwide data is based on Securities, commodity contracts, investments, and funds and trusts industry while state and city data is based on Financial investments and related activities including financial vehicles industry</t>
  </si>
  <si>
    <t>Note: Data based on Financial and Operational Combined Uniform Single (FOCUS) Reports of all FINRA-registered broker-dealers doing public business in the U.S.</t>
  </si>
  <si>
    <t>Note: Data based on FOCUS reports of all FINRA-registered NYSE-reporting broker-dealers doing public business in the U.S.</t>
  </si>
  <si>
    <t>U.S. STOCK MARKET INDICES - VALUE &amp; ANNUAL PERCENTAGE CHANGE</t>
  </si>
  <si>
    <t>Value 
($ Billions)</t>
  </si>
  <si>
    <t>Municipal
Bonds</t>
  </si>
  <si>
    <t>Federal 
Agency 
Securities</t>
  </si>
  <si>
    <t>ABS figures do not include CMBS, but do include CDO and Other trading volumes; daily figures include 144A trades but do not include certain subcategories in which there are &lt;5 trades per day. New issue transactions are sometimes included.</t>
  </si>
  <si>
    <t>Non-Agency MBS trading figures include CMBS; daily figures include 144A trades but do not include certain subcategories in which there are &lt;5 trades per day. New issue transactions are sometimes included.</t>
  </si>
  <si>
    <t>Dollar Volume ($ Billions)</t>
  </si>
  <si>
    <t>Share Volume (Billions of Shares)</t>
  </si>
  <si>
    <t>Sources: NASDAQ, Cboe Exchange, Inc.</t>
  </si>
  <si>
    <t>Average 
Daily 
Share
Volume 
(Millions)</t>
  </si>
  <si>
    <t>NYSE-listed stocks</t>
  </si>
  <si>
    <t>NASDAQ-listed stocks</t>
  </si>
  <si>
    <t>Note: Trading activity of NYSE- and NASDAQ-listed stocks; NYSE data available from 2009</t>
  </si>
  <si>
    <t>Ag. 
Commo-
dities</t>
  </si>
  <si>
    <t>Equity
Index</t>
  </si>
  <si>
    <t>Note: "Bank qualified" municipal bonds are defined as short-term and long-term municipal bonds under the Tax Reform Act of 1986 (265b) where, when purchased by a commercial bank for its portfolio, the bank may deduct a portion of interest cost of carry for the position.</t>
  </si>
  <si>
    <t>Note: Includes private placements in the U.S. from all issuers.</t>
  </si>
  <si>
    <t>Note: Includes securities issued by a state, territory, municipality, county, or certain non-profit organizations; excludes securities with maturities under 13 months</t>
  </si>
  <si>
    <t>Bank 
Deposits 
&amp; CDs</t>
  </si>
  <si>
    <t>Money 
Market 
Funds</t>
  </si>
  <si>
    <t>Total
Liquid 
Financial
 Assets</t>
  </si>
  <si>
    <t>Mutual
Fund 
Shares</t>
  </si>
  <si>
    <t>Families with stock holdings, direct or indirect 
(percent of all families)</t>
  </si>
  <si>
    <t>Median value of stock held among families 
(thousands of dollars)</t>
  </si>
  <si>
    <t>Stock held by families (percent of total family financial assets)</t>
  </si>
  <si>
    <t>British
Pound</t>
  </si>
  <si>
    <t xml:space="preserve">U.S. NET PURCHASES OF FOREIGN EQUITIES BY REGION AND COUNTRY </t>
  </si>
  <si>
    <t>United 
States</t>
  </si>
  <si>
    <t>Note: Bank and thrift deposits include Keogh deposits.</t>
  </si>
  <si>
    <t>Life 
Insurance 
Companies</t>
  </si>
  <si>
    <t>State 
&amp; Local Government</t>
  </si>
  <si>
    <t>IRA 
Assets</t>
  </si>
  <si>
    <t xml:space="preserve">Source: OECD Economic Outlook </t>
  </si>
  <si>
    <t>Personal Savings 
Rate (% of disposable income)</t>
  </si>
  <si>
    <t xml:space="preserve"> Civilian Unemploy-
ment Rate (%)</t>
  </si>
  <si>
    <t>U.S. FEDERAL RECEIPTS, OUTLAYS, DEFICIT AND DEBT</t>
  </si>
  <si>
    <t>Surplus or (Deficit) As % of GDP</t>
  </si>
  <si>
    <t>Value
($ Billions)</t>
  </si>
  <si>
    <t>Source: Yahoo! Finance</t>
  </si>
  <si>
    <t>Japanese Yen</t>
  </si>
  <si>
    <t>Note: Household sector includes nonprofit organizations. Includes both directly and indirectly held equities (i.e. through mutual funds).</t>
  </si>
  <si>
    <t>Note: Bonds include Treasuries, Agency &amp; GSE-backed securities, and corporate and foreign bonds; Cash Items include checkable deposits and currency, time and savings deposits, money market mutual fund shares, repo and reverse repo agreements, and commercial paper.</t>
  </si>
  <si>
    <t>CPI 
(% Change)</t>
  </si>
  <si>
    <t>Note: Corporate equities include both listed on exchanges and closely held common and preferred shares issued by domestic corporations and U.S. purchases of shares issued by foreign corporations; mortgage-related securities include GNMA, FNMA, and FHLMC mortgage-backed securities and CMOs and private-label MBS/CMOs; Treasury securities include only interest bearing marketable public debt.</t>
  </si>
  <si>
    <t>GLOBAL EQUITY ISSUANCE</t>
  </si>
  <si>
    <t>U.S. Securities Industry Employment</t>
  </si>
  <si>
    <t>U.S. Corporate Issuance – Value</t>
  </si>
  <si>
    <t>Global Equity Issuance</t>
  </si>
  <si>
    <t>Note: Includes market capitalization of domestic companies only</t>
  </si>
  <si>
    <t>2020 (est.)</t>
  </si>
  <si>
    <t>Real 
GDP (2012 
$ Billions)</t>
  </si>
  <si>
    <t>(Annual Average, Percent)</t>
  </si>
  <si>
    <t>Note: 30-Year Treasury Bond rate was discontinued on February 18, 2002 and reintroduced on February 9, 2006; data from 2004 to 2005 is the Long-Term Average Rate that was published by Treasury as an alternative</t>
  </si>
  <si>
    <t>NYSE AND NASDAQ TRADING ACTIVITY</t>
  </si>
  <si>
    <t>Nonfinancial corporate business</t>
  </si>
  <si>
    <t>Source: Refinitiv</t>
  </si>
  <si>
    <t>Sources: Bloomberg, Dealogic, Refinitiv</t>
  </si>
  <si>
    <t>Note: Excludes BDCs, SPACs, CLEFs, and Rights Offers</t>
  </si>
  <si>
    <t>Sources: U.S. Department of Treasury, Federal Reserve System, Federal Agencies, Refinitiv, Bloomberg, SIFMA</t>
  </si>
  <si>
    <t>Note: Includes rank eligible, non-convertible IPOs and follow-on equity deals, excludes preffered shares, rights issued, closed-end funds, business development companies, and special purpose acquisition companies; by exchange nationality.</t>
  </si>
  <si>
    <t>Source: Federal Reserve Flow of Funds Accounts, L.227</t>
  </si>
  <si>
    <t>Note: Corporate debt includes public and private, investment grade and high yield bonds; common stock includes initial public offerings and follow-ons.</t>
  </si>
  <si>
    <t>Source: Federal Reserve Board, U.S. Government Publishing Office, St. Louis Federal Reserve Bank, S&amp;P</t>
  </si>
  <si>
    <t>Sources: Bloomberg, Refinitiv</t>
  </si>
  <si>
    <t>Note: Holding of foreign corporate equities, investment shares, and bonds by U.S residents; includes American Depository Receipts (ADR)</t>
  </si>
  <si>
    <t>Note: Net savings rate, 2017 is the latest data available at the time of publication</t>
  </si>
  <si>
    <t>EU27</t>
  </si>
  <si>
    <t>Hong Kong</t>
  </si>
  <si>
    <t>Fixed Income</t>
  </si>
  <si>
    <t>(Number of Issuers)</t>
  </si>
  <si>
    <t>Number of ETFs</t>
  </si>
  <si>
    <t>Note: Components may not add to the total because of rounding. Data for ETFs that invest primarily in other ETFs are excluded from the totals. The funds in this category are not registered under the Investment Company Act of 1940 and invest primarily in commodities, currencies, and futures. The funds in this category are registered under the Investment Company Act of 1940.</t>
  </si>
  <si>
    <t>Source: Federal Reserve Board</t>
  </si>
  <si>
    <t>Source: Federal Reserve Flow of Funds</t>
  </si>
  <si>
    <t xml:space="preserve">2018 Capital Markets Fact Book </t>
  </si>
  <si>
    <t>Select Tables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</si>
  <si>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</si>
  <si>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</si>
  <si>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</si>
  <si>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</si>
  <si>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</si>
  <si>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</si>
  <si>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</si>
  <si>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</si>
  <si>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</si>
  <si>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</si>
  <si>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</si>
  <si>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</si>
  <si>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</si>
  <si>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</si>
  <si>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</si>
  <si>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</si>
  <si>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</si>
  <si>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</si>
  <si>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</si>
  <si>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</si>
  <si>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</si>
  <si>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</si>
  <si>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</si>
  <si>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</si>
  <si>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</si>
  <si>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</si>
  <si>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</si>
  <si>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</si>
  <si>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</si>
  <si>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</si>
  <si>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</si>
  <si>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</si>
  <si>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</si>
  <si>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</si>
  <si>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</si>
  <si>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</si>
  <si>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</si>
  <si>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</si>
  <si>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</si>
  <si>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</si>
  <si>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</si>
  <si>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</si>
  <si>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</si>
  <si>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</si>
  <si>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</si>
  <si>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</si>
  <si>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</si>
  <si>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</si>
  <si>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</si>
  <si>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</si>
  <si>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</si>
  <si>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</si>
  <si>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</si>
  <si>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</si>
  <si>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</si>
  <si>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</si>
  <si>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</si>
  <si>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</si>
  <si>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</si>
  <si>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</si>
  <si>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</si>
  <si>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</si>
  <si>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</si>
  <si>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</si>
  <si>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</si>
  <si>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</si>
  <si>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</si>
  <si>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</si>
  <si>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</si>
  <si>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</si>
  <si>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</si>
  <si>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</si>
  <si>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</si>
  <si>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</si>
  <si>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</si>
  <si>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 2019 Securities Industry Financial Markets Association</t>
  </si>
  <si>
    <t>All data are subject to revision.</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</si>
  <si>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</si>
  <si>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Corporate Capital Raised In The U.S.</t>
  </si>
  <si>
    <t>U.S. Initial Public Offerings</t>
  </si>
  <si>
    <t>U.S. Corporate Issuance – Number Of Issues</t>
  </si>
  <si>
    <t>U.S. Private Placements – Number Of Issues</t>
  </si>
  <si>
    <t xml:space="preserve">U.S. Long-Term Municipal Bond Issuance – Value </t>
  </si>
  <si>
    <t>U.S. Long-Term Municipal Bond Issuance – Number Of Issues</t>
  </si>
  <si>
    <t>U.S Long-Term Municipal Issuance - Number Of Issuers</t>
  </si>
  <si>
    <t>Bank Qualified U.S Municipal Bond Issuance</t>
  </si>
  <si>
    <t>U.S. Equity And Debt Outstanding</t>
  </si>
  <si>
    <t>U.S Stock Market Capitalization</t>
  </si>
  <si>
    <t>U.S. Stock Market Indices - Value &amp; Annual Percentage Change</t>
  </si>
  <si>
    <t>U.S. Interest Rates And Bond Yields</t>
  </si>
  <si>
    <t>U.S. Mergers And Acquisitions - Announced And Completed</t>
  </si>
  <si>
    <t xml:space="preserve">U.S. Bond Market Average Daily Trading Volume </t>
  </si>
  <si>
    <t xml:space="preserve">Municipal Bond Average Daily Trading Volume - Volume </t>
  </si>
  <si>
    <t>Municipal Bond Average Daily Trading Volume - Number Of Trades</t>
  </si>
  <si>
    <t>U.S. Equity Markets Average Daily Trading Volume– Chart</t>
  </si>
  <si>
    <t>Nyse And Nasdaq Trading Activity</t>
  </si>
  <si>
    <t>Futures Contracts Traded On U.S. Exchanges</t>
  </si>
  <si>
    <t>Options Contracts Traded On U.S. Exchanges</t>
  </si>
  <si>
    <t>Total Net Assets And Number Of Exchange-Traded Funds (Etfs) - Charts</t>
  </si>
  <si>
    <t>International Security Offerings By All Issuers - Value</t>
  </si>
  <si>
    <t>International Security Offerings By All Issuers - Number Of Issues</t>
  </si>
  <si>
    <t>International Security Offerings By U.S. Issuers - Value</t>
  </si>
  <si>
    <t>International Security Offerings By U.S. Issuers - Number Of Issues</t>
  </si>
  <si>
    <t>Global Bond Market Outstanding - Share Of Total</t>
  </si>
  <si>
    <t>Global Equity Markets Capitalization - Share Of Total</t>
  </si>
  <si>
    <t>Global Investment Banking Net Revenues By Region</t>
  </si>
  <si>
    <t>Global Mergers And Acquisitions - Announced And Completed</t>
  </si>
  <si>
    <t>U.S. Holdings Of Foreign Securities</t>
  </si>
  <si>
    <t>U.S. Gross Activity In Foreign Securities</t>
  </si>
  <si>
    <t>U.S. Net Purchases Of Foreign Securities</t>
  </si>
  <si>
    <t>U.S. Gross Transactions In Foreign Equities By Country And Region</t>
  </si>
  <si>
    <t xml:space="preserve">U.S. Net Purchases Of Foreign Equities By Region And Country </t>
  </si>
  <si>
    <t>Foreign Holdings Of U.S. Securities</t>
  </si>
  <si>
    <t>Foreign Gross Activity In U.S. Securities</t>
  </si>
  <si>
    <t>Foreign Net Purchases Of U.S. Securities</t>
  </si>
  <si>
    <t>Foreign Gross Transactions In U.S. Equities By Country And Region</t>
  </si>
  <si>
    <t>Foreign Net Purchases Of U.S. Equities By Country And Region</t>
  </si>
  <si>
    <t>U.S. Holdings Of Equities</t>
  </si>
  <si>
    <t>U.S. Family Holdings Of Stock</t>
  </si>
  <si>
    <t>U.S. Household Equity Ownership</t>
  </si>
  <si>
    <t>U.S. Household Liquid Financial Assets - Share Of Total</t>
  </si>
  <si>
    <t>U.S. Holdings Of Equities By Type Of Holder - Value</t>
  </si>
  <si>
    <t>U.S. Holdings Of Equities By Type Of Holder - Share Of Total</t>
  </si>
  <si>
    <t>U.S. Net Acquisitions Of Corporate Equities By Type Of Holder - Value</t>
  </si>
  <si>
    <t>U.S. Private Pension Fund Assets</t>
  </si>
  <si>
    <t>U.S. Individual Retirement Account (Ira) Assets</t>
  </si>
  <si>
    <t>Household Saving Rates Of Major Nations</t>
  </si>
  <si>
    <t>U.S. Federal Receipts, Outlays, Deficit And Debt</t>
  </si>
  <si>
    <t>Finra-Registered Broker-Dealers Financial Results</t>
  </si>
  <si>
    <t>Finra-Registered Firms And Registered Representatives - Charts</t>
  </si>
  <si>
    <t>Nyse-Reporting Firms As A Share Of Total Finra-Registered Firms</t>
  </si>
  <si>
    <t>Finra-Registered Broker-Dealers By State</t>
  </si>
  <si>
    <t>Finra-Registered Representatives By State</t>
  </si>
  <si>
    <t>Registered Investment Advisors By State</t>
  </si>
  <si>
    <t>Securities Industry</t>
  </si>
  <si>
    <t>The report is subject to the Terms of Use applicable to SIFMA's website, available here: http://www.sifma.org/legal/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</si>
</sst>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4" formatCode="_(&quot;$&quot;* #,##0.00_);_(&quot;$&quot;* \(#,##0.00\);_(&quot;$&quot;* &quot;-&quot;??_);_(@_)"/>
    <numFmt numFmtId="43" formatCode="_(* #,##0.00_);_(* \(#,##0.00\);_(* &quot;-&quot;??_);_(@_)"/>
    <numFmt numFmtId="164" formatCode="0.0"/>
    <numFmt numFmtId="165" formatCode="#,##0.0"/>
    <numFmt numFmtId="166" formatCode="#,##0\ \ \ \ \ ;\(#,##0\)\ \ \ \ "/>
    <numFmt numFmtId="167" formatCode="0.0%"/>
    <numFmt numFmtId="168" formatCode="#,##0.0\ ;\(#,##0.0\)"/>
    <numFmt numFmtId="169" formatCode="#,##0.000"/>
    <numFmt numFmtId="170" formatCode="0.0\ \ "/>
    <numFmt numFmtId="171" formatCode="0.0%\ \ \ \ \ \ \ "/>
    <numFmt numFmtId="172" formatCode="0.0\ \ \ \ "/>
    <numFmt numFmtId="173" formatCode="0.0%\ \ \ \ \ "/>
    <numFmt numFmtId="174" formatCode="0.0\ \ \ "/>
    <numFmt numFmtId="175" formatCode="#,##0.0,"/>
    <numFmt numFmtId="176" formatCode="#,##0\ \ \ "/>
    <numFmt numFmtId="177" formatCode="#,##0.0\ \ \ "/>
    <numFmt numFmtId="178" formatCode="################.0"/>
    <numFmt numFmtId="179" formatCode="[$-409]d\-mmm;@"/>
    <numFmt numFmtId="180" formatCode="0.0_);\(0.0\)"/>
    <numFmt numFmtId="181" formatCode="#,##0;\(#,##0\)"/>
    <numFmt numFmtId="182" formatCode="&quot;$&quot;#,##0;\(&quot;$&quot;#,##0\)"/>
    <numFmt numFmtId="183" formatCode="_(* #,##0.0_);_(* \(#,##0.0\);_(* &quot;-&quot;??_);_(@_)"/>
    <numFmt numFmtId="184" formatCode="_(* #,##0_);_(* \(#,##0\);_(* &quot;-&quot;??_);_(@_)"/>
    <numFmt numFmtId="185" formatCode="_(&quot;$&quot;* #,##0.0_);_(&quot;$&quot;* \(#,##0.0\);_(&quot;$&quot;* &quot;-&quot;??_);_(@_)"/>
    <numFmt numFmtId="186" formatCode="0.000"/>
    <numFmt numFmtId="187" formatCode="yyyy"/>
    <numFmt numFmtId="188" formatCode="000000\-0000\-00\ "/>
    <numFmt numFmtId="189" formatCode="00\-000\-000\-000\-00\-0\ "/>
    <numFmt numFmtId="190" formatCode="00\-0000000\ "/>
    <numFmt numFmtId="191" formatCode="00\-000000\-0000\-00\ "/>
    <numFmt numFmtId="192" formatCode="000\-00\-0000\ "/>
    <numFmt numFmtId="193" formatCode="########"/>
    <numFmt numFmtId="194" formatCode="&quot;*&quot;\ ###0;&quot;*&quot;\-###0"/>
    <numFmt numFmtId="195" formatCode="&quot;**&quot;\ ###0;&quot;**&quot;\-###0"/>
    <numFmt numFmtId="196" formatCode="#,##0.0_);\(#,##0.0\)"/>
    <numFmt numFmtId="197" formatCode="0.0%;\(0.0%\)"/>
  </numFmts>
  <fonts count="71">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Garamond"/>
      <family val="1"/>
    </font>
    <font>
      <b/>
      <sz val="14"/>
      <name val="Garamond"/>
      <family val="1"/>
    </font>
    <font>
      <u/>
      <sz val="12"/>
      <color indexed="12"/>
      <name val="Garamond"/>
      <family val="1"/>
    </font>
    <font>
      <sz val="10"/>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1"/>
      <name val="Arial"/>
      <family val="2"/>
    </font>
    <font>
      <sz val="11"/>
      <color rgb="FF9C5700"/>
      <name val="Arial"/>
      <family val="2"/>
      <scheme val="minor"/>
    </font>
    <font>
      <sz val="18"/>
      <color theme="3"/>
      <name val="Arial"/>
      <family val="2"/>
      <scheme val="major"/>
    </font>
    <font>
      <u/>
      <sz val="12"/>
      <color theme="10"/>
      <name val="Garamond"/>
      <family val="1"/>
    </font>
    <font>
      <sz val="11"/>
      <color indexed="8"/>
      <name val="Arial"/>
      <family val="2"/>
      <scheme val="minor"/>
    </font>
    <font>
      <sz val="10"/>
      <name val="MS Sans Serif"/>
    </font>
    <font>
      <sz val="10"/>
      <name val="MS Sans Serif"/>
      <family val="2"/>
    </font>
    <font>
      <sz val="11"/>
      <color indexed="8"/>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b/>
      <sz val="14"/>
      <name val="Arial"/>
      <family val="2"/>
      <scheme val="minor"/>
    </font>
    <font>
      <sz val="12"/>
      <name val="Arial"/>
      <family val="2"/>
      <scheme val="minor"/>
    </font>
    <font>
      <b/>
      <sz val="12"/>
      <name val="Arial"/>
      <family val="2"/>
      <scheme val="minor"/>
    </font>
    <font>
      <u/>
      <sz val="12"/>
      <color theme="10"/>
      <name val="Arial"/>
      <family val="2"/>
      <scheme val="minor"/>
    </font>
    <font>
      <b/>
      <sz val="14"/>
      <name val="Arial"/>
      <family val="2"/>
      <scheme val="major"/>
    </font>
    <font>
      <sz val="12"/>
      <name val="Arial"/>
      <family val="2"/>
      <scheme val="major"/>
    </font>
    <font>
      <sz val="11"/>
      <color theme="1"/>
      <name val="Arial"/>
      <family val="2"/>
      <scheme val="major"/>
    </font>
    <font>
      <b/>
      <sz val="12"/>
      <name val="Arial"/>
      <family val="2"/>
      <scheme val="major"/>
    </font>
    <font>
      <u/>
      <sz val="12"/>
      <name val="Arial"/>
      <family val="2"/>
      <scheme val="major"/>
    </font>
    <font>
      <u/>
      <sz val="12"/>
      <color theme="10"/>
      <name val="Arial"/>
      <family val="2"/>
      <scheme val="major"/>
    </font>
    <font>
      <u/>
      <sz val="12"/>
      <color indexed="12"/>
      <name val="Arial"/>
      <family val="2"/>
      <scheme val="major"/>
    </font>
    <font>
      <i/>
      <sz val="12"/>
      <name val="Arial"/>
      <family val="2"/>
      <scheme val="major"/>
    </font>
    <font>
      <b/>
      <u/>
      <sz val="12"/>
      <name val="Arial"/>
      <family val="2"/>
      <scheme val="major"/>
    </font>
    <font>
      <shadow/>
      <sz val="12"/>
      <name val="Arial"/>
      <family val="2"/>
      <scheme val="major"/>
    </font>
    <font>
      <b/>
      <i/>
      <sz val="12"/>
      <name val="Arial"/>
      <family val="2"/>
      <scheme val="major"/>
    </font>
    <font>
      <i/>
      <vertAlign val="superscript"/>
      <sz val="12"/>
      <name val="Arial"/>
      <family val="2"/>
      <scheme val="major"/>
    </font>
    <font>
      <u/>
      <sz val="12"/>
      <color indexed="18"/>
      <name val="Arial"/>
      <family val="2"/>
      <scheme val="major"/>
    </font>
    <font>
      <b/>
      <sz val="9"/>
      <color rgb="FF000000"/>
      <name val="Arial"/>
      <family val="2"/>
      <scheme val="minor"/>
    </font>
    <font>
      <sz val="10"/>
      <name val="Arial"/>
      <family val="2"/>
    </font>
    <font>
      <sz val="7"/>
      <name val="Helv"/>
    </font>
    <font>
      <sz val="11"/>
      <name val="Palatino"/>
      <family val="1"/>
    </font>
    <font>
      <u/>
      <sz val="10"/>
      <color theme="10"/>
      <name val="Arial"/>
      <family val="2"/>
    </font>
    <font>
      <i/>
      <sz val="9"/>
      <name val="Arial"/>
      <family val="2"/>
    </font>
    <font>
      <sz val="11"/>
      <name val="Arial"/>
      <family val="2"/>
      <scheme val="major"/>
    </font>
  </fonts>
  <fills count="5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2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20">
    <xf numFmtId="0" fontId="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12" fillId="4" borderId="0" applyNumberFormat="0" applyBorder="0" applyAlignment="0" applyProtection="0"/>
    <xf numFmtId="0" fontId="15" fillId="7" borderId="5" applyNumberFormat="0" applyAlignment="0" applyProtection="0"/>
    <xf numFmtId="0" fontId="17" fillId="8" borderId="8" applyNumberFormat="0" applyAlignment="0" applyProtection="0"/>
    <xf numFmtId="43" fontId="3" fillId="0" borderId="0" applyFont="0" applyFill="0" applyBorder="0" applyAlignment="0" applyProtection="0"/>
    <xf numFmtId="0" fontId="19" fillId="0" borderId="0" applyNumberFormat="0" applyFill="0" applyBorder="0" applyAlignment="0" applyProtection="0"/>
    <xf numFmtId="0" fontId="11" fillId="3"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6" fillId="0" borderId="0" applyNumberFormat="0" applyFill="0" applyBorder="0" applyAlignment="0" applyProtection="0">
      <alignment vertical="top"/>
      <protection locked="0"/>
    </xf>
    <xf numFmtId="0" fontId="13" fillId="6" borderId="5" applyNumberFormat="0" applyAlignment="0" applyProtection="0"/>
    <xf numFmtId="0" fontId="16" fillId="0" borderId="7" applyNumberFormat="0" applyFill="0" applyAlignment="0" applyProtection="0"/>
    <xf numFmtId="0" fontId="23" fillId="5" borderId="0" applyNumberFormat="0" applyBorder="0" applyAlignment="0" applyProtection="0"/>
    <xf numFmtId="0" fontId="2" fillId="9" borderId="9" applyNumberFormat="0" applyFont="0" applyAlignment="0" applyProtection="0"/>
    <xf numFmtId="0" fontId="14" fillId="7" borderId="6" applyNumberFormat="0" applyAlignment="0" applyProtection="0"/>
    <xf numFmtId="9" fontId="3" fillId="0" borderId="0" applyFont="0" applyFill="0" applyBorder="0" applyAlignment="0" applyProtection="0"/>
    <xf numFmtId="0" fontId="24" fillId="0" borderId="0" applyNumberFormat="0" applyFill="0" applyBorder="0" applyAlignment="0" applyProtection="0"/>
    <xf numFmtId="0" fontId="20" fillId="0" borderId="10" applyNumberFormat="0" applyFill="0" applyAlignment="0" applyProtection="0"/>
    <xf numFmtId="0" fontId="18" fillId="0" borderId="0" applyNumberFormat="0" applyFill="0" applyBorder="0" applyAlignment="0" applyProtection="0"/>
    <xf numFmtId="44" fontId="7" fillId="0" borderId="0" applyFon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165" fontId="5" fillId="2" borderId="0">
      <alignment vertical="center"/>
    </xf>
    <xf numFmtId="165" fontId="4" fillId="2" borderId="0"/>
    <xf numFmtId="0" fontId="4" fillId="2" borderId="0"/>
    <xf numFmtId="0" fontId="26" fillId="0" borderId="0"/>
    <xf numFmtId="0" fontId="27" fillId="0" borderId="0"/>
    <xf numFmtId="0" fontId="1" fillId="0" borderId="0"/>
    <xf numFmtId="0" fontId="28" fillId="0" borderId="0"/>
    <xf numFmtId="0" fontId="3" fillId="0" borderId="0"/>
    <xf numFmtId="0" fontId="3" fillId="0" borderId="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4"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35" borderId="0" applyNumberFormat="0" applyBorder="0" applyAlignment="0" applyProtection="0"/>
    <xf numFmtId="0" fontId="30" fillId="42"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3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1" fillId="47" borderId="0" applyNumberFormat="0" applyBorder="0" applyAlignment="0" applyProtection="0"/>
    <xf numFmtId="0" fontId="32" fillId="34" borderId="13" applyNumberFormat="0" applyAlignment="0" applyProtection="0"/>
    <xf numFmtId="0" fontId="33" fillId="48" borderId="14" applyNumberFormat="0" applyAlignment="0" applyProtection="0"/>
    <xf numFmtId="0" fontId="34" fillId="0" borderId="0" applyNumberFormat="0" applyFill="0" applyBorder="0" applyAlignment="0" applyProtection="0"/>
    <xf numFmtId="0" fontId="35" fillId="49" borderId="0" applyNumberFormat="0" applyBorder="0" applyAlignment="0" applyProtection="0"/>
    <xf numFmtId="0" fontId="36" fillId="0" borderId="15"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9" fillId="35" borderId="13" applyNumberFormat="0" applyAlignment="0" applyProtection="0"/>
    <xf numFmtId="0" fontId="40" fillId="0" borderId="18" applyNumberFormat="0" applyFill="0" applyAlignment="0" applyProtection="0"/>
    <xf numFmtId="0" fontId="41" fillId="40" borderId="0" applyNumberFormat="0" applyBorder="0" applyAlignment="0" applyProtection="0"/>
    <xf numFmtId="0" fontId="29" fillId="36" borderId="19" applyNumberFormat="0" applyFont="0" applyAlignment="0" applyProtection="0"/>
    <xf numFmtId="0" fontId="42" fillId="34" borderId="20" applyNumberFormat="0" applyAlignment="0" applyProtection="0"/>
    <xf numFmtId="0" fontId="3" fillId="0" borderId="0" applyNumberFormat="0" applyFill="0" applyBorder="0" applyAlignment="0" applyProtection="0"/>
    <xf numFmtId="0" fontId="43" fillId="0" borderId="0" applyNumberFormat="0" applyFill="0" applyBorder="0" applyAlignment="0" applyProtection="0"/>
    <xf numFmtId="0" fontId="44" fillId="0" borderId="21" applyNumberFormat="0" applyFill="0" applyAlignment="0" applyProtection="0"/>
    <xf numFmtId="0" fontId="45" fillId="0" borderId="0" applyNumberFormat="0" applyFill="0" applyBorder="0" applyAlignment="0" applyProtection="0"/>
    <xf numFmtId="0" fontId="46" fillId="0" borderId="0"/>
    <xf numFmtId="0" fontId="65" fillId="0" borderId="0"/>
    <xf numFmtId="194" fontId="3" fillId="0" borderId="0" applyFont="0" applyFill="0" applyBorder="0" applyAlignment="0" applyProtection="0"/>
    <xf numFmtId="18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9" fontId="3" fillId="0" borderId="0" applyFont="0" applyFill="0" applyBorder="0" applyAlignment="0" applyProtection="0"/>
    <xf numFmtId="195" fontId="3" fillId="0" borderId="0" applyFont="0" applyFill="0" applyBorder="0" applyAlignment="0" applyProtection="0"/>
    <xf numFmtId="190" fontId="3" fillId="0" borderId="0" applyFont="0" applyFill="0" applyBorder="0" applyAlignment="0" applyProtection="0"/>
    <xf numFmtId="0" fontId="68" fillId="0" borderId="0" applyNumberFormat="0" applyFill="0" applyBorder="0" applyAlignment="0" applyProtection="0">
      <alignment vertical="top"/>
      <protection locked="0"/>
    </xf>
    <xf numFmtId="0" fontId="3" fillId="0" borderId="0"/>
    <xf numFmtId="0" fontId="67" fillId="0" borderId="0"/>
    <xf numFmtId="0" fontId="67" fillId="0" borderId="0"/>
    <xf numFmtId="9"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66" fillId="0" borderId="12">
      <alignment horizontal="center"/>
    </xf>
    <xf numFmtId="193" fontId="3" fillId="0" borderId="0" applyFont="0" applyFill="0" applyBorder="0" applyAlignment="0" applyProtection="0"/>
    <xf numFmtId="0" fontId="1" fillId="9" borderId="9" applyNumberFormat="0" applyFont="0" applyAlignment="0" applyProtection="0"/>
    <xf numFmtId="0" fontId="1" fillId="0" borderId="0"/>
    <xf numFmtId="0" fontId="3" fillId="0" borderId="0"/>
  </cellStyleXfs>
  <cellXfs count="271">
    <xf numFmtId="0" fontId="0" fillId="0" borderId="0" xfId="0"/>
    <xf numFmtId="165" fontId="47" fillId="2" borderId="0" xfId="0" applyNumberFormat="1" applyFont="1" applyFill="1" applyAlignment="1">
      <alignment vertical="center"/>
    </xf>
    <xf numFmtId="0" fontId="48" fillId="2" borderId="0" xfId="0" applyFont="1" applyFill="1" applyAlignment="1">
      <alignment vertical="center"/>
    </xf>
    <xf numFmtId="165" fontId="48" fillId="2" borderId="0" xfId="0" applyNumberFormat="1" applyFont="1" applyFill="1"/>
    <xf numFmtId="0" fontId="48" fillId="2" borderId="0" xfId="0" applyFont="1" applyFill="1"/>
    <xf numFmtId="0" fontId="48" fillId="2" borderId="1" xfId="0" applyFont="1" applyFill="1" applyBorder="1"/>
    <xf numFmtId="0" fontId="49" fillId="2" borderId="0" xfId="0" applyFont="1" applyFill="1"/>
    <xf numFmtId="0" fontId="48" fillId="2" borderId="0" xfId="0" applyFont="1" applyFill="1" applyAlignment="1">
      <alignment wrapText="1"/>
    </xf>
    <xf numFmtId="167" fontId="48" fillId="2" borderId="0" xfId="41" applyNumberFormat="1" applyFont="1" applyFill="1"/>
    <xf numFmtId="3" fontId="48" fillId="2" borderId="0" xfId="0" applyNumberFormat="1" applyFont="1" applyFill="1"/>
    <xf numFmtId="0" fontId="48" fillId="2" borderId="0" xfId="50" applyFont="1"/>
    <xf numFmtId="0" fontId="50" fillId="2" borderId="0" xfId="47" applyFont="1" applyFill="1"/>
    <xf numFmtId="0" fontId="49" fillId="2" borderId="0" xfId="0" applyFont="1" applyFill="1" applyAlignment="1">
      <alignment horizontal="center"/>
    </xf>
    <xf numFmtId="165" fontId="49" fillId="2" borderId="0" xfId="0" applyNumberFormat="1" applyFont="1" applyFill="1"/>
    <xf numFmtId="49" fontId="48" fillId="2" borderId="0" xfId="0" applyNumberFormat="1" applyFont="1" applyFill="1"/>
    <xf numFmtId="0" fontId="48" fillId="2" borderId="0" xfId="0" applyFont="1" applyFill="1" applyAlignment="1">
      <alignment horizontal="left"/>
    </xf>
    <xf numFmtId="165" fontId="51" fillId="2" borderId="0" xfId="48" applyFont="1">
      <alignment vertical="center"/>
    </xf>
    <xf numFmtId="0" fontId="52" fillId="2" borderId="0" xfId="0" applyFont="1" applyFill="1" applyAlignment="1">
      <alignment vertical="center"/>
    </xf>
    <xf numFmtId="0" fontId="53" fillId="2" borderId="0" xfId="0" applyFont="1" applyFill="1" applyAlignment="1">
      <alignment vertical="center"/>
    </xf>
    <xf numFmtId="0" fontId="54" fillId="2" borderId="0" xfId="0" applyFont="1" applyFill="1" applyAlignment="1">
      <alignment horizontal="left"/>
    </xf>
    <xf numFmtId="0" fontId="52" fillId="2" borderId="0" xfId="0" applyFont="1" applyFill="1"/>
    <xf numFmtId="0" fontId="53" fillId="2" borderId="0" xfId="0" applyFont="1" applyFill="1"/>
    <xf numFmtId="0" fontId="52" fillId="2" borderId="0" xfId="0" applyFont="1" applyFill="1" applyAlignment="1">
      <alignment horizontal="left"/>
    </xf>
    <xf numFmtId="0" fontId="52" fillId="2" borderId="1" xfId="0" applyFont="1" applyFill="1" applyBorder="1" applyAlignment="1">
      <alignment horizontal="right" wrapText="1"/>
    </xf>
    <xf numFmtId="0" fontId="52" fillId="2" borderId="0" xfId="0" applyFont="1" applyFill="1" applyAlignment="1">
      <alignment horizontal="right" wrapText="1"/>
    </xf>
    <xf numFmtId="1" fontId="52" fillId="2" borderId="0" xfId="0" applyNumberFormat="1" applyFont="1" applyFill="1" applyAlignment="1">
      <alignment horizontal="left"/>
    </xf>
    <xf numFmtId="3" fontId="52" fillId="2" borderId="0" xfId="0" applyNumberFormat="1" applyFont="1" applyFill="1"/>
    <xf numFmtId="0" fontId="55" fillId="2" borderId="0" xfId="0" applyFont="1" applyFill="1" applyAlignment="1">
      <alignment horizontal="left"/>
    </xf>
    <xf numFmtId="0" fontId="56" fillId="2" borderId="0" xfId="47" applyFont="1" applyFill="1"/>
    <xf numFmtId="167" fontId="52" fillId="2" borderId="0" xfId="41" applyNumberFormat="1" applyFont="1" applyFill="1" applyAlignment="1">
      <alignment vertical="center"/>
    </xf>
    <xf numFmtId="0" fontId="52" fillId="2" borderId="0" xfId="50" applyFont="1"/>
    <xf numFmtId="167" fontId="52" fillId="2" borderId="0" xfId="41" applyNumberFormat="1" applyFont="1" applyFill="1"/>
    <xf numFmtId="167" fontId="52" fillId="2" borderId="1" xfId="41" applyNumberFormat="1" applyFont="1" applyFill="1" applyBorder="1" applyAlignment="1">
      <alignment horizontal="right" wrapText="1"/>
    </xf>
    <xf numFmtId="9" fontId="52" fillId="2" borderId="0" xfId="0" applyNumberFormat="1" applyFont="1" applyFill="1"/>
    <xf numFmtId="0" fontId="54" fillId="2" borderId="0" xfId="0" applyFont="1" applyFill="1" applyAlignment="1">
      <alignment vertical="center"/>
    </xf>
    <xf numFmtId="0" fontId="54" fillId="2" borderId="0" xfId="0" applyFont="1" applyFill="1"/>
    <xf numFmtId="0" fontId="52" fillId="2" borderId="1" xfId="0" applyFont="1" applyFill="1" applyBorder="1" applyAlignment="1">
      <alignment horizontal="right"/>
    </xf>
    <xf numFmtId="165" fontId="54" fillId="2" borderId="0" xfId="0" applyNumberFormat="1" applyFont="1" applyFill="1"/>
    <xf numFmtId="0" fontId="57" fillId="2" borderId="0" xfId="0" applyFont="1" applyFill="1" applyAlignment="1">
      <alignment horizontal="left"/>
    </xf>
    <xf numFmtId="164" fontId="52" fillId="2" borderId="0" xfId="0" applyNumberFormat="1" applyFont="1" applyFill="1"/>
    <xf numFmtId="165" fontId="52" fillId="2" borderId="0" xfId="0" applyNumberFormat="1" applyFont="1" applyFill="1"/>
    <xf numFmtId="0" fontId="52" fillId="2" borderId="0" xfId="0" applyFont="1" applyFill="1" applyAlignment="1">
      <alignment horizontal="left" vertical="top"/>
    </xf>
    <xf numFmtId="0" fontId="52" fillId="2" borderId="0" xfId="0" applyFont="1" applyFill="1" applyAlignment="1">
      <alignment horizontal="right"/>
    </xf>
    <xf numFmtId="0" fontId="54" fillId="2" borderId="0" xfId="0" applyFont="1" applyFill="1" applyAlignment="1">
      <alignment horizontal="right"/>
    </xf>
    <xf numFmtId="0" fontId="52" fillId="2" borderId="0" xfId="0" applyFont="1" applyFill="1" applyAlignment="1">
      <alignment horizontal="center"/>
    </xf>
    <xf numFmtId="0" fontId="52" fillId="2" borderId="0" xfId="0" applyFont="1" applyFill="1" applyAlignment="1">
      <alignment horizontal="left" wrapText="1"/>
    </xf>
    <xf numFmtId="0" fontId="52" fillId="2" borderId="0" xfId="0" applyFont="1" applyFill="1" applyAlignment="1">
      <alignment wrapText="1"/>
    </xf>
    <xf numFmtId="0" fontId="57" fillId="2" borderId="0" xfId="0" applyFont="1" applyFill="1"/>
    <xf numFmtId="165" fontId="52" fillId="2" borderId="0" xfId="0" applyNumberFormat="1" applyFont="1" applyFill="1" applyAlignment="1">
      <alignment horizontal="right"/>
    </xf>
    <xf numFmtId="3" fontId="52" fillId="2" borderId="0" xfId="0" applyNumberFormat="1" applyFont="1" applyFill="1" applyAlignment="1">
      <alignment horizontal="right"/>
    </xf>
    <xf numFmtId="164" fontId="52" fillId="2" borderId="0" xfId="0" applyNumberFormat="1" applyFont="1" applyFill="1" applyAlignment="1">
      <alignment horizontal="left"/>
    </xf>
    <xf numFmtId="0" fontId="52" fillId="2" borderId="11" xfId="0" applyFont="1" applyFill="1" applyBorder="1" applyAlignment="1">
      <alignment horizontal="right" wrapText="1"/>
    </xf>
    <xf numFmtId="17" fontId="52" fillId="2" borderId="0" xfId="0" applyNumberFormat="1" applyFont="1" applyFill="1" applyAlignment="1">
      <alignment horizontal="left" vertical="top"/>
    </xf>
    <xf numFmtId="170" fontId="52" fillId="2" borderId="0" xfId="0" applyNumberFormat="1" applyFont="1" applyFill="1" applyAlignment="1">
      <alignment vertical="top"/>
    </xf>
    <xf numFmtId="171" fontId="52" fillId="2" borderId="0" xfId="41" applyNumberFormat="1" applyFont="1" applyFill="1" applyAlignment="1">
      <alignment horizontal="right" vertical="top"/>
    </xf>
    <xf numFmtId="172" fontId="52" fillId="2" borderId="0" xfId="0" applyNumberFormat="1" applyFont="1" applyFill="1" applyAlignment="1">
      <alignment vertical="top"/>
    </xf>
    <xf numFmtId="173" fontId="52" fillId="2" borderId="0" xfId="41" applyNumberFormat="1" applyFont="1" applyFill="1" applyAlignment="1">
      <alignment horizontal="right" vertical="top"/>
    </xf>
    <xf numFmtId="174" fontId="52" fillId="2" borderId="0" xfId="0" applyNumberFormat="1" applyFont="1" applyFill="1" applyAlignment="1">
      <alignment vertical="top"/>
    </xf>
    <xf numFmtId="49" fontId="57" fillId="2" borderId="0" xfId="0" applyNumberFormat="1" applyFont="1" applyFill="1" applyAlignment="1">
      <alignment horizontal="left" vertical="top"/>
    </xf>
    <xf numFmtId="49" fontId="52" fillId="2" borderId="0" xfId="0" applyNumberFormat="1" applyFont="1" applyFill="1" applyAlignment="1">
      <alignment horizontal="left" vertical="top"/>
    </xf>
    <xf numFmtId="0" fontId="51" fillId="2" borderId="0" xfId="0" applyFont="1" applyFill="1" applyAlignment="1">
      <alignment vertical="center"/>
    </xf>
    <xf numFmtId="167" fontId="52" fillId="2" borderId="0" xfId="0" applyNumberFormat="1" applyFont="1" applyFill="1"/>
    <xf numFmtId="0" fontId="52" fillId="2" borderId="1" xfId="0" applyFont="1" applyFill="1" applyBorder="1"/>
    <xf numFmtId="4" fontId="54" fillId="2" borderId="0" xfId="0" applyNumberFormat="1" applyFont="1" applyFill="1"/>
    <xf numFmtId="4" fontId="52" fillId="2" borderId="0" xfId="0" applyNumberFormat="1" applyFont="1" applyFill="1"/>
    <xf numFmtId="183" fontId="52" fillId="2" borderId="0" xfId="28" applyNumberFormat="1" applyFont="1" applyFill="1" applyAlignment="1">
      <alignment vertical="center"/>
    </xf>
    <xf numFmtId="183" fontId="52" fillId="2" borderId="0" xfId="28" applyNumberFormat="1" applyFont="1" applyFill="1"/>
    <xf numFmtId="183" fontId="54" fillId="2" borderId="0" xfId="28" applyNumberFormat="1" applyFont="1" applyFill="1"/>
    <xf numFmtId="0" fontId="51" fillId="2" borderId="0" xfId="0" applyFont="1" applyFill="1"/>
    <xf numFmtId="183" fontId="52" fillId="2" borderId="1" xfId="28" applyNumberFormat="1" applyFont="1" applyFill="1" applyBorder="1" applyAlignment="1">
      <alignment horizontal="right" wrapText="1"/>
    </xf>
    <xf numFmtId="184" fontId="52" fillId="2" borderId="0" xfId="28" applyNumberFormat="1" applyFont="1" applyFill="1"/>
    <xf numFmtId="184" fontId="53" fillId="2" borderId="0" xfId="0" applyNumberFormat="1" applyFont="1" applyFill="1"/>
    <xf numFmtId="0" fontId="51" fillId="2" borderId="0" xfId="0" applyFont="1" applyFill="1" applyAlignment="1">
      <alignment horizontal="left" vertical="center"/>
    </xf>
    <xf numFmtId="0" fontId="52" fillId="2" borderId="0" xfId="0" applyFont="1" applyFill="1" applyAlignment="1">
      <alignment horizontal="left" vertical="top" wrapText="1"/>
    </xf>
    <xf numFmtId="0" fontId="53" fillId="0" borderId="0" xfId="0" applyFont="1"/>
    <xf numFmtId="0" fontId="58" fillId="2" borderId="0" xfId="0" applyFont="1" applyFill="1"/>
    <xf numFmtId="0" fontId="54" fillId="2" borderId="0" xfId="0" applyFont="1" applyFill="1" applyAlignment="1">
      <alignment horizontal="left" vertical="top"/>
    </xf>
    <xf numFmtId="0" fontId="52" fillId="2" borderId="1" xfId="0" applyFont="1" applyFill="1" applyBorder="1" applyAlignment="1">
      <alignment horizontal="right" vertical="top" wrapText="1"/>
    </xf>
    <xf numFmtId="0" fontId="52" fillId="2" borderId="0" xfId="0" applyFont="1" applyFill="1" applyAlignment="1">
      <alignment vertical="top" wrapText="1"/>
    </xf>
    <xf numFmtId="165" fontId="54" fillId="2" borderId="0" xfId="0" applyNumberFormat="1" applyFont="1" applyFill="1" applyAlignment="1">
      <alignment horizontal="right"/>
    </xf>
    <xf numFmtId="10" fontId="52" fillId="2" borderId="0" xfId="0" applyNumberFormat="1" applyFont="1" applyFill="1" applyAlignment="1">
      <alignment horizontal="right"/>
    </xf>
    <xf numFmtId="167" fontId="52" fillId="2" borderId="0" xfId="41" applyNumberFormat="1" applyFont="1" applyFill="1" applyAlignment="1">
      <alignment horizontal="right"/>
    </xf>
    <xf numFmtId="167" fontId="52" fillId="2" borderId="0" xfId="0" applyNumberFormat="1" applyFont="1" applyFill="1" applyAlignment="1">
      <alignment horizontal="right"/>
    </xf>
    <xf numFmtId="175" fontId="52" fillId="2" borderId="0" xfId="0" applyNumberFormat="1" applyFont="1" applyFill="1" applyAlignment="1">
      <alignment horizontal="right"/>
    </xf>
    <xf numFmtId="165" fontId="52" fillId="2" borderId="0" xfId="0" applyNumberFormat="1" applyFont="1" applyFill="1" applyAlignment="1">
      <alignment horizontal="center"/>
    </xf>
    <xf numFmtId="175" fontId="54" fillId="2" borderId="0" xfId="0" applyNumberFormat="1" applyFont="1" applyFill="1" applyAlignment="1">
      <alignment horizontal="right"/>
    </xf>
    <xf numFmtId="175" fontId="52" fillId="2" borderId="0" xfId="0" applyNumberFormat="1" applyFont="1" applyFill="1"/>
    <xf numFmtId="165" fontId="54" fillId="2" borderId="0" xfId="0" applyNumberFormat="1" applyFont="1" applyFill="1" applyAlignment="1">
      <alignment horizontal="center"/>
    </xf>
    <xf numFmtId="0" fontId="52" fillId="2" borderId="0" xfId="0" applyFont="1" applyFill="1" applyAlignment="1">
      <alignment vertical="top"/>
    </xf>
    <xf numFmtId="3" fontId="54" fillId="2" borderId="0" xfId="0" applyNumberFormat="1" applyFont="1" applyFill="1"/>
    <xf numFmtId="3" fontId="52" fillId="2" borderId="0" xfId="0" applyNumberFormat="1" applyFont="1" applyFill="1" applyAlignment="1">
      <alignment horizontal="center"/>
    </xf>
    <xf numFmtId="3" fontId="54" fillId="2" borderId="0" xfId="0" applyNumberFormat="1" applyFont="1" applyFill="1" applyAlignment="1">
      <alignment horizontal="center"/>
    </xf>
    <xf numFmtId="185" fontId="52" fillId="2" borderId="0" xfId="45" applyNumberFormat="1" applyFont="1" applyFill="1" applyAlignment="1">
      <alignment horizontal="right" vertical="center"/>
    </xf>
    <xf numFmtId="0" fontId="52" fillId="2" borderId="0" xfId="0" applyFont="1" applyFill="1" applyAlignment="1">
      <alignment horizontal="right" vertical="center"/>
    </xf>
    <xf numFmtId="165" fontId="52" fillId="2" borderId="0" xfId="49" applyFont="1"/>
    <xf numFmtId="185" fontId="52" fillId="2" borderId="0" xfId="45" applyNumberFormat="1" applyFont="1" applyFill="1" applyAlignment="1">
      <alignment horizontal="right"/>
    </xf>
    <xf numFmtId="1" fontId="52" fillId="2" borderId="1" xfId="0" applyNumberFormat="1" applyFont="1" applyFill="1" applyBorder="1" applyAlignment="1">
      <alignment horizontal="right"/>
    </xf>
    <xf numFmtId="1" fontId="52" fillId="2" borderId="0" xfId="0" applyNumberFormat="1" applyFont="1" applyFill="1" applyAlignment="1">
      <alignment horizontal="right"/>
    </xf>
    <xf numFmtId="183" fontId="52" fillId="2" borderId="0" xfId="28" applyNumberFormat="1" applyFont="1" applyFill="1" applyAlignment="1">
      <alignment horizontal="right"/>
    </xf>
    <xf numFmtId="9" fontId="52" fillId="2" borderId="0" xfId="41" applyFont="1" applyFill="1" applyAlignment="1">
      <alignment horizontal="right"/>
    </xf>
    <xf numFmtId="183" fontId="52" fillId="2" borderId="0" xfId="0" applyNumberFormat="1" applyFont="1" applyFill="1"/>
    <xf numFmtId="0" fontId="55" fillId="2" borderId="0" xfId="0" applyFont="1" applyFill="1"/>
    <xf numFmtId="1" fontId="52" fillId="2" borderId="0" xfId="0" applyNumberFormat="1" applyFont="1" applyFill="1" applyAlignment="1">
      <alignment vertical="center"/>
    </xf>
    <xf numFmtId="1" fontId="52" fillId="2" borderId="0" xfId="0" applyNumberFormat="1" applyFont="1" applyFill="1"/>
    <xf numFmtId="9" fontId="52" fillId="2" borderId="0" xfId="41" applyFont="1" applyFill="1"/>
    <xf numFmtId="164" fontId="54" fillId="2" borderId="0" xfId="0" applyNumberFormat="1" applyFont="1" applyFill="1"/>
    <xf numFmtId="178" fontId="52" fillId="2" borderId="0" xfId="0" applyNumberFormat="1" applyFont="1" applyFill="1"/>
    <xf numFmtId="1" fontId="57" fillId="2" borderId="0" xfId="0" applyNumberFormat="1" applyFont="1" applyFill="1" applyAlignment="1">
      <alignment horizontal="left"/>
    </xf>
    <xf numFmtId="3" fontId="52" fillId="2" borderId="0" xfId="0" applyNumberFormat="1" applyFont="1" applyFill="1" applyAlignment="1">
      <alignment horizontal="left"/>
    </xf>
    <xf numFmtId="0" fontId="54" fillId="2" borderId="0" xfId="0" applyFont="1" applyFill="1" applyAlignment="1">
      <alignment horizontal="center"/>
    </xf>
    <xf numFmtId="183" fontId="54" fillId="2" borderId="0" xfId="28" applyNumberFormat="1" applyFont="1" applyFill="1" applyAlignment="1">
      <alignment vertical="center"/>
    </xf>
    <xf numFmtId="176" fontId="52" fillId="2" borderId="0" xfId="0" applyNumberFormat="1" applyFont="1" applyFill="1" applyAlignment="1">
      <alignment horizontal="right" vertical="center"/>
    </xf>
    <xf numFmtId="176" fontId="52" fillId="2" borderId="0" xfId="0" applyNumberFormat="1" applyFont="1" applyFill="1" applyAlignment="1">
      <alignment horizontal="right" vertical="top"/>
    </xf>
    <xf numFmtId="176" fontId="52" fillId="2" borderId="1" xfId="0" applyNumberFormat="1" applyFont="1" applyFill="1" applyBorder="1" applyAlignment="1">
      <alignment horizontal="right"/>
    </xf>
    <xf numFmtId="176" fontId="52" fillId="2" borderId="0" xfId="41" applyNumberFormat="1" applyFont="1" applyFill="1" applyAlignment="1">
      <alignment horizontal="right" vertical="top"/>
    </xf>
    <xf numFmtId="177" fontId="52" fillId="2" borderId="0" xfId="0" applyNumberFormat="1" applyFont="1" applyFill="1" applyAlignment="1">
      <alignment horizontal="right" vertical="top"/>
    </xf>
    <xf numFmtId="43" fontId="52" fillId="2" borderId="0" xfId="28" applyFont="1" applyFill="1"/>
    <xf numFmtId="167" fontId="53" fillId="2" borderId="0" xfId="41" applyNumberFormat="1" applyFont="1" applyFill="1"/>
    <xf numFmtId="43" fontId="52" fillId="2" borderId="0" xfId="28" applyFont="1" applyFill="1" applyAlignment="1">
      <alignment horizontal="right"/>
    </xf>
    <xf numFmtId="2" fontId="52" fillId="2" borderId="0" xfId="0" applyNumberFormat="1" applyFont="1" applyFill="1" applyAlignment="1">
      <alignment horizontal="left"/>
    </xf>
    <xf numFmtId="10" fontId="52" fillId="2" borderId="0" xfId="41" applyNumberFormat="1" applyFont="1" applyFill="1"/>
    <xf numFmtId="10" fontId="52" fillId="2" borderId="0" xfId="41" applyNumberFormat="1" applyFont="1" applyFill="1" applyAlignment="1">
      <alignment horizontal="right"/>
    </xf>
    <xf numFmtId="10" fontId="52" fillId="2" borderId="0" xfId="0" applyNumberFormat="1" applyFont="1" applyFill="1"/>
    <xf numFmtId="165" fontId="52" fillId="2" borderId="1" xfId="0" applyNumberFormat="1" applyFont="1" applyFill="1" applyBorder="1" applyAlignment="1">
      <alignment horizontal="right" wrapText="1"/>
    </xf>
    <xf numFmtId="0" fontId="55" fillId="2" borderId="0" xfId="0" applyFont="1" applyFill="1" applyAlignment="1">
      <alignment vertical="center"/>
    </xf>
    <xf numFmtId="0" fontId="52" fillId="2" borderId="0" xfId="0" quotePrefix="1" applyFont="1" applyFill="1" applyAlignment="1">
      <alignment horizontal="left"/>
    </xf>
    <xf numFmtId="165" fontId="52" fillId="2" borderId="0" xfId="28" applyNumberFormat="1" applyFont="1" applyFill="1" applyAlignment="1">
      <alignment horizontal="right"/>
    </xf>
    <xf numFmtId="165" fontId="52" fillId="2" borderId="0" xfId="0" applyNumberFormat="1" applyFont="1" applyFill="1" applyAlignment="1">
      <alignment horizontal="left"/>
    </xf>
    <xf numFmtId="0" fontId="52" fillId="2" borderId="0" xfId="0" applyFont="1" applyFill="1" applyAlignment="1">
      <alignment vertical="center" wrapText="1"/>
    </xf>
    <xf numFmtId="0" fontId="52" fillId="2" borderId="0" xfId="0" applyFont="1" applyFill="1" applyAlignment="1">
      <alignment horizontal="left" vertical="center"/>
    </xf>
    <xf numFmtId="184" fontId="52" fillId="2" borderId="0" xfId="28" applyNumberFormat="1" applyFont="1" applyFill="1" applyAlignment="1">
      <alignment vertical="center"/>
    </xf>
    <xf numFmtId="184" fontId="52" fillId="2" borderId="0" xfId="28" applyNumberFormat="1" applyFont="1" applyFill="1" applyAlignment="1">
      <alignment horizontal="center" wrapText="1"/>
    </xf>
    <xf numFmtId="184" fontId="52" fillId="2" borderId="1" xfId="28" applyNumberFormat="1" applyFont="1" applyFill="1" applyBorder="1" applyAlignment="1">
      <alignment horizontal="right" wrapText="1"/>
    </xf>
    <xf numFmtId="187" fontId="52" fillId="2" borderId="0" xfId="0" applyNumberFormat="1" applyFont="1" applyFill="1" applyAlignment="1">
      <alignment horizontal="left" vertical="top"/>
    </xf>
    <xf numFmtId="0" fontId="59" fillId="2" borderId="0" xfId="0" applyFont="1" applyFill="1" applyAlignment="1">
      <alignment vertical="center"/>
    </xf>
    <xf numFmtId="0" fontId="54" fillId="2" borderId="0" xfId="0" applyFont="1" applyFill="1" applyAlignment="1">
      <alignment horizontal="left" wrapText="1"/>
    </xf>
    <xf numFmtId="164" fontId="52" fillId="2" borderId="0" xfId="0" applyNumberFormat="1" applyFont="1" applyFill="1" applyAlignment="1">
      <alignment horizontal="right"/>
    </xf>
    <xf numFmtId="164" fontId="52" fillId="2" borderId="1" xfId="0" applyNumberFormat="1" applyFont="1" applyFill="1" applyBorder="1" applyAlignment="1">
      <alignment horizontal="right" wrapText="1"/>
    </xf>
    <xf numFmtId="165" fontId="52" fillId="2" borderId="0" xfId="28" applyNumberFormat="1" applyFont="1" applyFill="1"/>
    <xf numFmtId="3" fontId="52" fillId="2" borderId="0" xfId="0" applyNumberFormat="1" applyFont="1" applyFill="1" applyAlignment="1">
      <alignment vertical="center"/>
    </xf>
    <xf numFmtId="164" fontId="52" fillId="2" borderId="0" xfId="0" applyNumberFormat="1" applyFont="1" applyFill="1" applyAlignment="1">
      <alignment vertical="center"/>
    </xf>
    <xf numFmtId="2" fontId="52" fillId="2" borderId="0" xfId="0" applyNumberFormat="1" applyFont="1" applyFill="1"/>
    <xf numFmtId="0" fontId="58" fillId="2" borderId="0" xfId="0" applyFont="1" applyFill="1" applyAlignment="1">
      <alignment horizontal="left"/>
    </xf>
    <xf numFmtId="3" fontId="52" fillId="2" borderId="0" xfId="0" applyNumberFormat="1" applyFont="1" applyFill="1" applyAlignment="1" applyProtection="1">
      <alignment horizontal="right" vertical="top"/>
      <protection locked="0"/>
    </xf>
    <xf numFmtId="0" fontId="54" fillId="2" borderId="0" xfId="0" applyFont="1" applyFill="1" applyAlignment="1" applyProtection="1">
      <alignment horizontal="left" vertical="top"/>
      <protection locked="0"/>
    </xf>
    <xf numFmtId="0" fontId="52" fillId="2" borderId="0" xfId="0" applyFont="1" applyFill="1" applyAlignment="1">
      <alignment horizontal="center" vertical="center"/>
    </xf>
    <xf numFmtId="0" fontId="52" fillId="2" borderId="0" xfId="0" applyFont="1" applyFill="1" applyAlignment="1">
      <alignment horizontal="centerContinuous"/>
    </xf>
    <xf numFmtId="0" fontId="52" fillId="2" borderId="0" xfId="0" applyFont="1" applyFill="1" applyAlignment="1">
      <alignment horizontal="centerContinuous" vertical="center"/>
    </xf>
    <xf numFmtId="183" fontId="52" fillId="2" borderId="1" xfId="28" applyNumberFormat="1" applyFont="1" applyFill="1" applyBorder="1" applyAlignment="1">
      <alignment horizontal="right" vertical="top" wrapText="1"/>
    </xf>
    <xf numFmtId="0" fontId="60" fillId="2" borderId="0" xfId="0" applyFont="1" applyFill="1" applyAlignment="1">
      <alignment vertical="center"/>
    </xf>
    <xf numFmtId="0" fontId="60" fillId="2" borderId="0" xfId="0" applyFont="1" applyFill="1"/>
    <xf numFmtId="182" fontId="52" fillId="2" borderId="0" xfId="0" applyNumberFormat="1" applyFont="1" applyFill="1"/>
    <xf numFmtId="182" fontId="52" fillId="2" borderId="0" xfId="0" applyNumberFormat="1" applyFont="1" applyFill="1" applyAlignment="1">
      <alignment horizontal="right"/>
    </xf>
    <xf numFmtId="0" fontId="61" fillId="2" borderId="0" xfId="0" applyFont="1" applyFill="1"/>
    <xf numFmtId="16" fontId="52" fillId="2" borderId="0" xfId="0" applyNumberFormat="1" applyFont="1" applyFill="1"/>
    <xf numFmtId="181" fontId="52" fillId="2" borderId="0" xfId="0" applyNumberFormat="1" applyFont="1" applyFill="1"/>
    <xf numFmtId="186" fontId="52" fillId="2" borderId="0" xfId="0" applyNumberFormat="1" applyFont="1" applyFill="1"/>
    <xf numFmtId="169" fontId="52" fillId="2" borderId="0" xfId="0" applyNumberFormat="1" applyFont="1" applyFill="1"/>
    <xf numFmtId="179" fontId="54" fillId="2" borderId="0" xfId="0" applyNumberFormat="1" applyFont="1" applyFill="1"/>
    <xf numFmtId="165" fontId="52" fillId="2" borderId="0" xfId="41" applyNumberFormat="1" applyFont="1" applyFill="1"/>
    <xf numFmtId="167" fontId="52" fillId="2" borderId="0" xfId="0" applyNumberFormat="1" applyFont="1" applyFill="1" applyAlignment="1">
      <alignment vertical="center"/>
    </xf>
    <xf numFmtId="166" fontId="52" fillId="2" borderId="0" xfId="0" applyNumberFormat="1" applyFont="1" applyFill="1"/>
    <xf numFmtId="0" fontId="58" fillId="2" borderId="0" xfId="0" applyFont="1" applyFill="1" applyAlignment="1">
      <alignment horizontal="right"/>
    </xf>
    <xf numFmtId="16" fontId="58" fillId="2" borderId="0" xfId="0" applyNumberFormat="1" applyFont="1" applyFill="1" applyAlignment="1">
      <alignment horizontal="right"/>
    </xf>
    <xf numFmtId="0" fontId="52" fillId="2" borderId="0" xfId="0" applyFont="1" applyFill="1" applyAlignment="1">
      <alignment horizontal="left" vertical="top" indent="1"/>
    </xf>
    <xf numFmtId="0" fontId="52" fillId="2" borderId="0" xfId="0" applyFont="1" applyFill="1" applyAlignment="1">
      <alignment horizontal="left" indent="1"/>
    </xf>
    <xf numFmtId="180" fontId="52" fillId="2" borderId="0" xfId="0" applyNumberFormat="1" applyFont="1" applyFill="1"/>
    <xf numFmtId="3" fontId="52" fillId="2" borderId="0" xfId="0" applyNumberFormat="1" applyFont="1" applyFill="1" applyAlignment="1">
      <alignment vertical="top"/>
    </xf>
    <xf numFmtId="0" fontId="54" fillId="2" borderId="0" xfId="0" applyFont="1" applyFill="1" applyAlignment="1">
      <alignment vertical="top"/>
    </xf>
    <xf numFmtId="3" fontId="54" fillId="2" borderId="0" xfId="0" applyNumberFormat="1" applyFont="1" applyFill="1" applyAlignment="1">
      <alignment vertical="top"/>
    </xf>
    <xf numFmtId="164" fontId="52" fillId="2" borderId="0" xfId="0" applyNumberFormat="1" applyFont="1" applyFill="1" applyAlignment="1">
      <alignment vertical="top"/>
    </xf>
    <xf numFmtId="0" fontId="52" fillId="2" borderId="0" xfId="0" applyFont="1" applyFill="1" applyAlignment="1">
      <alignment horizontal="right" vertical="top"/>
    </xf>
    <xf numFmtId="16" fontId="54" fillId="2" borderId="0" xfId="0" applyNumberFormat="1" applyFont="1" applyFill="1" applyAlignment="1">
      <alignment vertical="top"/>
    </xf>
    <xf numFmtId="3" fontId="52" fillId="2" borderId="0" xfId="28" applyNumberFormat="1" applyFont="1" applyFill="1"/>
    <xf numFmtId="0" fontId="62" fillId="2" borderId="0" xfId="0" applyFont="1" applyFill="1" applyAlignment="1">
      <alignment horizontal="left"/>
    </xf>
    <xf numFmtId="0" fontId="61" fillId="2" borderId="0" xfId="0" applyFont="1" applyFill="1" applyAlignment="1">
      <alignment horizontal="centerContinuous"/>
    </xf>
    <xf numFmtId="164" fontId="61" fillId="2" borderId="0" xfId="0" applyNumberFormat="1" applyFont="1" applyFill="1" applyAlignment="1">
      <alignment horizontal="centerContinuous"/>
    </xf>
    <xf numFmtId="9" fontId="52" fillId="2" borderId="0" xfId="41" applyFont="1" applyFill="1" applyAlignment="1">
      <alignment vertical="top"/>
    </xf>
    <xf numFmtId="164" fontId="52" fillId="2" borderId="0" xfId="0" applyNumberFormat="1" applyFont="1" applyFill="1" applyAlignment="1">
      <alignment horizontal="right" vertical="top"/>
    </xf>
    <xf numFmtId="167" fontId="52" fillId="2" borderId="0" xfId="0" applyNumberFormat="1" applyFont="1" applyFill="1" applyAlignment="1">
      <alignment horizontal="left"/>
    </xf>
    <xf numFmtId="168" fontId="52" fillId="2" borderId="0" xfId="0" applyNumberFormat="1" applyFont="1" applyFill="1" applyAlignment="1">
      <alignment horizontal="center"/>
    </xf>
    <xf numFmtId="168" fontId="52" fillId="2" borderId="1" xfId="0" applyNumberFormat="1" applyFont="1" applyFill="1" applyBorder="1" applyAlignment="1">
      <alignment horizontal="right" wrapText="1"/>
    </xf>
    <xf numFmtId="168" fontId="52" fillId="2" borderId="0" xfId="0" applyNumberFormat="1" applyFont="1" applyFill="1" applyAlignment="1">
      <alignment horizontal="right" wrapText="1"/>
    </xf>
    <xf numFmtId="165" fontId="52" fillId="2" borderId="0" xfId="0" applyNumberFormat="1" applyFont="1" applyFill="1" applyAlignment="1">
      <alignment horizontal="right" wrapText="1"/>
    </xf>
    <xf numFmtId="0" fontId="64" fillId="0" borderId="0" xfId="0" applyFont="1" applyAlignment="1">
      <alignment horizontal="left" vertical="center" readingOrder="1"/>
    </xf>
    <xf numFmtId="167" fontId="54" fillId="2" borderId="0" xfId="41" applyNumberFormat="1" applyFont="1" applyFill="1"/>
    <xf numFmtId="165" fontId="52" fillId="2" borderId="0" xfId="49" applyFont="1" applyAlignment="1">
      <alignment wrapText="1"/>
    </xf>
    <xf numFmtId="187" fontId="52" fillId="2" borderId="0" xfId="0" applyNumberFormat="1" applyFont="1" applyFill="1" applyAlignment="1">
      <alignment horizontal="left"/>
    </xf>
    <xf numFmtId="196" fontId="52" fillId="2" borderId="0" xfId="0" applyNumberFormat="1" applyFont="1" applyFill="1"/>
    <xf numFmtId="197" fontId="52" fillId="2" borderId="0" xfId="41" applyNumberFormat="1" applyFont="1" applyFill="1"/>
    <xf numFmtId="0" fontId="52" fillId="2" borderId="0" xfId="0" applyFont="1" applyFill="1" applyAlignment="1">
      <alignment horizontal="center" wrapText="1"/>
    </xf>
    <xf numFmtId="164" fontId="52" fillId="2" borderId="0" xfId="0" applyNumberFormat="1" applyFont="1" applyFill="1" applyAlignment="1">
      <alignment horizontal="center"/>
    </xf>
    <xf numFmtId="9" fontId="52" fillId="2" borderId="0" xfId="41" applyFont="1" applyFill="1" applyAlignment="1">
      <alignment vertical="center"/>
    </xf>
    <xf numFmtId="49" fontId="52" fillId="0" borderId="0" xfId="0" applyNumberFormat="1" applyFont="1" applyAlignment="1">
      <alignment horizontal="right"/>
    </xf>
    <xf numFmtId="49" fontId="52" fillId="0" borderId="0" xfId="0" applyNumberFormat="1" applyFont="1" applyAlignment="1">
      <alignment horizontal="right" vertical="center"/>
    </xf>
    <xf numFmtId="49" fontId="54" fillId="0" borderId="1" xfId="0" applyNumberFormat="1" applyFont="1" applyBorder="1" applyAlignment="1">
      <alignment horizontal="right"/>
    </xf>
    <xf numFmtId="0" fontId="54" fillId="0" borderId="0" xfId="0" applyFont="1" applyAlignment="1">
      <alignment horizontal="left"/>
    </xf>
    <xf numFmtId="0" fontId="56" fillId="0" borderId="0" xfId="47" applyFont="1" applyAlignment="1">
      <alignment horizontal="left"/>
    </xf>
    <xf numFmtId="0" fontId="54" fillId="0" borderId="0" xfId="0" applyFont="1" applyAlignment="1">
      <alignment horizontal="left" vertical="top"/>
    </xf>
    <xf numFmtId="0" fontId="52" fillId="0" borderId="0" xfId="0" applyFont="1" applyAlignment="1">
      <alignment horizontal="left" vertical="center"/>
    </xf>
    <xf numFmtId="165" fontId="51" fillId="0" borderId="0" xfId="48" applyFont="1" applyFill="1" applyAlignment="1">
      <alignment horizontal="left" vertical="center"/>
    </xf>
    <xf numFmtId="0" fontId="52" fillId="0" borderId="0" xfId="0" applyFont="1" applyAlignment="1">
      <alignment horizontal="left"/>
    </xf>
    <xf numFmtId="49" fontId="52" fillId="0" borderId="0" xfId="0" applyNumberFormat="1" applyFont="1" applyAlignment="1">
      <alignment horizontal="left"/>
    </xf>
    <xf numFmtId="0" fontId="57" fillId="0" borderId="0" xfId="0" applyFont="1" applyAlignment="1">
      <alignment horizontal="left"/>
    </xf>
    <xf numFmtId="0" fontId="63" fillId="0" borderId="0" xfId="0" applyFont="1" applyAlignment="1">
      <alignment horizontal="left"/>
    </xf>
    <xf numFmtId="0" fontId="56" fillId="0" borderId="0" xfId="47" applyFont="1" applyAlignment="1">
      <alignment horizontal="left" vertical="top"/>
    </xf>
    <xf numFmtId="0" fontId="52" fillId="2" borderId="0" xfId="0" applyFont="1" applyFill="1" applyAlignment="1">
      <alignment horizontal="left" wrapText="1"/>
    </xf>
    <xf numFmtId="0" fontId="52" fillId="2" borderId="0" xfId="0" applyFont="1" applyFill="1" applyAlignment="1">
      <alignment horizontal="left" vertical="top" wrapText="1"/>
    </xf>
    <xf numFmtId="0" fontId="52" fillId="2" borderId="0" xfId="0" applyFont="1" applyFill="1" applyAlignment="1">
      <alignment horizontal="left"/>
    </xf>
    <xf numFmtId="0" fontId="52" fillId="2" borderId="0" xfId="0" applyFont="1" applyFill="1" applyAlignment="1">
      <alignment horizontal="left" vertical="top"/>
    </xf>
    <xf numFmtId="0" fontId="52" fillId="2" borderId="0" xfId="0" applyFont="1" applyFill="1" applyAlignment="1">
      <alignment horizontal="left"/>
    </xf>
    <xf numFmtId="0" fontId="52" fillId="2" borderId="0" xfId="0" applyFont="1" applyFill="1" applyAlignment="1">
      <alignment horizontal="left" vertical="top"/>
    </xf>
    <xf numFmtId="0" fontId="52" fillId="2" borderId="0" xfId="0" applyFont="1" applyFill="1" applyAlignment="1">
      <alignment horizontal="left" wrapText="1"/>
    </xf>
    <xf numFmtId="165" fontId="52" fillId="2" borderId="0" xfId="0" applyNumberFormat="1" applyFont="1" applyFill="1" applyAlignment="1">
      <alignment horizontal="center"/>
    </xf>
    <xf numFmtId="0" fontId="52" fillId="2" borderId="0" xfId="0" applyFont="1" applyFill="1" applyAlignment="1">
      <alignment horizontal="left"/>
    </xf>
    <xf numFmtId="0" fontId="52" fillId="2" borderId="0" xfId="0" applyFont="1" applyFill="1" applyAlignment="1">
      <alignment horizontal="left" vertical="center"/>
    </xf>
    <xf numFmtId="0" fontId="52" fillId="2" borderId="0" xfId="0" applyFont="1" applyFill="1" applyAlignment="1">
      <alignment horizontal="left" vertical="top"/>
    </xf>
    <xf numFmtId="0" fontId="52" fillId="2" borderId="0" xfId="0" applyFont="1" applyFill="1" applyAlignment="1">
      <alignment wrapText="1"/>
    </xf>
    <xf numFmtId="167" fontId="69" fillId="2" borderId="0" xfId="41" applyNumberFormat="1" applyFont="1" applyFill="1"/>
    <xf numFmtId="0" fontId="0" fillId="2" borderId="0" xfId="0" applyNumberFormat="1" applyFill="1"/>
    <xf numFmtId="165" fontId="52" fillId="2" borderId="0" xfId="0" applyNumberFormat="1" applyFont="1" applyFill="1" applyAlignment="1">
      <alignment horizontal="center"/>
    </xf>
    <xf numFmtId="0" fontId="52" fillId="2" borderId="0" xfId="0" applyFont="1" applyFill="1" applyAlignment="1">
      <alignment horizontal="left"/>
    </xf>
    <xf numFmtId="0" fontId="52" fillId="2" borderId="0" xfId="0" applyFont="1" applyFill="1" applyAlignment="1">
      <alignment horizontal="left" vertical="top"/>
    </xf>
    <xf numFmtId="0" fontId="52" fillId="2" borderId="0" xfId="0" applyFont="1" applyFill="1" applyAlignment="1">
      <alignment horizontal="left" vertical="top" wrapText="1"/>
    </xf>
    <xf numFmtId="0" fontId="52" fillId="2" borderId="0" xfId="0" applyFont="1" applyFill="1" applyAlignment="1">
      <alignment horizontal="left"/>
    </xf>
    <xf numFmtId="165" fontId="53" fillId="2" borderId="0" xfId="0" applyNumberFormat="1" applyFont="1" applyFill="1"/>
    <xf numFmtId="0" fontId="52" fillId="2" borderId="0" xfId="0" applyFont="1" applyFill="1" applyAlignment="1"/>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Border="1" applyAlignment="1">
      <alignment horizontal="right" wrapText="1"/>
    </xf>
    <xf numFmtId="14" fontId="52" fillId="2" borderId="0" xfId="0" applyNumberFormat="1" applyFont="1" applyFill="1" applyAlignment="1">
      <alignment vertical="center"/>
    </xf>
    <xf numFmtId="14" fontId="52" fillId="2" borderId="0" xfId="0" applyNumberFormat="1" applyFont="1" applyFill="1"/>
    <xf numFmtId="0" fontId="52" fillId="2" borderId="0" xfId="0" applyFont="1" applyFill="1" applyAlignment="1">
      <alignment horizontal="left"/>
    </xf>
    <xf numFmtId="1" fontId="52" fillId="2" borderId="0" xfId="0" applyNumberFormat="1" applyFont="1" applyFill="1" applyAlignment="1">
      <alignment horizontal="right" vertical="center"/>
    </xf>
    <xf numFmtId="10" fontId="53" fillId="2" borderId="0" xfId="41" applyNumberFormat="1" applyFont="1" applyFill="1"/>
    <xf numFmtId="0" fontId="52" fillId="2" borderId="0" xfId="0" applyFont="1" applyFill="1" applyAlignment="1">
      <alignment horizontal="left"/>
    </xf>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left" vertical="top"/>
    </xf>
    <xf numFmtId="0" fontId="52" fillId="2" borderId="0" xfId="0" applyFont="1" applyFill="1" applyAlignment="1">
      <alignment vertical="center" wrapText="1"/>
    </xf>
    <xf numFmtId="0" fontId="52" fillId="2" borderId="0" xfId="0" applyFont="1" applyFill="1" applyAlignment="1">
      <alignment wrapText="1"/>
    </xf>
    <xf numFmtId="0" fontId="52" fillId="2" borderId="11" xfId="0" applyFont="1" applyFill="1" applyBorder="1" applyAlignment="1">
      <alignment wrapText="1"/>
    </xf>
    <xf numFmtId="0" fontId="52" fillId="2" borderId="11" xfId="0" applyFont="1" applyFill="1" applyBorder="1" applyAlignment="1">
      <alignment horizontal="right"/>
    </xf>
    <xf numFmtId="0" fontId="53" fillId="2" borderId="0" xfId="0" applyFont="1" applyFill="1" applyAlignment="1"/>
    <xf numFmtId="0" fontId="52" fillId="2" borderId="0" xfId="0" applyFont="1" applyFill="1" applyAlignment="1">
      <alignment horizontal="left" indent="2"/>
    </xf>
    <xf numFmtId="165" fontId="52" fillId="2" borderId="11" xfId="0" applyNumberFormat="1" applyFont="1" applyFill="1" applyBorder="1" applyAlignment="1">
      <alignment horizontal="right"/>
    </xf>
    <xf numFmtId="0" fontId="52" fillId="2" borderId="0" xfId="0" applyFont="1" applyFill="1" applyAlignment="1">
      <alignment horizontal="left" wrapText="1" indent="1"/>
    </xf>
    <xf numFmtId="0" fontId="52" fillId="2" borderId="0" xfId="119" applyFont="1" applyFill="1" applyAlignment="1">
      <alignment vertical="top" wrapText="1"/>
    </xf>
    <xf numFmtId="0" fontId="54" fillId="0" borderId="1" xfId="0" applyFont="1" applyBorder="1" applyAlignment="1">
      <alignment horizontal="left"/>
    </xf>
    <xf numFmtId="0" fontId="70" fillId="0" borderId="0" xfId="0" applyFont="1" applyAlignment="1">
      <alignment horizontal="left"/>
    </xf>
    <xf numFmtId="0" fontId="61" fillId="2" borderId="0" xfId="118" applyFont="1" applyFill="1"/>
    <xf numFmtId="0" fontId="56" fillId="0" borderId="0" xfId="47" applyFont="1" applyFill="1"/>
    <xf numFmtId="0" fontId="52" fillId="2" borderId="0" xfId="119" applyFont="1" applyFill="1" applyAlignment="1">
      <alignment horizontal="left" vertical="top" wrapText="1"/>
    </xf>
    <xf numFmtId="0" fontId="52" fillId="2" borderId="1" xfId="0" applyFont="1" applyFill="1" applyBorder="1" applyAlignment="1">
      <alignment horizontal="center"/>
    </xf>
    <xf numFmtId="0" fontId="52" fillId="2" borderId="0" xfId="0" applyFont="1" applyFill="1" applyAlignment="1">
      <alignment horizontal="left" wrapText="1"/>
    </xf>
    <xf numFmtId="165" fontId="52" fillId="2" borderId="0" xfId="0" applyNumberFormat="1" applyFont="1" applyFill="1" applyAlignment="1">
      <alignment horizontal="center"/>
    </xf>
    <xf numFmtId="0" fontId="52" fillId="2" borderId="0" xfId="0" applyFont="1" applyFill="1" applyAlignment="1">
      <alignment horizontal="left" vertical="top" wrapText="1"/>
    </xf>
    <xf numFmtId="0" fontId="52" fillId="2" borderId="1" xfId="0" applyFont="1" applyFill="1" applyBorder="1" applyAlignment="1">
      <alignment horizontal="center" wrapText="1"/>
    </xf>
    <xf numFmtId="0" fontId="52" fillId="2" borderId="0" xfId="0" applyFont="1" applyFill="1" applyAlignment="1">
      <alignment horizontal="left"/>
    </xf>
    <xf numFmtId="165" fontId="52" fillId="2" borderId="1" xfId="0" applyNumberFormat="1" applyFont="1" applyFill="1" applyBorder="1" applyAlignment="1">
      <alignment horizontal="center"/>
    </xf>
    <xf numFmtId="0" fontId="52" fillId="2" borderId="0" xfId="0" applyFont="1" applyFill="1" applyAlignment="1">
      <alignment vertical="center" wrapText="1"/>
    </xf>
    <xf numFmtId="0" fontId="52" fillId="2" borderId="0" xfId="0" applyFont="1" applyFill="1" applyAlignment="1">
      <alignment horizontal="left" vertical="center" wrapText="1"/>
    </xf>
    <xf numFmtId="184" fontId="52" fillId="2" borderId="1" xfId="28" applyNumberFormat="1" applyFont="1" applyFill="1" applyBorder="1" applyAlignment="1">
      <alignment horizontal="center" wrapText="1"/>
    </xf>
    <xf numFmtId="0" fontId="53" fillId="2" borderId="0" xfId="0" applyFont="1" applyFill="1" applyAlignment="1">
      <alignment horizontal="center"/>
    </xf>
    <xf numFmtId="165" fontId="52" fillId="2" borderId="0" xfId="49" applyFont="1" applyAlignment="1">
      <alignment horizontal="left" wrapText="1"/>
    </xf>
    <xf numFmtId="0" fontId="55" fillId="2" borderId="0" xfId="0" applyFont="1" applyFill="1" applyAlignment="1">
      <alignment horizontal="left" wrapText="1"/>
    </xf>
    <xf numFmtId="0" fontId="52" fillId="2" borderId="1" xfId="0" applyFont="1" applyFill="1" applyBorder="1" applyAlignment="1">
      <alignment horizontal="center" vertical="top"/>
    </xf>
    <xf numFmtId="168" fontId="52" fillId="2" borderId="0" xfId="0" applyNumberFormat="1" applyFont="1" applyFill="1" applyAlignment="1">
      <alignment horizontal="center"/>
    </xf>
    <xf numFmtId="0" fontId="52" fillId="2" borderId="0" xfId="0" applyFont="1" applyFill="1" applyAlignment="1">
      <alignment wrapText="1"/>
    </xf>
    <xf numFmtId="0" fontId="48" fillId="2" borderId="0" xfId="0" applyFont="1" applyFill="1" applyAlignment="1">
      <alignment horizontal="left" vertical="top" wrapText="1"/>
    </xf>
  </cellXfs>
  <cellStyles count="120">
    <cellStyle name="_x000a_bidires=100_x000d_" xfId="56" xr:uid="{00000000-0005-0000-0000-000000000000}"/>
    <cellStyle name="20% - Accent1" xfId="1" builtinId="30" customBuiltin="1"/>
    <cellStyle name="20% - Accent1 2" xfId="57" xr:uid="{00000000-0005-0000-0000-000002000000}"/>
    <cellStyle name="20% - Accent2" xfId="2" builtinId="34" customBuiltin="1"/>
    <cellStyle name="20% - Accent2 2" xfId="58" xr:uid="{00000000-0005-0000-0000-000004000000}"/>
    <cellStyle name="20% - Accent3" xfId="3" builtinId="38" customBuiltin="1"/>
    <cellStyle name="20% - Accent3 2" xfId="59" xr:uid="{00000000-0005-0000-0000-000006000000}"/>
    <cellStyle name="20% - Accent4" xfId="4" builtinId="42" customBuiltin="1"/>
    <cellStyle name="20% - Accent4 2" xfId="60" xr:uid="{00000000-0005-0000-0000-000008000000}"/>
    <cellStyle name="20% - Accent5" xfId="5" builtinId="46" customBuiltin="1"/>
    <cellStyle name="20% - Accent5 2" xfId="61" xr:uid="{00000000-0005-0000-0000-00000A000000}"/>
    <cellStyle name="20% - Accent6" xfId="6" builtinId="50" customBuiltin="1"/>
    <cellStyle name="20% - Accent6 2" xfId="62" xr:uid="{00000000-0005-0000-0000-00000C000000}"/>
    <cellStyle name="40% - Accent1" xfId="7" builtinId="31" customBuiltin="1"/>
    <cellStyle name="40% - Accent1 2" xfId="63" xr:uid="{00000000-0005-0000-0000-00000E000000}"/>
    <cellStyle name="40% - Accent2" xfId="8" builtinId="35" customBuiltin="1"/>
    <cellStyle name="40% - Accent2 2" xfId="64" xr:uid="{00000000-0005-0000-0000-000010000000}"/>
    <cellStyle name="40% - Accent3" xfId="9" builtinId="39" customBuiltin="1"/>
    <cellStyle name="40% - Accent3 2" xfId="65" xr:uid="{00000000-0005-0000-0000-000012000000}"/>
    <cellStyle name="40% - Accent4" xfId="10" builtinId="43" customBuiltin="1"/>
    <cellStyle name="40% - Accent4 2" xfId="66" xr:uid="{00000000-0005-0000-0000-000014000000}"/>
    <cellStyle name="40% - Accent5" xfId="11" builtinId="47" customBuiltin="1"/>
    <cellStyle name="40% - Accent5 2" xfId="67" xr:uid="{00000000-0005-0000-0000-000016000000}"/>
    <cellStyle name="40% - Accent6" xfId="12" builtinId="51" customBuiltin="1"/>
    <cellStyle name="40% - Accent6 2" xfId="68" xr:uid="{00000000-0005-0000-0000-000018000000}"/>
    <cellStyle name="60% - Accent1" xfId="13" builtinId="32" customBuiltin="1"/>
    <cellStyle name="60% - Accent1 2" xfId="69" xr:uid="{00000000-0005-0000-0000-00001A000000}"/>
    <cellStyle name="60% - Accent2" xfId="14" builtinId="36" customBuiltin="1"/>
    <cellStyle name="60% - Accent2 2" xfId="70" xr:uid="{00000000-0005-0000-0000-00001C000000}"/>
    <cellStyle name="60% - Accent3" xfId="15" builtinId="40" customBuiltin="1"/>
    <cellStyle name="60% - Accent3 2" xfId="71" xr:uid="{00000000-0005-0000-0000-00001E000000}"/>
    <cellStyle name="60% - Accent4" xfId="16" builtinId="44" customBuiltin="1"/>
    <cellStyle name="60% - Accent4 2" xfId="72" xr:uid="{00000000-0005-0000-0000-000020000000}"/>
    <cellStyle name="60% - Accent5" xfId="17" builtinId="48" customBuiltin="1"/>
    <cellStyle name="60% - Accent5 2" xfId="73" xr:uid="{00000000-0005-0000-0000-000022000000}"/>
    <cellStyle name="60% - Accent6" xfId="18" builtinId="52" customBuiltin="1"/>
    <cellStyle name="60% - Accent6 2" xfId="74" xr:uid="{00000000-0005-0000-0000-000024000000}"/>
    <cellStyle name="Accent1" xfId="19" builtinId="29" customBuiltin="1"/>
    <cellStyle name="Accent1 2" xfId="75" xr:uid="{00000000-0005-0000-0000-000026000000}"/>
    <cellStyle name="Accent2" xfId="20" builtinId="33" customBuiltin="1"/>
    <cellStyle name="Accent2 2" xfId="76" xr:uid="{00000000-0005-0000-0000-000028000000}"/>
    <cellStyle name="Accent3" xfId="21" builtinId="37" customBuiltin="1"/>
    <cellStyle name="Accent3 2" xfId="77" xr:uid="{00000000-0005-0000-0000-00002A000000}"/>
    <cellStyle name="Accent4" xfId="22" builtinId="41" customBuiltin="1"/>
    <cellStyle name="Accent4 2" xfId="78" xr:uid="{00000000-0005-0000-0000-00002C000000}"/>
    <cellStyle name="Accent5" xfId="23" builtinId="45" customBuiltin="1"/>
    <cellStyle name="Accent5 2" xfId="79" xr:uid="{00000000-0005-0000-0000-00002E000000}"/>
    <cellStyle name="Accent6" xfId="24" builtinId="49" customBuiltin="1"/>
    <cellStyle name="Accent6 2" xfId="80" xr:uid="{00000000-0005-0000-0000-000030000000}"/>
    <cellStyle name="Asterick" xfId="101" xr:uid="{00000000-0005-0000-0000-000031000000}"/>
    <cellStyle name="Bad" xfId="25" builtinId="27" customBuiltin="1"/>
    <cellStyle name="Bad 2" xfId="81" xr:uid="{00000000-0005-0000-0000-000033000000}"/>
    <cellStyle name="Calculation" xfId="26" builtinId="22" customBuiltin="1"/>
    <cellStyle name="Calculation 2" xfId="82" xr:uid="{00000000-0005-0000-0000-000035000000}"/>
    <cellStyle name="Check Cell" xfId="27" builtinId="23" customBuiltin="1"/>
    <cellStyle name="Check Cell 2" xfId="83" xr:uid="{00000000-0005-0000-0000-000037000000}"/>
    <cellStyle name="Comma" xfId="28" builtinId="3"/>
    <cellStyle name="CPL" xfId="102" xr:uid="{00000000-0005-0000-0000-000039000000}"/>
    <cellStyle name="Currency" xfId="45" builtinId="4"/>
    <cellStyle name="Currency 2" xfId="104" xr:uid="{00000000-0005-0000-0000-00003B000000}"/>
    <cellStyle name="Currency 3" xfId="103" xr:uid="{00000000-0005-0000-0000-00003C000000}"/>
    <cellStyle name="DLN" xfId="105" xr:uid="{00000000-0005-0000-0000-00003D000000}"/>
    <cellStyle name="Double Asterick" xfId="106" xr:uid="{00000000-0005-0000-0000-00003E000000}"/>
    <cellStyle name="EIN" xfId="107" xr:uid="{00000000-0005-0000-0000-00003F000000}"/>
    <cellStyle name="Explanatory Text" xfId="29" builtinId="53" customBuiltin="1"/>
    <cellStyle name="Explanatory Text 2" xfId="84" xr:uid="{00000000-0005-0000-0000-000041000000}"/>
    <cellStyle name="Followed Hyperlink" xfId="46" builtinId="9" hidden="1"/>
    <cellStyle name="Good" xfId="30" builtinId="26" customBuiltin="1"/>
    <cellStyle name="Good 2" xfId="85" xr:uid="{00000000-0005-0000-0000-000044000000}"/>
    <cellStyle name="Heading 1" xfId="31" builtinId="16" customBuiltin="1"/>
    <cellStyle name="Heading 1 2" xfId="86" xr:uid="{00000000-0005-0000-0000-000046000000}"/>
    <cellStyle name="Heading 2" xfId="32" builtinId="17" customBuiltin="1"/>
    <cellStyle name="Heading 2 2" xfId="87" xr:uid="{00000000-0005-0000-0000-000048000000}"/>
    <cellStyle name="Heading 3" xfId="33" builtinId="18" customBuiltin="1"/>
    <cellStyle name="Heading 3 2" xfId="88" xr:uid="{00000000-0005-0000-0000-00004A000000}"/>
    <cellStyle name="Heading 4" xfId="34" builtinId="19" customBuiltin="1"/>
    <cellStyle name="Heading 4 2" xfId="89" xr:uid="{00000000-0005-0000-0000-00004C000000}"/>
    <cellStyle name="Hyperlink" xfId="35" builtinId="8" hidden="1" customBuiltin="1"/>
    <cellStyle name="Hyperlink" xfId="47" builtinId="8" customBuiltin="1"/>
    <cellStyle name="Hyperlink 2" xfId="108" xr:uid="{00000000-0005-0000-0000-00004F000000}"/>
    <cellStyle name="Input" xfId="36" builtinId="20" customBuiltin="1"/>
    <cellStyle name="Input 2" xfId="90" xr:uid="{00000000-0005-0000-0000-000051000000}"/>
    <cellStyle name="Linked Cell" xfId="37" builtinId="24" customBuiltin="1"/>
    <cellStyle name="Linked Cell 2" xfId="91" xr:uid="{00000000-0005-0000-0000-000053000000}"/>
    <cellStyle name="Neutral" xfId="38" builtinId="28" customBuiltin="1"/>
    <cellStyle name="Neutral 2" xfId="92" xr:uid="{00000000-0005-0000-0000-000055000000}"/>
    <cellStyle name="Normal" xfId="0" builtinId="0" customBuiltin="1"/>
    <cellStyle name="Normal 2" xfId="51" xr:uid="{00000000-0005-0000-0000-000057000000}"/>
    <cellStyle name="Normal 2 2" xfId="53" xr:uid="{00000000-0005-0000-0000-000058000000}"/>
    <cellStyle name="Normal 2 2 2" xfId="119" xr:uid="{2DDBB28E-9360-4267-A58B-F68F3AB53955}"/>
    <cellStyle name="Normal 2 3" xfId="109" xr:uid="{00000000-0005-0000-0000-000059000000}"/>
    <cellStyle name="Normal 2 3 2" xfId="118" xr:uid="{81BB4829-869E-4401-8310-F90BA1C53FD8}"/>
    <cellStyle name="Normal 3" xfId="54" xr:uid="{00000000-0005-0000-0000-00005A000000}"/>
    <cellStyle name="Normal 3 2" xfId="110" xr:uid="{00000000-0005-0000-0000-00005B000000}"/>
    <cellStyle name="Normal 4" xfId="52" xr:uid="{00000000-0005-0000-0000-00005C000000}"/>
    <cellStyle name="Normal 4 2" xfId="111" xr:uid="{00000000-0005-0000-0000-00005D000000}"/>
    <cellStyle name="Normal 5" xfId="55" xr:uid="{00000000-0005-0000-0000-00005E000000}"/>
    <cellStyle name="Normal 6" xfId="100" xr:uid="{00000000-0005-0000-0000-00005F000000}"/>
    <cellStyle name="Note" xfId="39" builtinId="10" customBuiltin="1"/>
    <cellStyle name="Note 2" xfId="93" xr:uid="{00000000-0005-0000-0000-000061000000}"/>
    <cellStyle name="Note 3" xfId="117" xr:uid="{00000000-0005-0000-0000-000078000000}"/>
    <cellStyle name="Output" xfId="40" builtinId="21" customBuiltin="1"/>
    <cellStyle name="Output 2" xfId="94" xr:uid="{00000000-0005-0000-0000-000063000000}"/>
    <cellStyle name="Percent" xfId="41" builtinId="5"/>
    <cellStyle name="Percent 2" xfId="112" xr:uid="{00000000-0005-0000-0000-000065000000}"/>
    <cellStyle name="SCPL" xfId="113" xr:uid="{00000000-0005-0000-0000-000066000000}"/>
    <cellStyle name="SSN" xfId="114" xr:uid="{00000000-0005-0000-0000-000067000000}"/>
    <cellStyle name="Style 1" xfId="95" xr:uid="{00000000-0005-0000-0000-000068000000}"/>
    <cellStyle name="style_col_headings" xfId="115" xr:uid="{00000000-0005-0000-0000-000069000000}"/>
    <cellStyle name="Table Subtitle" xfId="49" xr:uid="{00000000-0005-0000-0000-00006A000000}"/>
    <cellStyle name="Table Text" xfId="50" xr:uid="{00000000-0005-0000-0000-00006B000000}"/>
    <cellStyle name="Table Title" xfId="48" xr:uid="{00000000-0005-0000-0000-00006C000000}"/>
    <cellStyle name="Title" xfId="42" builtinId="15" customBuiltin="1"/>
    <cellStyle name="Title 2" xfId="96" xr:uid="{00000000-0005-0000-0000-00006E000000}"/>
    <cellStyle name="Total" xfId="43" builtinId="25" customBuiltin="1"/>
    <cellStyle name="Total 2" xfId="97" xr:uid="{00000000-0005-0000-0000-000070000000}"/>
    <cellStyle name="Warning Text" xfId="44" builtinId="11" customBuiltin="1"/>
    <cellStyle name="Warning Text 2" xfId="98" xr:uid="{00000000-0005-0000-0000-000072000000}"/>
    <cellStyle name="Y2K Date" xfId="116" xr:uid="{00000000-0005-0000-0000-000073000000}"/>
    <cellStyle name="Обычный_RTS_select_issues" xfId="99" xr:uid="{00000000-0005-0000-0000-00007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8AD6E"/>
      <color rgb="FF81D6A1"/>
      <color rgb="FF5EB7C5"/>
      <color rgb="FF52A5B3"/>
      <color rgb="FF7FC3CE"/>
      <color rgb="FF68C7D6"/>
      <color rgb="FF26663D"/>
      <color rgb="FFC1E0E5"/>
      <color rgb="FFE7E6E6"/>
      <color rgb="FF4FC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050" b="1" i="0" u="none" strike="noStrike" kern="1200" spc="0" baseline="0">
                <a:solidFill>
                  <a:schemeClr val="tx1"/>
                </a:solidFill>
                <a:latin typeface="Arial" panose="020B0604020202020204" pitchFamily="34" charset="0"/>
                <a:ea typeface="+mn-ea"/>
                <a:cs typeface="Arial" panose="020B0604020202020204" pitchFamily="34" charset="0"/>
              </a:defRPr>
            </a:pPr>
            <a:r>
              <a:rPr lang="en-US"/>
              <a:t>U.S. Retirement Assets ($T)</a:t>
            </a:r>
          </a:p>
        </c:rich>
      </c:tx>
      <c:overlay val="1"/>
      <c:spPr>
        <a:noFill/>
        <a:ln>
          <a:noFill/>
        </a:ln>
        <a:effectLst/>
      </c:spPr>
    </c:title>
    <c:autoTitleDeleted val="0"/>
    <c:plotArea>
      <c:layout>
        <c:manualLayout>
          <c:layoutTarget val="inner"/>
          <c:xMode val="edge"/>
          <c:yMode val="edge"/>
          <c:x val="6.2675196850393688E-2"/>
          <c:y val="0.25706802274715662"/>
          <c:w val="0.91646697287839007"/>
          <c:h val="0.67233012540099146"/>
        </c:manualLayout>
      </c:layout>
      <c:barChart>
        <c:barDir val="col"/>
        <c:grouping val="stacked"/>
        <c:varyColors val="0"/>
        <c:ser>
          <c:idx val="0"/>
          <c:order val="0"/>
          <c:tx>
            <c:v>Private Pension Funds</c:v>
          </c:tx>
          <c:spPr>
            <a:solidFill>
              <a:srgbClr val="117C3C"/>
            </a:solidFill>
            <a:ln>
              <a:noFill/>
            </a:ln>
            <a:effectLst/>
          </c:spPr>
          <c:invertIfNegative val="0"/>
          <c:cat>
            <c:numRef>
              <c:f>'59'!$A$10:$A$19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'59'!$B$10:$B$19</c:f>
              <c:numCache>
                <c:formatCode>#,##0</c:formatCode>
                <c:ptCount val="10"/>
                <c:pt idx="0">
                  <c:v>5988.2190000000001</c:v>
                </c:pt>
                <c:pt idx="1">
                  <c:v>6640.6689999999999</c:v>
                </c:pt>
                <c:pt idx="2">
                  <c:v>6759.1309999999994</c:v>
                </c:pt>
                <c:pt idx="3">
                  <c:v>7279.7800000000007</c:v>
                </c:pt>
                <c:pt idx="4">
                  <c:v>8434.85</c:v>
                </c:pt>
                <c:pt idx="5">
                  <c:v>8711.2129999999997</c:v>
                </c:pt>
                <c:pt idx="6">
                  <c:v>8603.1759999999995</c:v>
                </c:pt>
                <c:pt idx="7">
                  <c:v>9040.3979999999992</c:v>
                </c:pt>
                <c:pt idx="8">
                  <c:v>9788.8089999999993</c:v>
                </c:pt>
                <c:pt idx="9">
                  <c:v>9418.0289999999986</c:v>
                </c:pt>
              </c:numCache>
            </c:numRef>
          </c:val>
          <c:extLst>
            <c:ext xmlns:c16="http://schemas.microsoft.com/office/drawing/2014/chart" uri="{C3380CC4-5D6E-409C-BE32-E72D297353CC}">
              <c16:uniqueId val="{00000001-884D-43E5-89D3-ABEAED41F5DC}"/>
            </c:ext>
          </c:extLst>
        </c:ser>
        <c:ser>
          <c:idx val="1"/>
          <c:order val="1"/>
          <c:tx>
            <c:v>Life Insurance Companies</c:v>
          </c:tx>
          <c:spPr>
            <a:solidFill>
              <a:srgbClr val="48AD6E"/>
            </a:solidFill>
            <a:ln>
              <a:noFill/>
            </a:ln>
            <a:effectLst/>
          </c:spPr>
          <c:invertIfNegative val="0"/>
          <c:cat>
            <c:numRef>
              <c:f>'59'!$A$10:$A$19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'59'!$C$10:$C$19</c:f>
              <c:numCache>
                <c:formatCode>#,##0</c:formatCode>
                <c:ptCount val="10"/>
                <c:pt idx="0">
                  <c:v>2081.0390000000002</c:v>
                </c:pt>
                <c:pt idx="1">
                  <c:v>2290.607</c:v>
                </c:pt>
                <c:pt idx="2">
                  <c:v>2341.2339999999999</c:v>
                </c:pt>
                <c:pt idx="3">
                  <c:v>2532.502</c:v>
                </c:pt>
                <c:pt idx="4">
                  <c:v>2813.43</c:v>
                </c:pt>
                <c:pt idx="5">
                  <c:v>2932.9589999999998</c:v>
                </c:pt>
                <c:pt idx="6">
                  <c:v>2980.3879999999999</c:v>
                </c:pt>
                <c:pt idx="7">
                  <c:v>3088.2809999999999</c:v>
                </c:pt>
                <c:pt idx="8">
                  <c:v>3315.5</c:v>
                </c:pt>
                <c:pt idx="9">
                  <c:v>3256.3649999999998</c:v>
                </c:pt>
              </c:numCache>
            </c:numRef>
          </c:val>
          <c:extLst>
            <c:ext xmlns:c16="http://schemas.microsoft.com/office/drawing/2014/chart" uri="{C3380CC4-5D6E-409C-BE32-E72D297353CC}">
              <c16:uniqueId val="{00000003-884D-43E5-89D3-ABEAED41F5DC}"/>
            </c:ext>
          </c:extLst>
        </c:ser>
        <c:ser>
          <c:idx val="2"/>
          <c:order val="2"/>
          <c:tx>
            <c:v>State &amp; Local Government</c:v>
          </c:tx>
          <c:spPr>
            <a:solidFill>
              <a:srgbClr val="81D6A1"/>
            </a:solidFill>
          </c:spPr>
          <c:invertIfNegative val="0"/>
          <c:cat>
            <c:numRef>
              <c:f>'59'!$A$10:$A$19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'59'!$D$10:$D$19</c:f>
              <c:numCache>
                <c:formatCode>#,##0</c:formatCode>
                <c:ptCount val="10"/>
                <c:pt idx="0">
                  <c:v>5788.6580000000004</c:v>
                </c:pt>
                <c:pt idx="1">
                  <c:v>6275.3130000000001</c:v>
                </c:pt>
                <c:pt idx="2">
                  <c:v>6418.2879999999996</c:v>
                </c:pt>
                <c:pt idx="3">
                  <c:v>6626.44</c:v>
                </c:pt>
                <c:pt idx="4">
                  <c:v>7583.9110000000001</c:v>
                </c:pt>
                <c:pt idx="5">
                  <c:v>7931.7110000000002</c:v>
                </c:pt>
                <c:pt idx="6">
                  <c:v>8226.5949999999993</c:v>
                </c:pt>
                <c:pt idx="7">
                  <c:v>8474.3250000000007</c:v>
                </c:pt>
                <c:pt idx="8">
                  <c:v>8824.402</c:v>
                </c:pt>
                <c:pt idx="9">
                  <c:v>9107.0300000000007</c:v>
                </c:pt>
              </c:numCache>
            </c:numRef>
          </c:val>
          <c:extLst>
            <c:ext xmlns:c16="http://schemas.microsoft.com/office/drawing/2014/chart" uri="{C3380CC4-5D6E-409C-BE32-E72D297353CC}">
              <c16:uniqueId val="{00000005-884D-43E5-89D3-ABEAED41F5DC}"/>
            </c:ext>
          </c:extLst>
        </c:ser>
        <c:ser>
          <c:idx val="3"/>
          <c:order val="3"/>
          <c:tx>
            <c:v>Federal Government</c:v>
          </c:tx>
          <c:spPr>
            <a:solidFill>
              <a:srgbClr val="4198A6"/>
            </a:solidFill>
            <a:ln>
              <a:noFill/>
            </a:ln>
            <a:effectLst/>
          </c:spPr>
          <c:invertIfNegative val="0"/>
          <c:cat>
            <c:numRef>
              <c:f>'59'!$A$10:$A$19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'59'!$E$10:$E$19</c:f>
              <c:numCache>
                <c:formatCode>#,##0</c:formatCode>
                <c:ptCount val="10"/>
                <c:pt idx="0">
                  <c:v>2931.6750000000002</c:v>
                </c:pt>
                <c:pt idx="1">
                  <c:v>3165.2440000000001</c:v>
                </c:pt>
                <c:pt idx="2">
                  <c:v>3266.259</c:v>
                </c:pt>
                <c:pt idx="3">
                  <c:v>3390.6280000000002</c:v>
                </c:pt>
                <c:pt idx="4">
                  <c:v>3549.9989999999998</c:v>
                </c:pt>
                <c:pt idx="5">
                  <c:v>3640.9949999999999</c:v>
                </c:pt>
                <c:pt idx="6">
                  <c:v>3740.7620000000002</c:v>
                </c:pt>
                <c:pt idx="7">
                  <c:v>3829.6779999999999</c:v>
                </c:pt>
                <c:pt idx="8">
                  <c:v>3948.63</c:v>
                </c:pt>
                <c:pt idx="9">
                  <c:v>4016.6860000000001</c:v>
                </c:pt>
              </c:numCache>
            </c:numRef>
          </c:val>
          <c:extLst>
            <c:ext xmlns:c16="http://schemas.microsoft.com/office/drawing/2014/chart" uri="{C3380CC4-5D6E-409C-BE32-E72D297353CC}">
              <c16:uniqueId val="{00000007-884D-43E5-89D3-ABEAED41F5DC}"/>
            </c:ext>
          </c:extLst>
        </c:ser>
        <c:ser>
          <c:idx val="4"/>
          <c:order val="4"/>
          <c:tx>
            <c:v>IRAs</c:v>
          </c:tx>
          <c:spPr>
            <a:solidFill>
              <a:srgbClr val="7FC3CE"/>
            </a:solidFill>
            <a:ln>
              <a:noFill/>
            </a:ln>
            <a:effectLst/>
          </c:spPr>
          <c:invertIfNegative val="0"/>
          <c:cat>
            <c:numRef>
              <c:f>'59'!$A$10:$A$19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'59'!$G$10:$G$19</c:f>
              <c:numCache>
                <c:formatCode>#,##0</c:formatCode>
                <c:ptCount val="10"/>
                <c:pt idx="0">
                  <c:v>4488</c:v>
                </c:pt>
                <c:pt idx="1">
                  <c:v>5029</c:v>
                </c:pt>
                <c:pt idx="2">
                  <c:v>5153</c:v>
                </c:pt>
                <c:pt idx="3">
                  <c:v>5785</c:v>
                </c:pt>
                <c:pt idx="4">
                  <c:v>6819</c:v>
                </c:pt>
                <c:pt idx="5">
                  <c:v>7292</c:v>
                </c:pt>
                <c:pt idx="6">
                  <c:v>7477</c:v>
                </c:pt>
                <c:pt idx="7">
                  <c:v>8080</c:v>
                </c:pt>
                <c:pt idx="8">
                  <c:v>9200</c:v>
                </c:pt>
                <c:pt idx="9">
                  <c:v>8806</c:v>
                </c:pt>
              </c:numCache>
            </c:numRef>
          </c:val>
          <c:extLst>
            <c:ext xmlns:c16="http://schemas.microsoft.com/office/drawing/2014/chart" uri="{C3380CC4-5D6E-409C-BE32-E72D297353CC}">
              <c16:uniqueId val="{00000008-884D-43E5-89D3-ABEAED41F5DC}"/>
            </c:ext>
          </c:extLst>
        </c:ser>
        <c:dLbls>
          <c:showLegendKey val="0"/>
          <c:showVal val="0"/>
          <c:showCatName val="0"/>
          <c:showSerName val="0"/>
          <c:showPercent val="0"/>
          <c:showBubbleSize val="0"/>
        </c:dLbls>
        <c:gapWidth val="150"/>
        <c:overlap val="100"/>
        <c:axId val="1501857104"/>
        <c:axId val="1415635952"/>
      </c:barChart>
      <c:catAx>
        <c:axId val="150185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5635952"/>
        <c:crosses val="autoZero"/>
        <c:auto val="1"/>
        <c:lblAlgn val="ctr"/>
        <c:lblOffset val="0"/>
        <c:tickLblSkip val="1"/>
        <c:noMultiLvlLbl val="1"/>
      </c:catAx>
      <c:valAx>
        <c:axId val="141563595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1857104"/>
        <c:crosses val="autoZero"/>
        <c:crossBetween val="between"/>
        <c:dispUnits>
          <c:builtInUnit val="thousands"/>
          <c:dispUnitsLbl/>
        </c:dispUnits>
      </c:valAx>
      <c:spPr>
        <a:noFill/>
        <a:ln>
          <a:noFill/>
        </a:ln>
        <a:effectLst/>
      </c:spPr>
    </c:plotArea>
    <c:legend>
      <c:legendPos val="t"/>
      <c:layout>
        <c:manualLayout>
          <c:xMode val="edge"/>
          <c:yMode val="edge"/>
          <c:x val="0"/>
          <c:y val="0.10648148148148148"/>
          <c:w val="1"/>
          <c:h val="0.10809529017206182"/>
        </c:manualLayout>
      </c:layout>
      <c:overlay val="0"/>
      <c:spPr>
        <a:noFill/>
        <a:ln w="12700" cap="flat" cmpd="sng" algn="ctr">
          <a:noFill/>
          <a:prstDash val="solid"/>
          <a:miter lim="800000"/>
        </a:ln>
        <a:effectLst/>
      </c:spPr>
      <c:txPr>
        <a:bodyPr/>
        <a:lstStyle/>
        <a:p>
          <a:pPr>
            <a:defRPr sz="9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9525</xdr:rowOff>
    </xdr:from>
    <xdr:to>
      <xdr:col>1</xdr:col>
      <xdr:colOff>0</xdr:colOff>
      <xdr:row>40</xdr:row>
      <xdr:rowOff>47625</xdr:rowOff>
    </xdr:to>
    <xdr:sp macro="" textlink="">
      <xdr:nvSpPr>
        <xdr:cNvPr id="2" name="Text 1">
          <a:extLst>
            <a:ext uri="{FF2B5EF4-FFF2-40B4-BE49-F238E27FC236}">
              <a16:creationId xmlns:a16="http://schemas.microsoft.com/office/drawing/2014/main" id="{00000000-0008-0000-4100-000002000000}"/>
            </a:ext>
          </a:extLst>
        </xdr:cNvPr>
        <xdr:cNvSpPr txBox="1">
          <a:spLocks noChangeArrowheads="1"/>
        </xdr:cNvSpPr>
      </xdr:nvSpPr>
      <xdr:spPr bwMode="auto">
        <a:xfrm>
          <a:off x="609600" y="6162675"/>
          <a:ext cx="0" cy="2466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figures for international investment are drawn from Technimetrics' Share/World database, which tracks the equity holdings of over 11,000 institutional investment portfolios worldwide.  U.S. figures include all holdings reported via 13(f) filings and mutual fund disclosures.  European holdings represent the international investments of more that 5,800 unit and investment trusts.  Non-domestic European holdings include all investments in European countries exclusive of the country in which the fund manager is located.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numbers are computed to the third decimal place.  The tables show values rounded to the first decimal place and, as a result, the totals may not reflect the sum of the parts.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Geographic regions are presented in descending order according to the total equities calculated for each region; countries within each region are ranked accordingly.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totals for country investments reflect a combination of factors, including net investment, individual market performance, and currency fluctuation.  All equity values are reflected as U.S. dollars.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4</xdr:col>
      <xdr:colOff>190500</xdr:colOff>
      <xdr:row>41</xdr:row>
      <xdr:rowOff>142875</xdr:rowOff>
    </xdr:to>
    <xdr:graphicFrame macro="">
      <xdr:nvGraphicFramePr>
        <xdr:cNvPr id="2" name="Chart 1">
          <a:extLst>
            <a:ext uri="{FF2B5EF4-FFF2-40B4-BE49-F238E27FC236}">
              <a16:creationId xmlns:a16="http://schemas.microsoft.com/office/drawing/2014/main" id="{43D50ED1-E727-4E87-B733-CA8E1B30F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ung\AppData\Local\Microsoft\Windows\Temporary%20Internet%20Files\Content.Outlook\88MP43TI\2014%20SIFMA%20Fact%20Book%20-%20Sect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s>
    <sheetDataSet>
      <sheetData sheetId="0" refreshError="1"/>
      <sheetData sheetId="1" refreshError="1"/>
      <sheetData sheetId="2">
        <row r="2">
          <cell r="A2" t="str">
            <v>INTERNATIONAL SECURITY OFFERINGS VALUE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7">
          <cell r="A27">
            <v>2000</v>
          </cell>
          <cell r="B27">
            <v>14249.309000000001</v>
          </cell>
          <cell r="C27">
            <v>95199.495999999999</v>
          </cell>
          <cell r="D27">
            <v>109448.80499999999</v>
          </cell>
        </row>
        <row r="28">
          <cell r="A28">
            <v>2001</v>
          </cell>
          <cell r="B28">
            <v>23755.314999999999</v>
          </cell>
          <cell r="C28">
            <v>111177.83900000001</v>
          </cell>
          <cell r="D28">
            <v>134933.15400000001</v>
          </cell>
        </row>
        <row r="29">
          <cell r="A29">
            <v>2002</v>
          </cell>
          <cell r="B29">
            <v>23831.366999999998</v>
          </cell>
          <cell r="C29">
            <v>141665.15700000001</v>
          </cell>
          <cell r="D29">
            <v>165496.524</v>
          </cell>
        </row>
        <row r="30">
          <cell r="A30">
            <v>2003</v>
          </cell>
          <cell r="B30">
            <v>36700.505000000005</v>
          </cell>
          <cell r="C30">
            <v>197166.92499999999</v>
          </cell>
          <cell r="D30">
            <v>233867.43</v>
          </cell>
        </row>
        <row r="31">
          <cell r="A31">
            <v>2004</v>
          </cell>
          <cell r="B31">
            <v>46521.364000000001</v>
          </cell>
          <cell r="C31">
            <v>258627.92600000001</v>
          </cell>
          <cell r="D31">
            <v>305149.29000000004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SIFMA2018">
  <a:themeElements>
    <a:clrScheme name="SIFMA2018">
      <a:dk1>
        <a:sysClr val="windowText" lastClr="000000"/>
      </a:dk1>
      <a:lt1>
        <a:sysClr val="window" lastClr="FFFFFF"/>
      </a:lt1>
      <a:dk2>
        <a:srgbClr val="63B2BE"/>
      </a:dk2>
      <a:lt2>
        <a:srgbClr val="4198A6"/>
      </a:lt2>
      <a:accent1>
        <a:srgbClr val="117C3C"/>
      </a:accent1>
      <a:accent2>
        <a:srgbClr val="218F4B"/>
      </a:accent2>
      <a:accent3>
        <a:srgbClr val="48AD6E"/>
      </a:accent3>
      <a:accent4>
        <a:srgbClr val="81D6A1"/>
      </a:accent4>
      <a:accent5>
        <a:srgbClr val="A3D8E1"/>
      </a:accent5>
      <a:accent6>
        <a:srgbClr val="7FC3CE"/>
      </a:accent6>
      <a:hlink>
        <a:srgbClr val="0563C1"/>
      </a:hlink>
      <a:folHlink>
        <a:srgbClr val="0563C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
    <a:dk1>
      <a:sysClr val="windowText" lastClr="000000"/>
    </a:dk1>
    <a:lt1>
      <a:sysClr val="window" lastClr="FFFFFF"/>
    </a:lt1>
    <a:dk2>
      <a:srgbClr val="A3D7E0"/>
    </a:dk2>
    <a:lt2>
      <a:srgbClr val="E1BE98"/>
    </a:lt2>
    <a:accent1>
      <a:srgbClr val="47AD6E"/>
    </a:accent1>
    <a:accent2>
      <a:srgbClr val="303962"/>
    </a:accent2>
    <a:accent3>
      <a:srgbClr val="87C22E"/>
    </a:accent3>
    <a:accent4>
      <a:srgbClr val="A6A5B3"/>
    </a:accent4>
    <a:accent5>
      <a:srgbClr val="6976BA"/>
    </a:accent5>
    <a:accent6>
      <a:srgbClr val="D23049"/>
    </a:accent6>
    <a:hlink>
      <a:srgbClr val="0563C1"/>
    </a:hlink>
    <a:folHlink>
      <a:srgbClr val="954F72"/>
    </a:folHlink>
  </a:clrScheme>
  <a:fontScheme name="SIFMA2017">
    <a:majorFont>
      <a:latin typeface="Cambria"/>
      <a:ea typeface=""/>
      <a:cs typeface=""/>
    </a:majorFont>
    <a:minorFont>
      <a:latin typeface="Cambr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5.xml.rels><?xml version="1.0" encoding="UTF-8" standalone="yes"?>
<Relationships xmlns="http://schemas.openxmlformats.org/package/2006/relationships"><Relationship Id="rId3" Type="http://schemas.openxmlformats.org/officeDocument/2006/relationships/hyperlink" Target="http://www.cuna.org/econ/long_run.html" TargetMode="External"/><Relationship Id="rId2" Type="http://schemas.openxmlformats.org/officeDocument/2006/relationships/hyperlink" Target="http://www.acli.com/Tools/Industry%20Facts/Life%20Insurers%20Fact%20Book/Pages/GR11-198.aspx" TargetMode="External"/><Relationship Id="rId1" Type="http://schemas.openxmlformats.org/officeDocument/2006/relationships/hyperlink" Target="http://fdic.gov/bank/statistical/stats/index.html"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fdic.gov/bank/statistical/stats/index.html" TargetMode="External"/><Relationship Id="rId2" Type="http://schemas.openxmlformats.org/officeDocument/2006/relationships/hyperlink" Target="http://www.acli.com/Tools/Industry%20Facts/Life%20Insurers%20Fact%20Book/Pages/GR11-198.aspx" TargetMode="External"/><Relationship Id="rId1" Type="http://schemas.openxmlformats.org/officeDocument/2006/relationships/hyperlink" Target="http://www.cuna.org/econ/long_ru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U93"/>
  <sheetViews>
    <sheetView showGridLines="0" tabSelected="1" zoomScaleNormal="100" workbookViewId="0"/>
  </sheetViews>
  <sheetFormatPr defaultRowHeight="15.75" customHeight="1"/>
  <cols>
    <col min="1" max="1" width="3.75" style="201" customWidth="1"/>
    <col min="2" max="2" width="63.75" style="201" customWidth="1"/>
    <col min="3" max="3" width="7.5" style="193" customWidth="1"/>
    <col min="4" max="16384" width="9" style="201"/>
  </cols>
  <sheetData>
    <row r="1" spans="1:3" s="199" customFormat="1" ht="18.75" customHeight="1">
      <c r="B1" s="200" t="s">
        <v>502</v>
      </c>
      <c r="C1" s="194"/>
    </row>
    <row r="2" spans="1:3" s="199" customFormat="1" ht="18.75" customHeight="1">
      <c r="B2" s="200" t="s">
        <v>503</v>
      </c>
      <c r="C2" s="194"/>
    </row>
    <row r="3" spans="1:3" ht="15.75" customHeight="1">
      <c r="B3" s="196"/>
    </row>
    <row r="4" spans="1:3" ht="15.75" customHeight="1">
      <c r="A4" s="196"/>
      <c r="B4" s="249" t="s">
        <v>24</v>
      </c>
      <c r="C4" s="195" t="s">
        <v>35</v>
      </c>
    </row>
    <row r="5" spans="1:3" ht="15.75" customHeight="1">
      <c r="B5" s="196" t="s">
        <v>251</v>
      </c>
    </row>
    <row r="6" spans="1:3" ht="15.75" customHeight="1">
      <c r="B6" s="252" t="s">
        <v>582</v>
      </c>
      <c r="C6" s="193" t="s">
        <v>504</v>
      </c>
    </row>
    <row r="7" spans="1:3" ht="15.75" customHeight="1">
      <c r="B7" s="252" t="s">
        <v>583</v>
      </c>
      <c r="C7" s="193" t="s">
        <v>505</v>
      </c>
    </row>
    <row r="8" spans="1:3" ht="15.75" customHeight="1">
      <c r="B8" s="252" t="s">
        <v>474</v>
      </c>
      <c r="C8" s="193" t="s">
        <v>506</v>
      </c>
    </row>
    <row r="9" spans="1:3" ht="15.75" customHeight="1">
      <c r="B9" s="252" t="s">
        <v>584</v>
      </c>
      <c r="C9" s="193" t="s">
        <v>507</v>
      </c>
    </row>
    <row r="10" spans="1:3" ht="15.75" customHeight="1">
      <c r="B10" s="252" t="s">
        <v>249</v>
      </c>
      <c r="C10" s="193" t="s">
        <v>508</v>
      </c>
    </row>
    <row r="11" spans="1:3" ht="15.75" customHeight="1">
      <c r="B11" s="252" t="s">
        <v>585</v>
      </c>
      <c r="C11" s="193" t="s">
        <v>509</v>
      </c>
    </row>
    <row r="12" spans="1:3" ht="15.75" customHeight="1">
      <c r="B12" s="252" t="s">
        <v>586</v>
      </c>
      <c r="C12" s="193" t="s">
        <v>510</v>
      </c>
    </row>
    <row r="13" spans="1:3" ht="15.75" customHeight="1">
      <c r="B13" s="252" t="s">
        <v>587</v>
      </c>
      <c r="C13" s="193" t="s">
        <v>511</v>
      </c>
    </row>
    <row r="14" spans="1:3" ht="15.75" customHeight="1">
      <c r="B14" s="252" t="s">
        <v>588</v>
      </c>
      <c r="C14" s="193" t="s">
        <v>512</v>
      </c>
    </row>
    <row r="15" spans="1:3" ht="15.75" customHeight="1">
      <c r="B15" s="252" t="s">
        <v>589</v>
      </c>
      <c r="C15" s="193" t="s">
        <v>513</v>
      </c>
    </row>
    <row r="16" spans="1:3" ht="15.75" customHeight="1">
      <c r="A16" s="203"/>
      <c r="B16" s="252" t="s">
        <v>590</v>
      </c>
      <c r="C16" s="193" t="s">
        <v>514</v>
      </c>
    </row>
    <row r="17" spans="1:7" ht="15.75" customHeight="1">
      <c r="B17" s="252" t="s">
        <v>591</v>
      </c>
      <c r="C17" s="193" t="s">
        <v>515</v>
      </c>
    </row>
    <row r="18" spans="1:7" s="203" customFormat="1" ht="15.75" customHeight="1">
      <c r="A18" s="201"/>
      <c r="B18" s="252" t="s">
        <v>592</v>
      </c>
      <c r="C18" s="193" t="s">
        <v>516</v>
      </c>
    </row>
    <row r="19" spans="1:7" ht="15.75" customHeight="1">
      <c r="B19" s="252" t="s">
        <v>593</v>
      </c>
      <c r="C19" s="193" t="s">
        <v>517</v>
      </c>
    </row>
    <row r="20" spans="1:7" ht="15.75" customHeight="1">
      <c r="B20" s="252" t="s">
        <v>594</v>
      </c>
      <c r="C20" s="193" t="s">
        <v>518</v>
      </c>
    </row>
    <row r="21" spans="1:7" ht="15.75" customHeight="1">
      <c r="B21" s="252" t="s">
        <v>595</v>
      </c>
      <c r="C21" s="193" t="s">
        <v>519</v>
      </c>
    </row>
    <row r="22" spans="1:7" ht="15.75" customHeight="1">
      <c r="B22" s="252" t="s">
        <v>596</v>
      </c>
      <c r="C22" s="193" t="s">
        <v>520</v>
      </c>
    </row>
    <row r="23" spans="1:7" ht="15.75" customHeight="1">
      <c r="B23" s="252" t="s">
        <v>597</v>
      </c>
      <c r="C23" s="193" t="s">
        <v>521</v>
      </c>
    </row>
    <row r="24" spans="1:7" ht="15.75" customHeight="1">
      <c r="B24" s="252" t="s">
        <v>598</v>
      </c>
      <c r="C24" s="193" t="s">
        <v>522</v>
      </c>
    </row>
    <row r="25" spans="1:7" ht="15.75" customHeight="1">
      <c r="B25" s="252" t="s">
        <v>599</v>
      </c>
      <c r="C25" s="193" t="s">
        <v>523</v>
      </c>
    </row>
    <row r="26" spans="1:7" ht="15.75" customHeight="1">
      <c r="B26" s="252" t="s">
        <v>600</v>
      </c>
      <c r="C26" s="193" t="s">
        <v>524</v>
      </c>
    </row>
    <row r="27" spans="1:7" ht="15.75" customHeight="1">
      <c r="B27" s="252" t="s">
        <v>601</v>
      </c>
      <c r="C27" s="193" t="s">
        <v>525</v>
      </c>
    </row>
    <row r="28" spans="1:7" ht="15.75" customHeight="1">
      <c r="B28" s="252" t="s">
        <v>227</v>
      </c>
      <c r="C28" s="193" t="s">
        <v>526</v>
      </c>
    </row>
    <row r="29" spans="1:7" ht="15.75" customHeight="1">
      <c r="B29" s="252" t="s">
        <v>228</v>
      </c>
      <c r="C29" s="193" t="s">
        <v>527</v>
      </c>
      <c r="G29" s="196"/>
    </row>
    <row r="30" spans="1:7" ht="15.75" customHeight="1">
      <c r="B30" s="197" t="s">
        <v>602</v>
      </c>
      <c r="C30" s="193" t="s">
        <v>528</v>
      </c>
    </row>
    <row r="31" spans="1:7" ht="15.75" customHeight="1">
      <c r="B31" s="196" t="s">
        <v>250</v>
      </c>
    </row>
    <row r="32" spans="1:7" ht="15.75" customHeight="1">
      <c r="B32" s="197" t="s">
        <v>252</v>
      </c>
      <c r="C32" s="193" t="s">
        <v>529</v>
      </c>
    </row>
    <row r="33" spans="2:16375" ht="15.75" customHeight="1">
      <c r="B33" s="252" t="s">
        <v>475</v>
      </c>
      <c r="C33" s="193" t="s">
        <v>530</v>
      </c>
    </row>
    <row r="34" spans="2:16375" ht="15.75" customHeight="1">
      <c r="B34" s="252" t="s">
        <v>603</v>
      </c>
      <c r="C34" s="193" t="s">
        <v>531</v>
      </c>
    </row>
    <row r="35" spans="2:16375" ht="15.75" customHeight="1">
      <c r="B35" s="252" t="s">
        <v>604</v>
      </c>
      <c r="C35" s="193" t="s">
        <v>532</v>
      </c>
    </row>
    <row r="36" spans="2:16375" ht="15.75" customHeight="1">
      <c r="B36" s="252" t="s">
        <v>605</v>
      </c>
      <c r="C36" s="193" t="s">
        <v>533</v>
      </c>
    </row>
    <row r="37" spans="2:16375" ht="15.75" customHeight="1">
      <c r="B37" s="252" t="s">
        <v>606</v>
      </c>
      <c r="C37" s="193" t="s">
        <v>534</v>
      </c>
    </row>
    <row r="38" spans="2:16375" ht="15.75" customHeight="1">
      <c r="B38" s="252" t="s">
        <v>370</v>
      </c>
      <c r="C38" s="193" t="s">
        <v>535</v>
      </c>
    </row>
    <row r="39" spans="2:16375" ht="15.75" customHeight="1">
      <c r="B39" s="252" t="s">
        <v>607</v>
      </c>
      <c r="C39" s="193" t="s">
        <v>536</v>
      </c>
    </row>
    <row r="40" spans="2:16375" ht="15.75" customHeight="1">
      <c r="B40" s="252" t="s">
        <v>253</v>
      </c>
      <c r="C40" s="193" t="s">
        <v>537</v>
      </c>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c r="IU40" s="196"/>
      <c r="IV40" s="196"/>
      <c r="IW40" s="196"/>
      <c r="IX40" s="196"/>
      <c r="IY40" s="196"/>
      <c r="IZ40" s="196"/>
      <c r="JA40" s="196"/>
      <c r="JB40" s="196"/>
      <c r="JC40" s="196"/>
      <c r="JD40" s="196"/>
      <c r="JE40" s="196"/>
      <c r="JF40" s="196"/>
      <c r="JG40" s="196"/>
      <c r="JH40" s="196"/>
      <c r="JI40" s="196"/>
      <c r="JJ40" s="196"/>
      <c r="JK40" s="196"/>
      <c r="JL40" s="196"/>
      <c r="JM40" s="196"/>
      <c r="JN40" s="196"/>
      <c r="JO40" s="196"/>
      <c r="JP40" s="196"/>
      <c r="JQ40" s="196"/>
      <c r="JR40" s="196"/>
      <c r="JS40" s="196"/>
      <c r="JT40" s="196"/>
      <c r="JU40" s="196"/>
      <c r="JV40" s="196"/>
      <c r="JW40" s="196"/>
      <c r="JX40" s="196"/>
      <c r="JY40" s="196"/>
      <c r="JZ40" s="196"/>
      <c r="KA40" s="196"/>
      <c r="KB40" s="196"/>
      <c r="KC40" s="196"/>
      <c r="KD40" s="196"/>
      <c r="KE40" s="196"/>
      <c r="KF40" s="196"/>
      <c r="KG40" s="196"/>
      <c r="KH40" s="196"/>
      <c r="KI40" s="196"/>
      <c r="KJ40" s="196"/>
      <c r="KK40" s="196"/>
      <c r="KL40" s="196"/>
      <c r="KM40" s="196"/>
      <c r="KN40" s="196"/>
      <c r="KO40" s="196"/>
      <c r="KP40" s="196"/>
      <c r="KQ40" s="196"/>
      <c r="KR40" s="196"/>
      <c r="KS40" s="196"/>
      <c r="KT40" s="196"/>
      <c r="KU40" s="196"/>
      <c r="KV40" s="196"/>
      <c r="KW40" s="196"/>
      <c r="KX40" s="196"/>
      <c r="KY40" s="196"/>
      <c r="KZ40" s="196"/>
      <c r="LA40" s="196"/>
      <c r="LB40" s="196"/>
      <c r="LC40" s="196"/>
      <c r="LD40" s="196"/>
      <c r="LE40" s="196"/>
      <c r="LF40" s="196"/>
      <c r="LG40" s="196"/>
      <c r="LH40" s="196"/>
      <c r="LI40" s="196"/>
      <c r="LJ40" s="196"/>
      <c r="LK40" s="196"/>
      <c r="LL40" s="196"/>
      <c r="LM40" s="196"/>
      <c r="LN40" s="196"/>
      <c r="LO40" s="196"/>
      <c r="LP40" s="196"/>
      <c r="LQ40" s="196"/>
      <c r="LR40" s="196"/>
      <c r="LS40" s="196"/>
      <c r="LT40" s="196"/>
      <c r="LU40" s="196"/>
      <c r="LV40" s="196"/>
      <c r="LW40" s="196"/>
      <c r="LX40" s="196"/>
      <c r="LY40" s="196"/>
      <c r="LZ40" s="196"/>
      <c r="MA40" s="196"/>
      <c r="MB40" s="196"/>
      <c r="MC40" s="196"/>
      <c r="MD40" s="196"/>
      <c r="ME40" s="196"/>
      <c r="MF40" s="196"/>
      <c r="MG40" s="196"/>
      <c r="MH40" s="196"/>
      <c r="MI40" s="196"/>
      <c r="MJ40" s="196"/>
      <c r="MK40" s="196"/>
      <c r="ML40" s="196"/>
      <c r="MM40" s="196"/>
      <c r="MN40" s="196"/>
      <c r="MO40" s="196"/>
      <c r="MP40" s="196"/>
      <c r="MQ40" s="196"/>
      <c r="MR40" s="196"/>
      <c r="MS40" s="196"/>
      <c r="MT40" s="196"/>
      <c r="MU40" s="196"/>
      <c r="MV40" s="196"/>
      <c r="MW40" s="196"/>
      <c r="MX40" s="196"/>
      <c r="MY40" s="196"/>
      <c r="MZ40" s="196"/>
      <c r="NA40" s="196"/>
      <c r="NB40" s="196"/>
      <c r="NC40" s="196"/>
      <c r="ND40" s="196"/>
      <c r="NE40" s="196"/>
      <c r="NF40" s="196"/>
      <c r="NG40" s="196"/>
      <c r="NH40" s="196"/>
      <c r="NI40" s="196"/>
      <c r="NJ40" s="196"/>
      <c r="NK40" s="196"/>
      <c r="NL40" s="196"/>
      <c r="NM40" s="196"/>
      <c r="NN40" s="196"/>
      <c r="NO40" s="196"/>
      <c r="NP40" s="196"/>
      <c r="NQ40" s="196"/>
      <c r="NR40" s="196"/>
      <c r="NS40" s="196"/>
      <c r="NT40" s="196"/>
      <c r="NU40" s="196"/>
      <c r="NV40" s="196"/>
      <c r="NW40" s="196"/>
      <c r="NX40" s="196"/>
      <c r="NY40" s="196"/>
      <c r="NZ40" s="196"/>
      <c r="OA40" s="196"/>
      <c r="OB40" s="196"/>
      <c r="OC40" s="196"/>
      <c r="OD40" s="196"/>
      <c r="OE40" s="196"/>
      <c r="OF40" s="196"/>
      <c r="OG40" s="196"/>
      <c r="OH40" s="196"/>
      <c r="OI40" s="196"/>
      <c r="OJ40" s="196"/>
      <c r="OK40" s="196"/>
      <c r="OL40" s="196"/>
      <c r="OM40" s="196"/>
      <c r="ON40" s="196"/>
      <c r="OO40" s="196"/>
      <c r="OP40" s="196"/>
      <c r="OQ40" s="196"/>
      <c r="OR40" s="196"/>
      <c r="OS40" s="196"/>
      <c r="OT40" s="196"/>
      <c r="OU40" s="196"/>
      <c r="OV40" s="196"/>
      <c r="OW40" s="196"/>
      <c r="OX40" s="196"/>
      <c r="OY40" s="196"/>
      <c r="OZ40" s="196"/>
      <c r="PA40" s="196"/>
      <c r="PB40" s="196"/>
      <c r="PC40" s="196"/>
      <c r="PD40" s="196"/>
      <c r="PE40" s="196"/>
      <c r="PF40" s="196"/>
      <c r="PG40" s="196"/>
      <c r="PH40" s="196"/>
      <c r="PI40" s="196"/>
      <c r="PJ40" s="196"/>
      <c r="PK40" s="196"/>
      <c r="PL40" s="196"/>
      <c r="PM40" s="196"/>
      <c r="PN40" s="196"/>
      <c r="PO40" s="196"/>
      <c r="PP40" s="196"/>
      <c r="PQ40" s="196"/>
      <c r="PR40" s="196"/>
      <c r="PS40" s="196"/>
      <c r="PT40" s="196"/>
      <c r="PU40" s="196"/>
      <c r="PV40" s="196"/>
      <c r="PW40" s="196"/>
      <c r="PX40" s="196"/>
      <c r="PY40" s="196"/>
      <c r="PZ40" s="196"/>
      <c r="QA40" s="196"/>
      <c r="QB40" s="196"/>
      <c r="QC40" s="196"/>
      <c r="QD40" s="196"/>
      <c r="QE40" s="196"/>
      <c r="QF40" s="196"/>
      <c r="QG40" s="196"/>
      <c r="QH40" s="196"/>
      <c r="QI40" s="196"/>
      <c r="QJ40" s="196"/>
      <c r="QK40" s="196"/>
      <c r="QL40" s="196"/>
      <c r="QM40" s="196"/>
      <c r="QN40" s="196"/>
      <c r="QO40" s="196"/>
      <c r="QP40" s="196"/>
      <c r="QQ40" s="196"/>
      <c r="QR40" s="196"/>
      <c r="QS40" s="196"/>
      <c r="QT40" s="196"/>
      <c r="QU40" s="196"/>
      <c r="QV40" s="196"/>
      <c r="QW40" s="196"/>
      <c r="QX40" s="196"/>
      <c r="QY40" s="196"/>
      <c r="QZ40" s="196"/>
      <c r="RA40" s="196"/>
      <c r="RB40" s="196"/>
      <c r="RC40" s="196"/>
      <c r="RD40" s="196"/>
      <c r="RE40" s="196"/>
      <c r="RF40" s="196"/>
      <c r="RG40" s="196"/>
      <c r="RH40" s="196"/>
      <c r="RI40" s="196"/>
      <c r="RJ40" s="196"/>
      <c r="RK40" s="196"/>
      <c r="RL40" s="196"/>
      <c r="RM40" s="196"/>
      <c r="RN40" s="196"/>
      <c r="RO40" s="196"/>
      <c r="RP40" s="196"/>
      <c r="RQ40" s="196"/>
      <c r="RR40" s="196"/>
      <c r="RS40" s="196"/>
      <c r="RT40" s="196"/>
      <c r="RU40" s="196"/>
      <c r="RV40" s="196"/>
      <c r="RW40" s="196"/>
      <c r="RX40" s="196"/>
      <c r="RY40" s="196"/>
      <c r="RZ40" s="196"/>
      <c r="SA40" s="196"/>
      <c r="SB40" s="196"/>
      <c r="SC40" s="196"/>
      <c r="SD40" s="196"/>
      <c r="SE40" s="196"/>
      <c r="SF40" s="196"/>
      <c r="SG40" s="196"/>
      <c r="SH40" s="196"/>
      <c r="SI40" s="196"/>
      <c r="SJ40" s="196"/>
      <c r="SK40" s="196"/>
      <c r="SL40" s="196"/>
      <c r="SM40" s="196"/>
      <c r="SN40" s="196"/>
      <c r="SO40" s="196"/>
      <c r="SP40" s="196"/>
      <c r="SQ40" s="196"/>
      <c r="SR40" s="196"/>
      <c r="SS40" s="196"/>
      <c r="ST40" s="196"/>
      <c r="SU40" s="196"/>
      <c r="SV40" s="196"/>
      <c r="SW40" s="196"/>
      <c r="SX40" s="196"/>
      <c r="SY40" s="196"/>
      <c r="SZ40" s="196"/>
      <c r="TA40" s="196"/>
      <c r="TB40" s="196"/>
      <c r="TC40" s="196"/>
      <c r="TD40" s="196"/>
      <c r="TE40" s="196"/>
      <c r="TF40" s="196"/>
      <c r="TG40" s="196"/>
      <c r="TH40" s="196"/>
      <c r="TI40" s="196"/>
      <c r="TJ40" s="196"/>
      <c r="TK40" s="196"/>
      <c r="TL40" s="196"/>
      <c r="TM40" s="196"/>
      <c r="TN40" s="196"/>
      <c r="TO40" s="196"/>
      <c r="TP40" s="196"/>
      <c r="TQ40" s="196"/>
      <c r="TR40" s="196"/>
      <c r="TS40" s="196"/>
      <c r="TT40" s="196"/>
      <c r="TU40" s="196"/>
      <c r="TV40" s="196"/>
      <c r="TW40" s="196"/>
      <c r="TX40" s="196"/>
      <c r="TY40" s="196"/>
      <c r="TZ40" s="196"/>
      <c r="UA40" s="196"/>
      <c r="UB40" s="196"/>
      <c r="UC40" s="196"/>
      <c r="UD40" s="196"/>
      <c r="UE40" s="196"/>
      <c r="UF40" s="196"/>
      <c r="UG40" s="196"/>
      <c r="UH40" s="196"/>
      <c r="UI40" s="196"/>
      <c r="UJ40" s="196"/>
      <c r="UK40" s="196"/>
      <c r="UL40" s="196"/>
      <c r="UM40" s="196"/>
      <c r="UN40" s="196"/>
      <c r="UO40" s="196"/>
      <c r="UP40" s="196"/>
      <c r="UQ40" s="196"/>
      <c r="UR40" s="196"/>
      <c r="US40" s="196"/>
      <c r="UT40" s="196"/>
      <c r="UU40" s="196"/>
      <c r="UV40" s="196"/>
      <c r="UW40" s="196"/>
      <c r="UX40" s="196"/>
      <c r="UY40" s="196"/>
      <c r="UZ40" s="196"/>
      <c r="VA40" s="196"/>
      <c r="VB40" s="196"/>
      <c r="VC40" s="196"/>
      <c r="VD40" s="196"/>
      <c r="VE40" s="196"/>
      <c r="VF40" s="196"/>
      <c r="VG40" s="196"/>
      <c r="VH40" s="196"/>
      <c r="VI40" s="196"/>
      <c r="VJ40" s="196"/>
      <c r="VK40" s="196"/>
      <c r="VL40" s="196"/>
      <c r="VM40" s="196"/>
      <c r="VN40" s="196"/>
      <c r="VO40" s="196"/>
      <c r="VP40" s="196"/>
      <c r="VQ40" s="196"/>
      <c r="VR40" s="196"/>
      <c r="VS40" s="196"/>
      <c r="VT40" s="196"/>
      <c r="VU40" s="196"/>
      <c r="VV40" s="196"/>
      <c r="VW40" s="196"/>
      <c r="VX40" s="196"/>
      <c r="VY40" s="196"/>
      <c r="VZ40" s="196"/>
      <c r="WA40" s="196"/>
      <c r="WB40" s="196"/>
      <c r="WC40" s="196"/>
      <c r="WD40" s="196"/>
      <c r="WE40" s="196"/>
      <c r="WF40" s="196"/>
      <c r="WG40" s="196"/>
      <c r="WH40" s="196"/>
      <c r="WI40" s="196"/>
      <c r="WJ40" s="196"/>
      <c r="WK40" s="196"/>
      <c r="WL40" s="196"/>
      <c r="WM40" s="196"/>
      <c r="WN40" s="196"/>
      <c r="WO40" s="196"/>
      <c r="WP40" s="196"/>
      <c r="WQ40" s="196"/>
      <c r="WR40" s="196"/>
      <c r="WS40" s="196"/>
      <c r="WT40" s="196"/>
      <c r="WU40" s="196"/>
      <c r="WV40" s="196"/>
      <c r="WW40" s="196"/>
      <c r="WX40" s="196"/>
      <c r="WY40" s="196"/>
      <c r="WZ40" s="196"/>
      <c r="XA40" s="196"/>
      <c r="XB40" s="196"/>
      <c r="XC40" s="196"/>
      <c r="XD40" s="196"/>
      <c r="XE40" s="196"/>
      <c r="XF40" s="196"/>
      <c r="XG40" s="196"/>
      <c r="XH40" s="196"/>
      <c r="XI40" s="196"/>
      <c r="XJ40" s="196"/>
      <c r="XK40" s="196"/>
      <c r="XL40" s="196"/>
      <c r="XM40" s="196"/>
      <c r="XN40" s="196"/>
      <c r="XO40" s="196"/>
      <c r="XP40" s="196"/>
      <c r="XQ40" s="196"/>
      <c r="XR40" s="196"/>
      <c r="XS40" s="196"/>
      <c r="XT40" s="196"/>
      <c r="XU40" s="196"/>
      <c r="XV40" s="196"/>
      <c r="XW40" s="196"/>
      <c r="XX40" s="196"/>
      <c r="XY40" s="196"/>
      <c r="XZ40" s="196"/>
      <c r="YA40" s="196"/>
      <c r="YB40" s="196"/>
      <c r="YC40" s="196"/>
      <c r="YD40" s="196"/>
      <c r="YE40" s="196"/>
      <c r="YF40" s="196"/>
      <c r="YG40" s="196"/>
      <c r="YH40" s="196"/>
      <c r="YI40" s="196"/>
      <c r="YJ40" s="196"/>
      <c r="YK40" s="196"/>
      <c r="YL40" s="196"/>
      <c r="YM40" s="196"/>
      <c r="YN40" s="196"/>
      <c r="YO40" s="196"/>
      <c r="YP40" s="196"/>
      <c r="YQ40" s="196"/>
      <c r="YR40" s="196"/>
      <c r="YS40" s="196"/>
      <c r="YT40" s="196"/>
      <c r="YU40" s="196"/>
      <c r="YV40" s="196"/>
      <c r="YW40" s="196"/>
      <c r="YX40" s="196"/>
      <c r="YY40" s="196"/>
      <c r="YZ40" s="196"/>
      <c r="ZA40" s="196"/>
      <c r="ZB40" s="196"/>
      <c r="ZC40" s="196"/>
      <c r="ZD40" s="196"/>
      <c r="ZE40" s="196"/>
      <c r="ZF40" s="196"/>
      <c r="ZG40" s="196"/>
      <c r="ZH40" s="196"/>
      <c r="ZI40" s="196"/>
      <c r="ZJ40" s="196"/>
      <c r="ZK40" s="196"/>
      <c r="ZL40" s="196"/>
      <c r="ZM40" s="196"/>
      <c r="ZN40" s="196"/>
      <c r="ZO40" s="196"/>
      <c r="ZP40" s="196"/>
      <c r="ZQ40" s="196"/>
      <c r="ZR40" s="196"/>
      <c r="ZS40" s="196"/>
      <c r="ZT40" s="196"/>
      <c r="ZU40" s="196"/>
      <c r="ZV40" s="196"/>
      <c r="ZW40" s="196"/>
      <c r="ZX40" s="196"/>
      <c r="ZY40" s="196"/>
      <c r="ZZ40" s="196"/>
      <c r="AAA40" s="196"/>
      <c r="AAB40" s="196"/>
      <c r="AAC40" s="196"/>
      <c r="AAD40" s="196"/>
      <c r="AAE40" s="196"/>
      <c r="AAF40" s="196"/>
      <c r="AAG40" s="196"/>
      <c r="AAH40" s="196"/>
      <c r="AAI40" s="196"/>
      <c r="AAJ40" s="196"/>
      <c r="AAK40" s="196"/>
      <c r="AAL40" s="196"/>
      <c r="AAM40" s="196"/>
      <c r="AAN40" s="196"/>
      <c r="AAO40" s="196"/>
      <c r="AAP40" s="196"/>
      <c r="AAQ40" s="196"/>
      <c r="AAR40" s="196"/>
      <c r="AAS40" s="196"/>
      <c r="AAT40" s="196"/>
      <c r="AAU40" s="196"/>
      <c r="AAV40" s="196"/>
      <c r="AAW40" s="196"/>
      <c r="AAX40" s="196"/>
      <c r="AAY40" s="196"/>
      <c r="AAZ40" s="196"/>
      <c r="ABA40" s="196"/>
      <c r="ABB40" s="196"/>
      <c r="ABC40" s="196"/>
      <c r="ABD40" s="196"/>
      <c r="ABE40" s="196"/>
      <c r="ABF40" s="196"/>
      <c r="ABG40" s="196"/>
      <c r="ABH40" s="196"/>
      <c r="ABI40" s="196"/>
      <c r="ABJ40" s="196"/>
      <c r="ABK40" s="196"/>
      <c r="ABL40" s="196"/>
      <c r="ABM40" s="196"/>
      <c r="ABN40" s="196"/>
      <c r="ABO40" s="196"/>
      <c r="ABP40" s="196"/>
      <c r="ABQ40" s="196"/>
      <c r="ABR40" s="196"/>
      <c r="ABS40" s="196"/>
      <c r="ABT40" s="196"/>
      <c r="ABU40" s="196"/>
      <c r="ABV40" s="196"/>
      <c r="ABW40" s="196"/>
      <c r="ABX40" s="196"/>
      <c r="ABY40" s="196"/>
      <c r="ABZ40" s="196"/>
      <c r="ACA40" s="196"/>
      <c r="ACB40" s="196"/>
      <c r="ACC40" s="196"/>
      <c r="ACD40" s="196"/>
      <c r="ACE40" s="196"/>
      <c r="ACF40" s="196"/>
      <c r="ACG40" s="196"/>
      <c r="ACH40" s="196"/>
      <c r="ACI40" s="196"/>
      <c r="ACJ40" s="196"/>
      <c r="ACK40" s="196"/>
      <c r="ACL40" s="196"/>
      <c r="ACM40" s="196"/>
      <c r="ACN40" s="196"/>
      <c r="ACO40" s="196"/>
      <c r="ACP40" s="196"/>
      <c r="ACQ40" s="196"/>
      <c r="ACR40" s="196"/>
      <c r="ACS40" s="196"/>
      <c r="ACT40" s="196"/>
      <c r="ACU40" s="196"/>
      <c r="ACV40" s="196"/>
      <c r="ACW40" s="196"/>
      <c r="ACX40" s="196"/>
      <c r="ACY40" s="196"/>
      <c r="ACZ40" s="196"/>
      <c r="ADA40" s="196"/>
      <c r="ADB40" s="196"/>
      <c r="ADC40" s="196"/>
      <c r="ADD40" s="196"/>
      <c r="ADE40" s="196"/>
      <c r="ADF40" s="196"/>
      <c r="ADG40" s="196"/>
      <c r="ADH40" s="196"/>
      <c r="ADI40" s="196"/>
      <c r="ADJ40" s="196"/>
      <c r="ADK40" s="196"/>
      <c r="ADL40" s="196"/>
      <c r="ADM40" s="196"/>
      <c r="ADN40" s="196"/>
      <c r="ADO40" s="196"/>
      <c r="ADP40" s="196"/>
      <c r="ADQ40" s="196"/>
      <c r="ADR40" s="196"/>
      <c r="ADS40" s="196"/>
      <c r="ADT40" s="196"/>
      <c r="ADU40" s="196"/>
      <c r="ADV40" s="196"/>
      <c r="ADW40" s="196"/>
      <c r="ADX40" s="196"/>
      <c r="ADY40" s="196"/>
      <c r="ADZ40" s="196"/>
      <c r="AEA40" s="196"/>
      <c r="AEB40" s="196"/>
      <c r="AEC40" s="196"/>
      <c r="AED40" s="196"/>
      <c r="AEE40" s="196"/>
      <c r="AEF40" s="196"/>
      <c r="AEG40" s="196"/>
      <c r="AEH40" s="196"/>
      <c r="AEI40" s="196"/>
      <c r="AEJ40" s="196"/>
      <c r="AEK40" s="196"/>
      <c r="AEL40" s="196"/>
      <c r="AEM40" s="196"/>
      <c r="AEN40" s="196"/>
      <c r="AEO40" s="196"/>
      <c r="AEP40" s="196"/>
      <c r="AEQ40" s="196"/>
      <c r="AER40" s="196"/>
      <c r="AES40" s="196"/>
      <c r="AET40" s="196"/>
      <c r="AEU40" s="196"/>
      <c r="AEV40" s="196"/>
      <c r="AEW40" s="196"/>
      <c r="AEX40" s="196"/>
      <c r="AEY40" s="196"/>
      <c r="AEZ40" s="196"/>
      <c r="AFA40" s="196"/>
      <c r="AFB40" s="196"/>
      <c r="AFC40" s="196"/>
      <c r="AFD40" s="196"/>
      <c r="AFE40" s="196"/>
      <c r="AFF40" s="196"/>
      <c r="AFG40" s="196"/>
      <c r="AFH40" s="196"/>
      <c r="AFI40" s="196"/>
      <c r="AFJ40" s="196"/>
      <c r="AFK40" s="196"/>
      <c r="AFL40" s="196"/>
      <c r="AFM40" s="196"/>
      <c r="AFN40" s="196"/>
      <c r="AFO40" s="196"/>
      <c r="AFP40" s="196"/>
      <c r="AFQ40" s="196"/>
      <c r="AFR40" s="196"/>
      <c r="AFS40" s="196"/>
      <c r="AFT40" s="196"/>
      <c r="AFU40" s="196"/>
      <c r="AFV40" s="196"/>
      <c r="AFW40" s="196"/>
      <c r="AFX40" s="196"/>
      <c r="AFY40" s="196"/>
      <c r="AFZ40" s="196"/>
      <c r="AGA40" s="196"/>
      <c r="AGB40" s="196"/>
      <c r="AGC40" s="196"/>
      <c r="AGD40" s="196"/>
      <c r="AGE40" s="196"/>
      <c r="AGF40" s="196"/>
      <c r="AGG40" s="196"/>
      <c r="AGH40" s="196"/>
      <c r="AGI40" s="196"/>
      <c r="AGJ40" s="196"/>
      <c r="AGK40" s="196"/>
      <c r="AGL40" s="196"/>
      <c r="AGM40" s="196"/>
      <c r="AGN40" s="196"/>
      <c r="AGO40" s="196"/>
      <c r="AGP40" s="196"/>
      <c r="AGQ40" s="196"/>
      <c r="AGR40" s="196"/>
      <c r="AGS40" s="196"/>
      <c r="AGT40" s="196"/>
      <c r="AGU40" s="196"/>
      <c r="AGV40" s="196"/>
      <c r="AGW40" s="196"/>
      <c r="AGX40" s="196"/>
      <c r="AGY40" s="196"/>
      <c r="AGZ40" s="196"/>
      <c r="AHA40" s="196"/>
      <c r="AHB40" s="196"/>
      <c r="AHC40" s="196"/>
      <c r="AHD40" s="196"/>
      <c r="AHE40" s="196"/>
      <c r="AHF40" s="196"/>
      <c r="AHG40" s="196"/>
      <c r="AHH40" s="196"/>
      <c r="AHI40" s="196"/>
      <c r="AHJ40" s="196"/>
      <c r="AHK40" s="196"/>
      <c r="AHL40" s="196"/>
      <c r="AHM40" s="196"/>
      <c r="AHN40" s="196"/>
      <c r="AHO40" s="196"/>
      <c r="AHP40" s="196"/>
      <c r="AHQ40" s="196"/>
      <c r="AHR40" s="196"/>
      <c r="AHS40" s="196"/>
      <c r="AHT40" s="196"/>
      <c r="AHU40" s="196"/>
      <c r="AHV40" s="196"/>
      <c r="AHW40" s="196"/>
      <c r="AHX40" s="196"/>
      <c r="AHY40" s="196"/>
      <c r="AHZ40" s="196"/>
      <c r="AIA40" s="196"/>
      <c r="AIB40" s="196"/>
      <c r="AIC40" s="196"/>
      <c r="AID40" s="196"/>
      <c r="AIE40" s="196"/>
      <c r="AIF40" s="196"/>
      <c r="AIG40" s="196"/>
      <c r="AIH40" s="196"/>
      <c r="AII40" s="196"/>
      <c r="AIJ40" s="196"/>
      <c r="AIK40" s="196"/>
      <c r="AIL40" s="196"/>
      <c r="AIM40" s="196"/>
      <c r="AIN40" s="196"/>
      <c r="AIO40" s="196"/>
      <c r="AIP40" s="196"/>
      <c r="AIQ40" s="196"/>
      <c r="AIR40" s="196"/>
      <c r="AIS40" s="196"/>
      <c r="AIT40" s="196"/>
      <c r="AIU40" s="196"/>
      <c r="AIV40" s="196"/>
      <c r="AIW40" s="196"/>
      <c r="AIX40" s="196"/>
      <c r="AIY40" s="196"/>
      <c r="AIZ40" s="196"/>
      <c r="AJA40" s="196"/>
      <c r="AJB40" s="196"/>
      <c r="AJC40" s="196"/>
      <c r="AJD40" s="196"/>
      <c r="AJE40" s="196"/>
      <c r="AJF40" s="196"/>
      <c r="AJG40" s="196"/>
      <c r="AJH40" s="196"/>
      <c r="AJI40" s="196"/>
      <c r="AJJ40" s="196"/>
      <c r="AJK40" s="196"/>
      <c r="AJL40" s="196"/>
      <c r="AJM40" s="196"/>
      <c r="AJN40" s="196"/>
      <c r="AJO40" s="196"/>
      <c r="AJP40" s="196"/>
      <c r="AJQ40" s="196"/>
      <c r="AJR40" s="196"/>
      <c r="AJS40" s="196"/>
      <c r="AJT40" s="196"/>
      <c r="AJU40" s="196"/>
      <c r="AJV40" s="196"/>
      <c r="AJW40" s="196"/>
      <c r="AJX40" s="196"/>
      <c r="AJY40" s="196"/>
      <c r="AJZ40" s="196"/>
      <c r="AKA40" s="196"/>
      <c r="AKB40" s="196"/>
      <c r="AKC40" s="196"/>
      <c r="AKD40" s="196"/>
      <c r="AKE40" s="196"/>
      <c r="AKF40" s="196"/>
      <c r="AKG40" s="196"/>
      <c r="AKH40" s="196"/>
      <c r="AKI40" s="196"/>
      <c r="AKJ40" s="196"/>
      <c r="AKK40" s="196"/>
      <c r="AKL40" s="196"/>
      <c r="AKM40" s="196"/>
      <c r="AKN40" s="196"/>
      <c r="AKO40" s="196"/>
      <c r="AKP40" s="196"/>
      <c r="AKQ40" s="196"/>
      <c r="AKR40" s="196"/>
      <c r="AKS40" s="196"/>
      <c r="AKT40" s="196"/>
      <c r="AKU40" s="196"/>
      <c r="AKV40" s="196"/>
      <c r="AKW40" s="196"/>
      <c r="AKX40" s="196"/>
      <c r="AKY40" s="196"/>
      <c r="AKZ40" s="196"/>
      <c r="ALA40" s="196"/>
      <c r="ALB40" s="196"/>
      <c r="ALC40" s="196"/>
      <c r="ALD40" s="196"/>
      <c r="ALE40" s="196"/>
      <c r="ALF40" s="196"/>
      <c r="ALG40" s="196"/>
      <c r="ALH40" s="196"/>
      <c r="ALI40" s="196"/>
      <c r="ALJ40" s="196"/>
      <c r="ALK40" s="196"/>
      <c r="ALL40" s="196"/>
      <c r="ALM40" s="196"/>
      <c r="ALN40" s="196"/>
      <c r="ALO40" s="196"/>
      <c r="ALP40" s="196"/>
      <c r="ALQ40" s="196"/>
      <c r="ALR40" s="196"/>
      <c r="ALS40" s="196"/>
      <c r="ALT40" s="196"/>
      <c r="ALU40" s="196"/>
      <c r="ALV40" s="196"/>
      <c r="ALW40" s="196"/>
      <c r="ALX40" s="196"/>
      <c r="ALY40" s="196"/>
      <c r="ALZ40" s="196"/>
      <c r="AMA40" s="196"/>
      <c r="AMB40" s="196"/>
      <c r="AMC40" s="196"/>
      <c r="AMD40" s="196"/>
      <c r="AME40" s="196"/>
      <c r="AMF40" s="196"/>
      <c r="AMG40" s="196"/>
      <c r="AMH40" s="196"/>
      <c r="AMI40" s="196"/>
      <c r="AMJ40" s="196"/>
      <c r="AMK40" s="196"/>
      <c r="AML40" s="196"/>
      <c r="AMM40" s="196"/>
      <c r="AMN40" s="196"/>
      <c r="AMO40" s="196"/>
      <c r="AMP40" s="196"/>
      <c r="AMQ40" s="196"/>
      <c r="AMR40" s="196"/>
      <c r="AMS40" s="196"/>
      <c r="AMT40" s="196"/>
      <c r="AMU40" s="196"/>
      <c r="AMV40" s="196"/>
      <c r="AMW40" s="196"/>
      <c r="AMX40" s="196"/>
      <c r="AMY40" s="196"/>
      <c r="AMZ40" s="196"/>
      <c r="ANA40" s="196"/>
      <c r="ANB40" s="196"/>
      <c r="ANC40" s="196"/>
      <c r="AND40" s="196"/>
      <c r="ANE40" s="196"/>
      <c r="ANF40" s="196"/>
      <c r="ANG40" s="196"/>
      <c r="ANH40" s="196"/>
      <c r="ANI40" s="196"/>
      <c r="ANJ40" s="196"/>
      <c r="ANK40" s="196"/>
      <c r="ANL40" s="196"/>
      <c r="ANM40" s="196"/>
      <c r="ANN40" s="196"/>
      <c r="ANO40" s="196"/>
      <c r="ANP40" s="196"/>
      <c r="ANQ40" s="196"/>
      <c r="ANR40" s="196"/>
      <c r="ANS40" s="196"/>
      <c r="ANT40" s="196"/>
      <c r="ANU40" s="196"/>
      <c r="ANV40" s="196"/>
      <c r="ANW40" s="196"/>
      <c r="ANX40" s="196"/>
      <c r="ANY40" s="196"/>
      <c r="ANZ40" s="196"/>
      <c r="AOA40" s="196"/>
      <c r="AOB40" s="196"/>
      <c r="AOC40" s="196"/>
      <c r="AOD40" s="196"/>
      <c r="AOE40" s="196"/>
      <c r="AOF40" s="196"/>
      <c r="AOG40" s="196"/>
      <c r="AOH40" s="196"/>
      <c r="AOI40" s="196"/>
      <c r="AOJ40" s="196"/>
      <c r="AOK40" s="196"/>
      <c r="AOL40" s="196"/>
      <c r="AOM40" s="196"/>
      <c r="AON40" s="196"/>
      <c r="AOO40" s="196"/>
      <c r="AOP40" s="196"/>
      <c r="AOQ40" s="196"/>
      <c r="AOR40" s="196"/>
      <c r="AOS40" s="196"/>
      <c r="AOT40" s="196"/>
      <c r="AOU40" s="196"/>
      <c r="AOV40" s="196"/>
      <c r="AOW40" s="196"/>
      <c r="AOX40" s="196"/>
      <c r="AOY40" s="196"/>
      <c r="AOZ40" s="196"/>
      <c r="APA40" s="196"/>
      <c r="APB40" s="196"/>
      <c r="APC40" s="196"/>
      <c r="APD40" s="196"/>
      <c r="APE40" s="196"/>
      <c r="APF40" s="196"/>
      <c r="APG40" s="196"/>
      <c r="APH40" s="196"/>
      <c r="API40" s="196"/>
      <c r="APJ40" s="196"/>
      <c r="APK40" s="196"/>
      <c r="APL40" s="196"/>
      <c r="APM40" s="196"/>
      <c r="APN40" s="196"/>
      <c r="APO40" s="196"/>
      <c r="APP40" s="196"/>
      <c r="APQ40" s="196"/>
      <c r="APR40" s="196"/>
      <c r="APS40" s="196"/>
      <c r="APT40" s="196"/>
      <c r="APU40" s="196"/>
      <c r="APV40" s="196"/>
      <c r="APW40" s="196"/>
      <c r="APX40" s="196"/>
      <c r="APY40" s="196"/>
      <c r="APZ40" s="196"/>
      <c r="AQA40" s="196"/>
      <c r="AQB40" s="196"/>
      <c r="AQC40" s="196"/>
      <c r="AQD40" s="196"/>
      <c r="AQE40" s="196"/>
      <c r="AQF40" s="196"/>
      <c r="AQG40" s="196"/>
      <c r="AQH40" s="196"/>
      <c r="AQI40" s="196"/>
      <c r="AQJ40" s="196"/>
      <c r="AQK40" s="196"/>
      <c r="AQL40" s="196"/>
      <c r="AQM40" s="196"/>
      <c r="AQN40" s="196"/>
      <c r="AQO40" s="196"/>
      <c r="AQP40" s="196"/>
      <c r="AQQ40" s="196"/>
      <c r="AQR40" s="196"/>
      <c r="AQS40" s="196"/>
      <c r="AQT40" s="196"/>
      <c r="AQU40" s="196"/>
      <c r="AQV40" s="196"/>
      <c r="AQW40" s="196"/>
      <c r="AQX40" s="196"/>
      <c r="AQY40" s="196"/>
      <c r="AQZ40" s="196"/>
      <c r="ARA40" s="196"/>
      <c r="ARB40" s="196"/>
      <c r="ARC40" s="196"/>
      <c r="ARD40" s="196"/>
      <c r="ARE40" s="196"/>
      <c r="ARF40" s="196"/>
      <c r="ARG40" s="196"/>
      <c r="ARH40" s="196"/>
      <c r="ARI40" s="196"/>
      <c r="ARJ40" s="196"/>
      <c r="ARK40" s="196"/>
      <c r="ARL40" s="196"/>
      <c r="ARM40" s="196"/>
      <c r="ARN40" s="196"/>
      <c r="ARO40" s="196"/>
      <c r="ARP40" s="196"/>
      <c r="ARQ40" s="196"/>
      <c r="ARR40" s="196"/>
      <c r="ARS40" s="196"/>
      <c r="ART40" s="196"/>
      <c r="ARU40" s="196"/>
      <c r="ARV40" s="196"/>
      <c r="ARW40" s="196"/>
      <c r="ARX40" s="196"/>
      <c r="ARY40" s="196"/>
      <c r="ARZ40" s="196"/>
      <c r="ASA40" s="196"/>
      <c r="ASB40" s="196"/>
      <c r="ASC40" s="196"/>
      <c r="ASD40" s="196"/>
      <c r="ASE40" s="196"/>
      <c r="ASF40" s="196"/>
      <c r="ASG40" s="196"/>
      <c r="ASH40" s="196"/>
      <c r="ASI40" s="196"/>
      <c r="ASJ40" s="196"/>
      <c r="ASK40" s="196"/>
      <c r="ASL40" s="196"/>
      <c r="ASM40" s="196"/>
      <c r="ASN40" s="196"/>
      <c r="ASO40" s="196"/>
      <c r="ASP40" s="196"/>
      <c r="ASQ40" s="196"/>
      <c r="ASR40" s="196"/>
      <c r="ASS40" s="196"/>
      <c r="AST40" s="196"/>
      <c r="ASU40" s="196"/>
      <c r="ASV40" s="196"/>
      <c r="ASW40" s="196"/>
      <c r="ASX40" s="196"/>
      <c r="ASY40" s="196"/>
      <c r="ASZ40" s="196"/>
      <c r="ATA40" s="196"/>
      <c r="ATB40" s="196"/>
      <c r="ATC40" s="196"/>
      <c r="ATD40" s="196"/>
      <c r="ATE40" s="196"/>
      <c r="ATF40" s="196"/>
      <c r="ATG40" s="196"/>
      <c r="ATH40" s="196"/>
      <c r="ATI40" s="196"/>
      <c r="ATJ40" s="196"/>
      <c r="ATK40" s="196"/>
      <c r="ATL40" s="196"/>
      <c r="ATM40" s="196"/>
      <c r="ATN40" s="196"/>
      <c r="ATO40" s="196"/>
      <c r="ATP40" s="196"/>
      <c r="ATQ40" s="196"/>
      <c r="ATR40" s="196"/>
      <c r="ATS40" s="196"/>
      <c r="ATT40" s="196"/>
      <c r="ATU40" s="196"/>
      <c r="ATV40" s="196"/>
      <c r="ATW40" s="196"/>
      <c r="ATX40" s="196"/>
      <c r="ATY40" s="196"/>
      <c r="ATZ40" s="196"/>
      <c r="AUA40" s="196"/>
      <c r="AUB40" s="196"/>
      <c r="AUC40" s="196"/>
      <c r="AUD40" s="196"/>
      <c r="AUE40" s="196"/>
      <c r="AUF40" s="196"/>
      <c r="AUG40" s="196"/>
      <c r="AUH40" s="196"/>
      <c r="AUI40" s="196"/>
      <c r="AUJ40" s="196"/>
      <c r="AUK40" s="196"/>
      <c r="AUL40" s="196"/>
      <c r="AUM40" s="196"/>
      <c r="AUN40" s="196"/>
      <c r="AUO40" s="196"/>
      <c r="AUP40" s="196"/>
      <c r="AUQ40" s="196"/>
      <c r="AUR40" s="196"/>
      <c r="AUS40" s="196"/>
      <c r="AUT40" s="196"/>
      <c r="AUU40" s="196"/>
      <c r="AUV40" s="196"/>
      <c r="AUW40" s="196"/>
      <c r="AUX40" s="196"/>
      <c r="AUY40" s="196"/>
      <c r="AUZ40" s="196"/>
      <c r="AVA40" s="196"/>
      <c r="AVB40" s="196"/>
      <c r="AVC40" s="196"/>
      <c r="AVD40" s="196"/>
      <c r="AVE40" s="196"/>
      <c r="AVF40" s="196"/>
      <c r="AVG40" s="196"/>
      <c r="AVH40" s="196"/>
      <c r="AVI40" s="196"/>
      <c r="AVJ40" s="196"/>
      <c r="AVK40" s="196"/>
      <c r="AVL40" s="196"/>
      <c r="AVM40" s="196"/>
      <c r="AVN40" s="196"/>
      <c r="AVO40" s="196"/>
      <c r="AVP40" s="196"/>
      <c r="AVQ40" s="196"/>
      <c r="AVR40" s="196"/>
      <c r="AVS40" s="196"/>
      <c r="AVT40" s="196"/>
      <c r="AVU40" s="196"/>
      <c r="AVV40" s="196"/>
      <c r="AVW40" s="196"/>
      <c r="AVX40" s="196"/>
      <c r="AVY40" s="196"/>
      <c r="AVZ40" s="196"/>
      <c r="AWA40" s="196"/>
      <c r="AWB40" s="196"/>
      <c r="AWC40" s="196"/>
      <c r="AWD40" s="196"/>
      <c r="AWE40" s="196"/>
      <c r="AWF40" s="196"/>
      <c r="AWG40" s="196"/>
      <c r="AWH40" s="196"/>
      <c r="AWI40" s="196"/>
      <c r="AWJ40" s="196"/>
      <c r="AWK40" s="196"/>
      <c r="AWL40" s="196"/>
      <c r="AWM40" s="196"/>
      <c r="AWN40" s="196"/>
      <c r="AWO40" s="196"/>
      <c r="AWP40" s="196"/>
      <c r="AWQ40" s="196"/>
      <c r="AWR40" s="196"/>
      <c r="AWS40" s="196"/>
      <c r="AWT40" s="196"/>
      <c r="AWU40" s="196"/>
      <c r="AWV40" s="196"/>
      <c r="AWW40" s="196"/>
      <c r="AWX40" s="196"/>
      <c r="AWY40" s="196"/>
      <c r="AWZ40" s="196"/>
      <c r="AXA40" s="196"/>
      <c r="AXB40" s="196"/>
      <c r="AXC40" s="196"/>
      <c r="AXD40" s="196"/>
      <c r="AXE40" s="196"/>
      <c r="AXF40" s="196"/>
      <c r="AXG40" s="196"/>
      <c r="AXH40" s="196"/>
      <c r="AXI40" s="196"/>
      <c r="AXJ40" s="196"/>
      <c r="AXK40" s="196"/>
      <c r="AXL40" s="196"/>
      <c r="AXM40" s="196"/>
      <c r="AXN40" s="196"/>
      <c r="AXO40" s="196"/>
      <c r="AXP40" s="196"/>
      <c r="AXQ40" s="196"/>
      <c r="AXR40" s="196"/>
      <c r="AXS40" s="196"/>
      <c r="AXT40" s="196"/>
      <c r="AXU40" s="196"/>
      <c r="AXV40" s="196"/>
      <c r="AXW40" s="196"/>
      <c r="AXX40" s="196"/>
      <c r="AXY40" s="196"/>
      <c r="AXZ40" s="196"/>
      <c r="AYA40" s="196"/>
      <c r="AYB40" s="196"/>
      <c r="AYC40" s="196"/>
      <c r="AYD40" s="196"/>
      <c r="AYE40" s="196"/>
      <c r="AYF40" s="196"/>
      <c r="AYG40" s="196"/>
      <c r="AYH40" s="196"/>
      <c r="AYI40" s="196"/>
      <c r="AYJ40" s="196"/>
      <c r="AYK40" s="196"/>
      <c r="AYL40" s="196"/>
      <c r="AYM40" s="196"/>
      <c r="AYN40" s="196"/>
      <c r="AYO40" s="196"/>
      <c r="AYP40" s="196"/>
      <c r="AYQ40" s="196"/>
      <c r="AYR40" s="196"/>
      <c r="AYS40" s="196"/>
      <c r="AYT40" s="196"/>
      <c r="AYU40" s="196"/>
      <c r="AYV40" s="196"/>
      <c r="AYW40" s="196"/>
      <c r="AYX40" s="196"/>
      <c r="AYY40" s="196"/>
      <c r="AYZ40" s="196"/>
      <c r="AZA40" s="196"/>
      <c r="AZB40" s="196"/>
      <c r="AZC40" s="196"/>
      <c r="AZD40" s="196"/>
      <c r="AZE40" s="196"/>
      <c r="AZF40" s="196"/>
      <c r="AZG40" s="196"/>
      <c r="AZH40" s="196"/>
      <c r="AZI40" s="196"/>
      <c r="AZJ40" s="196"/>
      <c r="AZK40" s="196"/>
      <c r="AZL40" s="196"/>
      <c r="AZM40" s="196"/>
      <c r="AZN40" s="196"/>
      <c r="AZO40" s="196"/>
      <c r="AZP40" s="196"/>
      <c r="AZQ40" s="196"/>
      <c r="AZR40" s="196"/>
      <c r="AZS40" s="196"/>
      <c r="AZT40" s="196"/>
      <c r="AZU40" s="196"/>
      <c r="AZV40" s="196"/>
      <c r="AZW40" s="196"/>
      <c r="AZX40" s="196"/>
      <c r="AZY40" s="196"/>
      <c r="AZZ40" s="196"/>
      <c r="BAA40" s="196"/>
      <c r="BAB40" s="196"/>
      <c r="BAC40" s="196"/>
      <c r="BAD40" s="196"/>
      <c r="BAE40" s="196"/>
      <c r="BAF40" s="196"/>
      <c r="BAG40" s="196"/>
      <c r="BAH40" s="196"/>
      <c r="BAI40" s="196"/>
      <c r="BAJ40" s="196"/>
      <c r="BAK40" s="196"/>
      <c r="BAL40" s="196"/>
      <c r="BAM40" s="196"/>
      <c r="BAN40" s="196"/>
      <c r="BAO40" s="196"/>
      <c r="BAP40" s="196"/>
      <c r="BAQ40" s="196"/>
      <c r="BAR40" s="196"/>
      <c r="BAS40" s="196"/>
      <c r="BAT40" s="196"/>
      <c r="BAU40" s="196"/>
      <c r="BAV40" s="196"/>
      <c r="BAW40" s="196"/>
      <c r="BAX40" s="196"/>
      <c r="BAY40" s="196"/>
      <c r="BAZ40" s="196"/>
      <c r="BBA40" s="196"/>
      <c r="BBB40" s="196"/>
      <c r="BBC40" s="196"/>
      <c r="BBD40" s="196"/>
      <c r="BBE40" s="196"/>
      <c r="BBF40" s="196"/>
      <c r="BBG40" s="196"/>
      <c r="BBH40" s="196"/>
      <c r="BBI40" s="196"/>
      <c r="BBJ40" s="196"/>
      <c r="BBK40" s="196"/>
      <c r="BBL40" s="196"/>
      <c r="BBM40" s="196"/>
      <c r="BBN40" s="196"/>
      <c r="BBO40" s="196"/>
      <c r="BBP40" s="196"/>
      <c r="BBQ40" s="196"/>
      <c r="BBR40" s="196"/>
      <c r="BBS40" s="196"/>
      <c r="BBT40" s="196"/>
      <c r="BBU40" s="196"/>
      <c r="BBV40" s="196"/>
      <c r="BBW40" s="196"/>
      <c r="BBX40" s="196"/>
      <c r="BBY40" s="196"/>
      <c r="BBZ40" s="196"/>
      <c r="BCA40" s="196"/>
      <c r="BCB40" s="196"/>
      <c r="BCC40" s="196"/>
      <c r="BCD40" s="196"/>
      <c r="BCE40" s="196"/>
      <c r="BCF40" s="196"/>
      <c r="BCG40" s="196"/>
      <c r="BCH40" s="196"/>
      <c r="BCI40" s="196"/>
      <c r="BCJ40" s="196"/>
      <c r="BCK40" s="196"/>
      <c r="BCL40" s="196"/>
      <c r="BCM40" s="196"/>
      <c r="BCN40" s="196"/>
      <c r="BCO40" s="196"/>
      <c r="BCP40" s="196"/>
      <c r="BCQ40" s="196"/>
      <c r="BCR40" s="196"/>
      <c r="BCS40" s="196"/>
      <c r="BCT40" s="196"/>
      <c r="BCU40" s="196"/>
      <c r="BCV40" s="196"/>
      <c r="BCW40" s="196"/>
      <c r="BCX40" s="196"/>
      <c r="BCY40" s="196"/>
      <c r="BCZ40" s="196"/>
      <c r="BDA40" s="196"/>
      <c r="BDB40" s="196"/>
      <c r="BDC40" s="196"/>
      <c r="BDD40" s="196"/>
      <c r="BDE40" s="196"/>
      <c r="BDF40" s="196"/>
      <c r="BDG40" s="196"/>
      <c r="BDH40" s="196"/>
      <c r="BDI40" s="196"/>
      <c r="BDJ40" s="196"/>
      <c r="BDK40" s="196"/>
      <c r="BDL40" s="196"/>
      <c r="BDM40" s="196"/>
      <c r="BDN40" s="196"/>
      <c r="BDO40" s="196"/>
      <c r="BDP40" s="196"/>
      <c r="BDQ40" s="196"/>
      <c r="BDR40" s="196"/>
      <c r="BDS40" s="196"/>
      <c r="BDT40" s="196"/>
      <c r="BDU40" s="196"/>
      <c r="BDV40" s="196"/>
      <c r="BDW40" s="196"/>
      <c r="BDX40" s="196"/>
      <c r="BDY40" s="196"/>
      <c r="BDZ40" s="196"/>
      <c r="BEA40" s="196"/>
      <c r="BEB40" s="196"/>
      <c r="BEC40" s="196"/>
      <c r="BED40" s="196"/>
      <c r="BEE40" s="196"/>
      <c r="BEF40" s="196"/>
      <c r="BEG40" s="196"/>
      <c r="BEH40" s="196"/>
      <c r="BEI40" s="196"/>
      <c r="BEJ40" s="196"/>
      <c r="BEK40" s="196"/>
      <c r="BEL40" s="196"/>
      <c r="BEM40" s="196"/>
      <c r="BEN40" s="196"/>
      <c r="BEO40" s="196"/>
      <c r="BEP40" s="196"/>
      <c r="BEQ40" s="196"/>
      <c r="BER40" s="196"/>
      <c r="BES40" s="196"/>
      <c r="BET40" s="196"/>
      <c r="BEU40" s="196"/>
      <c r="BEV40" s="196"/>
      <c r="BEW40" s="196"/>
      <c r="BEX40" s="196"/>
      <c r="BEY40" s="196"/>
      <c r="BEZ40" s="196"/>
      <c r="BFA40" s="196"/>
      <c r="BFB40" s="196"/>
      <c r="BFC40" s="196"/>
      <c r="BFD40" s="196"/>
      <c r="BFE40" s="196"/>
      <c r="BFF40" s="196"/>
      <c r="BFG40" s="196"/>
      <c r="BFH40" s="196"/>
      <c r="BFI40" s="196"/>
      <c r="BFJ40" s="196"/>
      <c r="BFK40" s="196"/>
      <c r="BFL40" s="196"/>
      <c r="BFM40" s="196"/>
      <c r="BFN40" s="196"/>
      <c r="BFO40" s="196"/>
      <c r="BFP40" s="196"/>
      <c r="BFQ40" s="196"/>
      <c r="BFR40" s="196"/>
      <c r="BFS40" s="196"/>
      <c r="BFT40" s="196"/>
      <c r="BFU40" s="196"/>
      <c r="BFV40" s="196"/>
      <c r="BFW40" s="196"/>
      <c r="BFX40" s="196"/>
      <c r="BFY40" s="196"/>
      <c r="BFZ40" s="196"/>
      <c r="BGA40" s="196"/>
      <c r="BGB40" s="196"/>
      <c r="BGC40" s="196"/>
      <c r="BGD40" s="196"/>
      <c r="BGE40" s="196"/>
      <c r="BGF40" s="196"/>
      <c r="BGG40" s="196"/>
      <c r="BGH40" s="196"/>
      <c r="BGI40" s="196"/>
      <c r="BGJ40" s="196"/>
      <c r="BGK40" s="196"/>
      <c r="BGL40" s="196"/>
      <c r="BGM40" s="196"/>
      <c r="BGN40" s="196"/>
      <c r="BGO40" s="196"/>
      <c r="BGP40" s="196"/>
      <c r="BGQ40" s="196"/>
      <c r="BGR40" s="196"/>
      <c r="BGS40" s="196"/>
      <c r="BGT40" s="196"/>
      <c r="BGU40" s="196"/>
      <c r="BGV40" s="196"/>
      <c r="BGW40" s="196"/>
      <c r="BGX40" s="196"/>
      <c r="BGY40" s="196"/>
      <c r="BGZ40" s="196"/>
      <c r="BHA40" s="196"/>
      <c r="BHB40" s="196"/>
      <c r="BHC40" s="196"/>
      <c r="BHD40" s="196"/>
      <c r="BHE40" s="196"/>
      <c r="BHF40" s="196"/>
      <c r="BHG40" s="196"/>
      <c r="BHH40" s="196"/>
      <c r="BHI40" s="196"/>
      <c r="BHJ40" s="196"/>
      <c r="BHK40" s="196"/>
      <c r="BHL40" s="196"/>
      <c r="BHM40" s="196"/>
      <c r="BHN40" s="196"/>
      <c r="BHO40" s="196"/>
      <c r="BHP40" s="196"/>
      <c r="BHQ40" s="196"/>
      <c r="BHR40" s="196"/>
      <c r="BHS40" s="196"/>
      <c r="BHT40" s="196"/>
      <c r="BHU40" s="196"/>
      <c r="BHV40" s="196"/>
      <c r="BHW40" s="196"/>
      <c r="BHX40" s="196"/>
      <c r="BHY40" s="196"/>
      <c r="BHZ40" s="196"/>
      <c r="BIA40" s="196"/>
      <c r="BIB40" s="196"/>
      <c r="BIC40" s="196"/>
      <c r="BID40" s="196"/>
      <c r="BIE40" s="196"/>
      <c r="BIF40" s="196"/>
      <c r="BIG40" s="196"/>
      <c r="BIH40" s="196"/>
      <c r="BII40" s="196"/>
      <c r="BIJ40" s="196"/>
      <c r="BIK40" s="196"/>
      <c r="BIL40" s="196"/>
      <c r="BIM40" s="196"/>
      <c r="BIN40" s="196"/>
      <c r="BIO40" s="196"/>
      <c r="BIP40" s="196"/>
      <c r="BIQ40" s="196"/>
      <c r="BIR40" s="196"/>
      <c r="BIS40" s="196"/>
      <c r="BIT40" s="196"/>
      <c r="BIU40" s="196"/>
      <c r="BIV40" s="196"/>
      <c r="BIW40" s="196"/>
      <c r="BIX40" s="196"/>
      <c r="BIY40" s="196"/>
      <c r="BIZ40" s="196"/>
      <c r="BJA40" s="196"/>
      <c r="BJB40" s="196"/>
      <c r="BJC40" s="196"/>
      <c r="BJD40" s="196"/>
      <c r="BJE40" s="196"/>
      <c r="BJF40" s="196"/>
      <c r="BJG40" s="196"/>
      <c r="BJH40" s="196"/>
      <c r="BJI40" s="196"/>
      <c r="BJJ40" s="196"/>
      <c r="BJK40" s="196"/>
      <c r="BJL40" s="196"/>
      <c r="BJM40" s="196"/>
      <c r="BJN40" s="196"/>
      <c r="BJO40" s="196"/>
      <c r="BJP40" s="196"/>
      <c r="BJQ40" s="196"/>
      <c r="BJR40" s="196"/>
      <c r="BJS40" s="196"/>
      <c r="BJT40" s="196"/>
      <c r="BJU40" s="196"/>
      <c r="BJV40" s="196"/>
      <c r="BJW40" s="196"/>
      <c r="BJX40" s="196"/>
      <c r="BJY40" s="196"/>
      <c r="BJZ40" s="196"/>
      <c r="BKA40" s="196"/>
      <c r="BKB40" s="196"/>
      <c r="BKC40" s="196"/>
      <c r="BKD40" s="196"/>
      <c r="BKE40" s="196"/>
      <c r="BKF40" s="196"/>
      <c r="BKG40" s="196"/>
      <c r="BKH40" s="196"/>
      <c r="BKI40" s="196"/>
      <c r="BKJ40" s="196"/>
      <c r="BKK40" s="196"/>
      <c r="BKL40" s="196"/>
      <c r="BKM40" s="196"/>
      <c r="BKN40" s="196"/>
      <c r="BKO40" s="196"/>
      <c r="BKP40" s="196"/>
      <c r="BKQ40" s="196"/>
      <c r="BKR40" s="196"/>
      <c r="BKS40" s="196"/>
      <c r="BKT40" s="196"/>
      <c r="BKU40" s="196"/>
      <c r="BKV40" s="196"/>
      <c r="BKW40" s="196"/>
      <c r="BKX40" s="196"/>
      <c r="BKY40" s="196"/>
      <c r="BKZ40" s="196"/>
      <c r="BLA40" s="196"/>
      <c r="BLB40" s="196"/>
      <c r="BLC40" s="196"/>
      <c r="BLD40" s="196"/>
      <c r="BLE40" s="196"/>
      <c r="BLF40" s="196"/>
      <c r="BLG40" s="196"/>
      <c r="BLH40" s="196"/>
      <c r="BLI40" s="196"/>
      <c r="BLJ40" s="196"/>
      <c r="BLK40" s="196"/>
      <c r="BLL40" s="196"/>
      <c r="BLM40" s="196"/>
      <c r="BLN40" s="196"/>
      <c r="BLO40" s="196"/>
      <c r="BLP40" s="196"/>
      <c r="BLQ40" s="196"/>
      <c r="BLR40" s="196"/>
      <c r="BLS40" s="196"/>
      <c r="BLT40" s="196"/>
      <c r="BLU40" s="196"/>
      <c r="BLV40" s="196"/>
      <c r="BLW40" s="196"/>
      <c r="BLX40" s="196"/>
      <c r="BLY40" s="196"/>
      <c r="BLZ40" s="196"/>
      <c r="BMA40" s="196"/>
      <c r="BMB40" s="196"/>
      <c r="BMC40" s="196"/>
      <c r="BMD40" s="196"/>
      <c r="BME40" s="196"/>
      <c r="BMF40" s="196"/>
      <c r="BMG40" s="196"/>
      <c r="BMH40" s="196"/>
      <c r="BMI40" s="196"/>
      <c r="BMJ40" s="196"/>
      <c r="BMK40" s="196"/>
      <c r="BML40" s="196"/>
      <c r="BMM40" s="196"/>
      <c r="BMN40" s="196"/>
      <c r="BMO40" s="196"/>
      <c r="BMP40" s="196"/>
      <c r="BMQ40" s="196"/>
      <c r="BMR40" s="196"/>
      <c r="BMS40" s="196"/>
      <c r="BMT40" s="196"/>
      <c r="BMU40" s="196"/>
      <c r="BMV40" s="196"/>
      <c r="BMW40" s="196"/>
      <c r="BMX40" s="196"/>
      <c r="BMY40" s="196"/>
      <c r="BMZ40" s="196"/>
      <c r="BNA40" s="196"/>
      <c r="BNB40" s="196"/>
      <c r="BNC40" s="196"/>
      <c r="BND40" s="196"/>
      <c r="BNE40" s="196"/>
      <c r="BNF40" s="196"/>
      <c r="BNG40" s="196"/>
      <c r="BNH40" s="196"/>
      <c r="BNI40" s="196"/>
      <c r="BNJ40" s="196"/>
      <c r="BNK40" s="196"/>
      <c r="BNL40" s="196"/>
      <c r="BNM40" s="196"/>
      <c r="BNN40" s="196"/>
      <c r="BNO40" s="196"/>
      <c r="BNP40" s="196"/>
      <c r="BNQ40" s="196"/>
      <c r="BNR40" s="196"/>
      <c r="BNS40" s="196"/>
      <c r="BNT40" s="196"/>
      <c r="BNU40" s="196"/>
      <c r="BNV40" s="196"/>
      <c r="BNW40" s="196"/>
      <c r="BNX40" s="196"/>
      <c r="BNY40" s="196"/>
      <c r="BNZ40" s="196"/>
      <c r="BOA40" s="196"/>
      <c r="BOB40" s="196"/>
      <c r="BOC40" s="196"/>
      <c r="BOD40" s="196"/>
      <c r="BOE40" s="196"/>
      <c r="BOF40" s="196"/>
      <c r="BOG40" s="196"/>
      <c r="BOH40" s="196"/>
      <c r="BOI40" s="196"/>
      <c r="BOJ40" s="196"/>
      <c r="BOK40" s="196"/>
      <c r="BOL40" s="196"/>
      <c r="BOM40" s="196"/>
      <c r="BON40" s="196"/>
      <c r="BOO40" s="196"/>
      <c r="BOP40" s="196"/>
      <c r="BOQ40" s="196"/>
      <c r="BOR40" s="196"/>
      <c r="BOS40" s="196"/>
      <c r="BOT40" s="196"/>
      <c r="BOU40" s="196"/>
      <c r="BOV40" s="196"/>
      <c r="BOW40" s="196"/>
      <c r="BOX40" s="196"/>
      <c r="BOY40" s="196"/>
      <c r="BOZ40" s="196"/>
      <c r="BPA40" s="196"/>
      <c r="BPB40" s="196"/>
      <c r="BPC40" s="196"/>
      <c r="BPD40" s="196"/>
      <c r="BPE40" s="196"/>
      <c r="BPF40" s="196"/>
      <c r="BPG40" s="196"/>
      <c r="BPH40" s="196"/>
      <c r="BPI40" s="196"/>
      <c r="BPJ40" s="196"/>
      <c r="BPK40" s="196"/>
      <c r="BPL40" s="196"/>
      <c r="BPM40" s="196"/>
      <c r="BPN40" s="196"/>
      <c r="BPO40" s="196"/>
      <c r="BPP40" s="196"/>
      <c r="BPQ40" s="196"/>
      <c r="BPR40" s="196"/>
      <c r="BPS40" s="196"/>
      <c r="BPT40" s="196"/>
      <c r="BPU40" s="196"/>
      <c r="BPV40" s="196"/>
      <c r="BPW40" s="196"/>
      <c r="BPX40" s="196"/>
      <c r="BPY40" s="196"/>
      <c r="BPZ40" s="196"/>
      <c r="BQA40" s="196"/>
      <c r="BQB40" s="196"/>
      <c r="BQC40" s="196"/>
      <c r="BQD40" s="196"/>
      <c r="BQE40" s="196"/>
      <c r="BQF40" s="196"/>
      <c r="BQG40" s="196"/>
      <c r="BQH40" s="196"/>
      <c r="BQI40" s="196"/>
      <c r="BQJ40" s="196"/>
      <c r="BQK40" s="196"/>
      <c r="BQL40" s="196"/>
      <c r="BQM40" s="196"/>
      <c r="BQN40" s="196"/>
      <c r="BQO40" s="196"/>
      <c r="BQP40" s="196"/>
      <c r="BQQ40" s="196"/>
      <c r="BQR40" s="196"/>
      <c r="BQS40" s="196"/>
      <c r="BQT40" s="196"/>
      <c r="BQU40" s="196"/>
      <c r="BQV40" s="196"/>
      <c r="BQW40" s="196"/>
      <c r="BQX40" s="196"/>
      <c r="BQY40" s="196"/>
      <c r="BQZ40" s="196"/>
      <c r="BRA40" s="196"/>
      <c r="BRB40" s="196"/>
      <c r="BRC40" s="196"/>
      <c r="BRD40" s="196"/>
      <c r="BRE40" s="196"/>
      <c r="BRF40" s="196"/>
      <c r="BRG40" s="196"/>
      <c r="BRH40" s="196"/>
      <c r="BRI40" s="196"/>
      <c r="BRJ40" s="196"/>
      <c r="BRK40" s="196"/>
      <c r="BRL40" s="196"/>
      <c r="BRM40" s="196"/>
      <c r="BRN40" s="196"/>
      <c r="BRO40" s="196"/>
      <c r="BRP40" s="196"/>
      <c r="BRQ40" s="196"/>
      <c r="BRR40" s="196"/>
      <c r="BRS40" s="196"/>
      <c r="BRT40" s="196"/>
      <c r="BRU40" s="196"/>
      <c r="BRV40" s="196"/>
      <c r="BRW40" s="196"/>
      <c r="BRX40" s="196"/>
      <c r="BRY40" s="196"/>
      <c r="BRZ40" s="196"/>
      <c r="BSA40" s="196"/>
      <c r="BSB40" s="196"/>
      <c r="BSC40" s="196"/>
      <c r="BSD40" s="196"/>
      <c r="BSE40" s="196"/>
      <c r="BSF40" s="196"/>
      <c r="BSG40" s="196"/>
      <c r="BSH40" s="196"/>
      <c r="BSI40" s="196"/>
      <c r="BSJ40" s="196"/>
      <c r="BSK40" s="196"/>
      <c r="BSL40" s="196"/>
      <c r="BSM40" s="196"/>
      <c r="BSN40" s="196"/>
      <c r="BSO40" s="196"/>
      <c r="BSP40" s="196"/>
      <c r="BSQ40" s="196"/>
      <c r="BSR40" s="196"/>
      <c r="BSS40" s="196"/>
      <c r="BST40" s="196"/>
      <c r="BSU40" s="196"/>
      <c r="BSV40" s="196"/>
      <c r="BSW40" s="196"/>
      <c r="BSX40" s="196"/>
      <c r="BSY40" s="196"/>
      <c r="BSZ40" s="196"/>
      <c r="BTA40" s="196"/>
      <c r="BTB40" s="196"/>
      <c r="BTC40" s="196"/>
      <c r="BTD40" s="196"/>
      <c r="BTE40" s="196"/>
      <c r="BTF40" s="196"/>
      <c r="BTG40" s="196"/>
      <c r="BTH40" s="196"/>
      <c r="BTI40" s="196"/>
      <c r="BTJ40" s="196"/>
      <c r="BTK40" s="196"/>
      <c r="BTL40" s="196"/>
      <c r="BTM40" s="196"/>
      <c r="BTN40" s="196"/>
      <c r="BTO40" s="196"/>
      <c r="BTP40" s="196"/>
      <c r="BTQ40" s="196"/>
      <c r="BTR40" s="196"/>
      <c r="BTS40" s="196"/>
      <c r="BTT40" s="196"/>
      <c r="BTU40" s="196"/>
      <c r="BTV40" s="196"/>
      <c r="BTW40" s="196"/>
      <c r="BTX40" s="196"/>
      <c r="BTY40" s="196"/>
      <c r="BTZ40" s="196"/>
      <c r="BUA40" s="196"/>
      <c r="BUB40" s="196"/>
      <c r="BUC40" s="196"/>
      <c r="BUD40" s="196"/>
      <c r="BUE40" s="196"/>
      <c r="BUF40" s="196"/>
      <c r="BUG40" s="196"/>
      <c r="BUH40" s="196"/>
      <c r="BUI40" s="196"/>
      <c r="BUJ40" s="196"/>
      <c r="BUK40" s="196"/>
      <c r="BUL40" s="196"/>
      <c r="BUM40" s="196"/>
      <c r="BUN40" s="196"/>
      <c r="BUO40" s="196"/>
      <c r="BUP40" s="196"/>
      <c r="BUQ40" s="196"/>
      <c r="BUR40" s="196"/>
      <c r="BUS40" s="196"/>
      <c r="BUT40" s="196"/>
      <c r="BUU40" s="196"/>
      <c r="BUV40" s="196"/>
      <c r="BUW40" s="196"/>
      <c r="BUX40" s="196"/>
      <c r="BUY40" s="196"/>
      <c r="BUZ40" s="196"/>
      <c r="BVA40" s="196"/>
      <c r="BVB40" s="196"/>
      <c r="BVC40" s="196"/>
      <c r="BVD40" s="196"/>
      <c r="BVE40" s="196"/>
      <c r="BVF40" s="196"/>
      <c r="BVG40" s="196"/>
      <c r="BVH40" s="196"/>
      <c r="BVI40" s="196"/>
      <c r="BVJ40" s="196"/>
      <c r="BVK40" s="196"/>
      <c r="BVL40" s="196"/>
      <c r="BVM40" s="196"/>
      <c r="BVN40" s="196"/>
      <c r="BVO40" s="196"/>
      <c r="BVP40" s="196"/>
      <c r="BVQ40" s="196"/>
      <c r="BVR40" s="196"/>
      <c r="BVS40" s="196"/>
      <c r="BVT40" s="196"/>
      <c r="BVU40" s="196"/>
      <c r="BVV40" s="196"/>
      <c r="BVW40" s="196"/>
      <c r="BVX40" s="196"/>
      <c r="BVY40" s="196"/>
      <c r="BVZ40" s="196"/>
      <c r="BWA40" s="196"/>
      <c r="BWB40" s="196"/>
      <c r="BWC40" s="196"/>
      <c r="BWD40" s="196"/>
      <c r="BWE40" s="196"/>
      <c r="BWF40" s="196"/>
      <c r="BWG40" s="196"/>
      <c r="BWH40" s="196"/>
      <c r="BWI40" s="196"/>
      <c r="BWJ40" s="196"/>
      <c r="BWK40" s="196"/>
      <c r="BWL40" s="196"/>
      <c r="BWM40" s="196"/>
      <c r="BWN40" s="196"/>
      <c r="BWO40" s="196"/>
      <c r="BWP40" s="196"/>
      <c r="BWQ40" s="196"/>
      <c r="BWR40" s="196"/>
      <c r="BWS40" s="196"/>
      <c r="BWT40" s="196"/>
      <c r="BWU40" s="196"/>
      <c r="BWV40" s="196"/>
      <c r="BWW40" s="196"/>
      <c r="BWX40" s="196"/>
      <c r="BWY40" s="196"/>
      <c r="BWZ40" s="196"/>
      <c r="BXA40" s="196"/>
      <c r="BXB40" s="196"/>
      <c r="BXC40" s="196"/>
      <c r="BXD40" s="196"/>
      <c r="BXE40" s="196"/>
      <c r="BXF40" s="196"/>
      <c r="BXG40" s="196"/>
      <c r="BXH40" s="196"/>
      <c r="BXI40" s="196"/>
      <c r="BXJ40" s="196"/>
      <c r="BXK40" s="196"/>
      <c r="BXL40" s="196"/>
      <c r="BXM40" s="196"/>
      <c r="BXN40" s="196"/>
      <c r="BXO40" s="196"/>
      <c r="BXP40" s="196"/>
      <c r="BXQ40" s="196"/>
      <c r="BXR40" s="196"/>
      <c r="BXS40" s="196"/>
      <c r="BXT40" s="196"/>
      <c r="BXU40" s="196"/>
      <c r="BXV40" s="196"/>
      <c r="BXW40" s="196"/>
      <c r="BXX40" s="196"/>
      <c r="BXY40" s="196"/>
      <c r="BXZ40" s="196"/>
      <c r="BYA40" s="196"/>
      <c r="BYB40" s="196"/>
      <c r="BYC40" s="196"/>
      <c r="BYD40" s="196"/>
      <c r="BYE40" s="196"/>
      <c r="BYF40" s="196"/>
      <c r="BYG40" s="196"/>
      <c r="BYH40" s="196"/>
      <c r="BYI40" s="196"/>
      <c r="BYJ40" s="196"/>
      <c r="BYK40" s="196"/>
      <c r="BYL40" s="196"/>
      <c r="BYM40" s="196"/>
      <c r="BYN40" s="196"/>
      <c r="BYO40" s="196"/>
      <c r="BYP40" s="196"/>
      <c r="BYQ40" s="196"/>
      <c r="BYR40" s="196"/>
      <c r="BYS40" s="196"/>
      <c r="BYT40" s="196"/>
      <c r="BYU40" s="196"/>
      <c r="BYV40" s="196"/>
      <c r="BYW40" s="196"/>
      <c r="BYX40" s="196"/>
      <c r="BYY40" s="196"/>
      <c r="BYZ40" s="196"/>
      <c r="BZA40" s="196"/>
      <c r="BZB40" s="196"/>
      <c r="BZC40" s="196"/>
      <c r="BZD40" s="196"/>
      <c r="BZE40" s="196"/>
      <c r="BZF40" s="196"/>
      <c r="BZG40" s="196"/>
      <c r="BZH40" s="196"/>
      <c r="BZI40" s="196"/>
      <c r="BZJ40" s="196"/>
      <c r="BZK40" s="196"/>
      <c r="BZL40" s="196"/>
      <c r="BZM40" s="196"/>
      <c r="BZN40" s="196"/>
      <c r="BZO40" s="196"/>
      <c r="BZP40" s="196"/>
      <c r="BZQ40" s="196"/>
      <c r="BZR40" s="196"/>
      <c r="BZS40" s="196"/>
      <c r="BZT40" s="196"/>
      <c r="BZU40" s="196"/>
      <c r="BZV40" s="196"/>
      <c r="BZW40" s="196"/>
      <c r="BZX40" s="196"/>
      <c r="BZY40" s="196"/>
      <c r="BZZ40" s="196"/>
      <c r="CAA40" s="196"/>
      <c r="CAB40" s="196"/>
      <c r="CAC40" s="196"/>
      <c r="CAD40" s="196"/>
      <c r="CAE40" s="196"/>
      <c r="CAF40" s="196"/>
      <c r="CAG40" s="196"/>
      <c r="CAH40" s="196"/>
      <c r="CAI40" s="196"/>
      <c r="CAJ40" s="196"/>
      <c r="CAK40" s="196"/>
      <c r="CAL40" s="196"/>
      <c r="CAM40" s="196"/>
      <c r="CAN40" s="196"/>
      <c r="CAO40" s="196"/>
      <c r="CAP40" s="196"/>
      <c r="CAQ40" s="196"/>
      <c r="CAR40" s="196"/>
      <c r="CAS40" s="196"/>
      <c r="CAT40" s="196"/>
      <c r="CAU40" s="196"/>
      <c r="CAV40" s="196"/>
      <c r="CAW40" s="196"/>
      <c r="CAX40" s="196"/>
      <c r="CAY40" s="196"/>
      <c r="CAZ40" s="196"/>
      <c r="CBA40" s="196"/>
      <c r="CBB40" s="196"/>
      <c r="CBC40" s="196"/>
      <c r="CBD40" s="196"/>
      <c r="CBE40" s="196"/>
      <c r="CBF40" s="196"/>
      <c r="CBG40" s="196"/>
      <c r="CBH40" s="196"/>
      <c r="CBI40" s="196"/>
      <c r="CBJ40" s="196"/>
      <c r="CBK40" s="196"/>
      <c r="CBL40" s="196"/>
      <c r="CBM40" s="196"/>
      <c r="CBN40" s="196"/>
      <c r="CBO40" s="196"/>
      <c r="CBP40" s="196"/>
      <c r="CBQ40" s="196"/>
      <c r="CBR40" s="196"/>
      <c r="CBS40" s="196"/>
      <c r="CBT40" s="196"/>
      <c r="CBU40" s="196"/>
      <c r="CBV40" s="196"/>
      <c r="CBW40" s="196"/>
      <c r="CBX40" s="196"/>
      <c r="CBY40" s="196"/>
      <c r="CBZ40" s="196"/>
      <c r="CCA40" s="196"/>
      <c r="CCB40" s="196"/>
      <c r="CCC40" s="196"/>
      <c r="CCD40" s="196"/>
      <c r="CCE40" s="196"/>
      <c r="CCF40" s="196"/>
      <c r="CCG40" s="196"/>
      <c r="CCH40" s="196"/>
      <c r="CCI40" s="196"/>
      <c r="CCJ40" s="196"/>
      <c r="CCK40" s="196"/>
      <c r="CCL40" s="196"/>
      <c r="CCM40" s="196"/>
      <c r="CCN40" s="196"/>
      <c r="CCO40" s="196"/>
      <c r="CCP40" s="196"/>
      <c r="CCQ40" s="196"/>
      <c r="CCR40" s="196"/>
      <c r="CCS40" s="196"/>
      <c r="CCT40" s="196"/>
      <c r="CCU40" s="196"/>
      <c r="CCV40" s="196"/>
      <c r="CCW40" s="196"/>
      <c r="CCX40" s="196"/>
      <c r="CCY40" s="196"/>
      <c r="CCZ40" s="196"/>
      <c r="CDA40" s="196"/>
      <c r="CDB40" s="196"/>
      <c r="CDC40" s="196"/>
      <c r="CDD40" s="196"/>
      <c r="CDE40" s="196"/>
      <c r="CDF40" s="196"/>
      <c r="CDG40" s="196"/>
      <c r="CDH40" s="196"/>
      <c r="CDI40" s="196"/>
      <c r="CDJ40" s="196"/>
      <c r="CDK40" s="196"/>
      <c r="CDL40" s="196"/>
      <c r="CDM40" s="196"/>
      <c r="CDN40" s="196"/>
      <c r="CDO40" s="196"/>
      <c r="CDP40" s="196"/>
      <c r="CDQ40" s="196"/>
      <c r="CDR40" s="196"/>
      <c r="CDS40" s="196"/>
      <c r="CDT40" s="196"/>
      <c r="CDU40" s="196"/>
      <c r="CDV40" s="196"/>
      <c r="CDW40" s="196"/>
      <c r="CDX40" s="196"/>
      <c r="CDY40" s="196"/>
      <c r="CDZ40" s="196"/>
      <c r="CEA40" s="196"/>
      <c r="CEB40" s="196"/>
      <c r="CEC40" s="196"/>
      <c r="CED40" s="196"/>
      <c r="CEE40" s="196"/>
      <c r="CEF40" s="196"/>
      <c r="CEG40" s="196"/>
      <c r="CEH40" s="196"/>
      <c r="CEI40" s="196"/>
      <c r="CEJ40" s="196"/>
      <c r="CEK40" s="196"/>
      <c r="CEL40" s="196"/>
      <c r="CEM40" s="196"/>
      <c r="CEN40" s="196"/>
      <c r="CEO40" s="196"/>
      <c r="CEP40" s="196"/>
      <c r="CEQ40" s="196"/>
      <c r="CER40" s="196"/>
      <c r="CES40" s="196"/>
      <c r="CET40" s="196"/>
      <c r="CEU40" s="196"/>
      <c r="CEV40" s="196"/>
      <c r="CEW40" s="196"/>
      <c r="CEX40" s="196"/>
      <c r="CEY40" s="196"/>
      <c r="CEZ40" s="196"/>
      <c r="CFA40" s="196"/>
      <c r="CFB40" s="196"/>
      <c r="CFC40" s="196"/>
      <c r="CFD40" s="196"/>
      <c r="CFE40" s="196"/>
      <c r="CFF40" s="196"/>
      <c r="CFG40" s="196"/>
      <c r="CFH40" s="196"/>
      <c r="CFI40" s="196"/>
      <c r="CFJ40" s="196"/>
      <c r="CFK40" s="196"/>
      <c r="CFL40" s="196"/>
      <c r="CFM40" s="196"/>
      <c r="CFN40" s="196"/>
      <c r="CFO40" s="196"/>
      <c r="CFP40" s="196"/>
      <c r="CFQ40" s="196"/>
      <c r="CFR40" s="196"/>
      <c r="CFS40" s="196"/>
      <c r="CFT40" s="196"/>
      <c r="CFU40" s="196"/>
      <c r="CFV40" s="196"/>
      <c r="CFW40" s="196"/>
      <c r="CFX40" s="196"/>
      <c r="CFY40" s="196"/>
      <c r="CFZ40" s="196"/>
      <c r="CGA40" s="196"/>
      <c r="CGB40" s="196"/>
      <c r="CGC40" s="196"/>
      <c r="CGD40" s="196"/>
      <c r="CGE40" s="196"/>
      <c r="CGF40" s="196"/>
      <c r="CGG40" s="196"/>
      <c r="CGH40" s="196"/>
      <c r="CGI40" s="196"/>
      <c r="CGJ40" s="196"/>
      <c r="CGK40" s="196"/>
      <c r="CGL40" s="196"/>
      <c r="CGM40" s="196"/>
      <c r="CGN40" s="196"/>
      <c r="CGO40" s="196"/>
      <c r="CGP40" s="196"/>
      <c r="CGQ40" s="196"/>
      <c r="CGR40" s="196"/>
      <c r="CGS40" s="196"/>
      <c r="CGT40" s="196"/>
      <c r="CGU40" s="196"/>
      <c r="CGV40" s="196"/>
      <c r="CGW40" s="196"/>
      <c r="CGX40" s="196"/>
      <c r="CGY40" s="196"/>
      <c r="CGZ40" s="196"/>
      <c r="CHA40" s="196"/>
      <c r="CHB40" s="196"/>
      <c r="CHC40" s="196"/>
      <c r="CHD40" s="196"/>
      <c r="CHE40" s="196"/>
      <c r="CHF40" s="196"/>
      <c r="CHG40" s="196"/>
      <c r="CHH40" s="196"/>
      <c r="CHI40" s="196"/>
      <c r="CHJ40" s="196"/>
      <c r="CHK40" s="196"/>
      <c r="CHL40" s="196"/>
      <c r="CHM40" s="196"/>
      <c r="CHN40" s="196"/>
      <c r="CHO40" s="196"/>
      <c r="CHP40" s="196"/>
      <c r="CHQ40" s="196"/>
      <c r="CHR40" s="196"/>
      <c r="CHS40" s="196"/>
      <c r="CHT40" s="196"/>
      <c r="CHU40" s="196"/>
      <c r="CHV40" s="196"/>
      <c r="CHW40" s="196"/>
      <c r="CHX40" s="196"/>
      <c r="CHY40" s="196"/>
      <c r="CHZ40" s="196"/>
      <c r="CIA40" s="196"/>
      <c r="CIB40" s="196"/>
      <c r="CIC40" s="196"/>
      <c r="CID40" s="196"/>
      <c r="CIE40" s="196"/>
      <c r="CIF40" s="196"/>
      <c r="CIG40" s="196"/>
      <c r="CIH40" s="196"/>
      <c r="CII40" s="196"/>
      <c r="CIJ40" s="196"/>
      <c r="CIK40" s="196"/>
      <c r="CIL40" s="196"/>
      <c r="CIM40" s="196"/>
      <c r="CIN40" s="196"/>
      <c r="CIO40" s="196"/>
      <c r="CIP40" s="196"/>
      <c r="CIQ40" s="196"/>
      <c r="CIR40" s="196"/>
      <c r="CIS40" s="196"/>
      <c r="CIT40" s="196"/>
      <c r="CIU40" s="196"/>
      <c r="CIV40" s="196"/>
      <c r="CIW40" s="196"/>
      <c r="CIX40" s="196"/>
      <c r="CIY40" s="196"/>
      <c r="CIZ40" s="196"/>
      <c r="CJA40" s="196"/>
      <c r="CJB40" s="196"/>
      <c r="CJC40" s="196"/>
      <c r="CJD40" s="196"/>
      <c r="CJE40" s="196"/>
      <c r="CJF40" s="196"/>
      <c r="CJG40" s="196"/>
      <c r="CJH40" s="196"/>
      <c r="CJI40" s="196"/>
      <c r="CJJ40" s="196"/>
      <c r="CJK40" s="196"/>
      <c r="CJL40" s="196"/>
      <c r="CJM40" s="196"/>
      <c r="CJN40" s="196"/>
      <c r="CJO40" s="196"/>
      <c r="CJP40" s="196"/>
      <c r="CJQ40" s="196"/>
      <c r="CJR40" s="196"/>
      <c r="CJS40" s="196"/>
      <c r="CJT40" s="196"/>
      <c r="CJU40" s="196"/>
      <c r="CJV40" s="196"/>
      <c r="CJW40" s="196"/>
      <c r="CJX40" s="196"/>
      <c r="CJY40" s="196"/>
      <c r="CJZ40" s="196"/>
      <c r="CKA40" s="196"/>
      <c r="CKB40" s="196"/>
      <c r="CKC40" s="196"/>
      <c r="CKD40" s="196"/>
      <c r="CKE40" s="196"/>
      <c r="CKF40" s="196"/>
      <c r="CKG40" s="196"/>
      <c r="CKH40" s="196"/>
      <c r="CKI40" s="196"/>
      <c r="CKJ40" s="196"/>
      <c r="CKK40" s="196"/>
      <c r="CKL40" s="196"/>
      <c r="CKM40" s="196"/>
      <c r="CKN40" s="196"/>
      <c r="CKO40" s="196"/>
      <c r="CKP40" s="196"/>
      <c r="CKQ40" s="196"/>
      <c r="CKR40" s="196"/>
      <c r="CKS40" s="196"/>
      <c r="CKT40" s="196"/>
      <c r="CKU40" s="196"/>
      <c r="CKV40" s="196"/>
      <c r="CKW40" s="196"/>
      <c r="CKX40" s="196"/>
      <c r="CKY40" s="196"/>
      <c r="CKZ40" s="196"/>
      <c r="CLA40" s="196"/>
      <c r="CLB40" s="196"/>
      <c r="CLC40" s="196"/>
      <c r="CLD40" s="196"/>
      <c r="CLE40" s="196"/>
      <c r="CLF40" s="196"/>
      <c r="CLG40" s="196"/>
      <c r="CLH40" s="196"/>
      <c r="CLI40" s="196"/>
      <c r="CLJ40" s="196"/>
      <c r="CLK40" s="196"/>
      <c r="CLL40" s="196"/>
      <c r="CLM40" s="196"/>
      <c r="CLN40" s="196"/>
      <c r="CLO40" s="196"/>
      <c r="CLP40" s="196"/>
      <c r="CLQ40" s="196"/>
      <c r="CLR40" s="196"/>
      <c r="CLS40" s="196"/>
      <c r="CLT40" s="196"/>
      <c r="CLU40" s="196"/>
      <c r="CLV40" s="196"/>
      <c r="CLW40" s="196"/>
      <c r="CLX40" s="196"/>
      <c r="CLY40" s="196"/>
      <c r="CLZ40" s="196"/>
      <c r="CMA40" s="196"/>
      <c r="CMB40" s="196"/>
      <c r="CMC40" s="196"/>
      <c r="CMD40" s="196"/>
      <c r="CME40" s="196"/>
      <c r="CMF40" s="196"/>
      <c r="CMG40" s="196"/>
      <c r="CMH40" s="196"/>
      <c r="CMI40" s="196"/>
      <c r="CMJ40" s="196"/>
      <c r="CMK40" s="196"/>
      <c r="CML40" s="196"/>
      <c r="CMM40" s="196"/>
      <c r="CMN40" s="196"/>
      <c r="CMO40" s="196"/>
      <c r="CMP40" s="196"/>
      <c r="CMQ40" s="196"/>
      <c r="CMR40" s="196"/>
      <c r="CMS40" s="196"/>
      <c r="CMT40" s="196"/>
      <c r="CMU40" s="196"/>
      <c r="CMV40" s="196"/>
      <c r="CMW40" s="196"/>
      <c r="CMX40" s="196"/>
      <c r="CMY40" s="196"/>
      <c r="CMZ40" s="196"/>
      <c r="CNA40" s="196"/>
      <c r="CNB40" s="196"/>
      <c r="CNC40" s="196"/>
      <c r="CND40" s="196"/>
      <c r="CNE40" s="196"/>
      <c r="CNF40" s="196"/>
      <c r="CNG40" s="196"/>
      <c r="CNH40" s="196"/>
      <c r="CNI40" s="196"/>
      <c r="CNJ40" s="196"/>
      <c r="CNK40" s="196"/>
      <c r="CNL40" s="196"/>
      <c r="CNM40" s="196"/>
      <c r="CNN40" s="196"/>
      <c r="CNO40" s="196"/>
      <c r="CNP40" s="196"/>
      <c r="CNQ40" s="196"/>
      <c r="CNR40" s="196"/>
      <c r="CNS40" s="196"/>
      <c r="CNT40" s="196"/>
      <c r="CNU40" s="196"/>
      <c r="CNV40" s="196"/>
      <c r="CNW40" s="196"/>
      <c r="CNX40" s="196"/>
      <c r="CNY40" s="196"/>
      <c r="CNZ40" s="196"/>
      <c r="COA40" s="196"/>
      <c r="COB40" s="196"/>
      <c r="COC40" s="196"/>
      <c r="COD40" s="196"/>
      <c r="COE40" s="196"/>
      <c r="COF40" s="196"/>
      <c r="COG40" s="196"/>
      <c r="COH40" s="196"/>
      <c r="COI40" s="196"/>
      <c r="COJ40" s="196"/>
      <c r="COK40" s="196"/>
      <c r="COL40" s="196"/>
      <c r="COM40" s="196"/>
      <c r="CON40" s="196"/>
      <c r="COO40" s="196"/>
      <c r="COP40" s="196"/>
      <c r="COQ40" s="196"/>
      <c r="COR40" s="196"/>
      <c r="COS40" s="196"/>
      <c r="COT40" s="196"/>
      <c r="COU40" s="196"/>
      <c r="COV40" s="196"/>
      <c r="COW40" s="196"/>
      <c r="COX40" s="196"/>
      <c r="COY40" s="196"/>
      <c r="COZ40" s="196"/>
      <c r="CPA40" s="196"/>
      <c r="CPB40" s="196"/>
      <c r="CPC40" s="196"/>
      <c r="CPD40" s="196"/>
      <c r="CPE40" s="196"/>
      <c r="CPF40" s="196"/>
      <c r="CPG40" s="196"/>
      <c r="CPH40" s="196"/>
      <c r="CPI40" s="196"/>
      <c r="CPJ40" s="196"/>
      <c r="CPK40" s="196"/>
      <c r="CPL40" s="196"/>
      <c r="CPM40" s="196"/>
      <c r="CPN40" s="196"/>
      <c r="CPO40" s="196"/>
      <c r="CPP40" s="196"/>
      <c r="CPQ40" s="196"/>
      <c r="CPR40" s="196"/>
      <c r="CPS40" s="196"/>
      <c r="CPT40" s="196"/>
      <c r="CPU40" s="196"/>
      <c r="CPV40" s="196"/>
      <c r="CPW40" s="196"/>
      <c r="CPX40" s="196"/>
      <c r="CPY40" s="196"/>
      <c r="CPZ40" s="196"/>
      <c r="CQA40" s="196"/>
      <c r="CQB40" s="196"/>
      <c r="CQC40" s="196"/>
      <c r="CQD40" s="196"/>
      <c r="CQE40" s="196"/>
      <c r="CQF40" s="196"/>
      <c r="CQG40" s="196"/>
      <c r="CQH40" s="196"/>
      <c r="CQI40" s="196"/>
      <c r="CQJ40" s="196"/>
      <c r="CQK40" s="196"/>
      <c r="CQL40" s="196"/>
      <c r="CQM40" s="196"/>
      <c r="CQN40" s="196"/>
      <c r="CQO40" s="196"/>
      <c r="CQP40" s="196"/>
      <c r="CQQ40" s="196"/>
      <c r="CQR40" s="196"/>
      <c r="CQS40" s="196"/>
      <c r="CQT40" s="196"/>
      <c r="CQU40" s="196"/>
      <c r="CQV40" s="196"/>
      <c r="CQW40" s="196"/>
      <c r="CQX40" s="196"/>
      <c r="CQY40" s="196"/>
      <c r="CQZ40" s="196"/>
      <c r="CRA40" s="196"/>
      <c r="CRB40" s="196"/>
      <c r="CRC40" s="196"/>
      <c r="CRD40" s="196"/>
      <c r="CRE40" s="196"/>
      <c r="CRF40" s="196"/>
      <c r="CRG40" s="196"/>
      <c r="CRH40" s="196"/>
      <c r="CRI40" s="196"/>
      <c r="CRJ40" s="196"/>
      <c r="CRK40" s="196"/>
      <c r="CRL40" s="196"/>
      <c r="CRM40" s="196"/>
      <c r="CRN40" s="196"/>
      <c r="CRO40" s="196"/>
      <c r="CRP40" s="196"/>
      <c r="CRQ40" s="196"/>
      <c r="CRR40" s="196"/>
      <c r="CRS40" s="196"/>
      <c r="CRT40" s="196"/>
      <c r="CRU40" s="196"/>
      <c r="CRV40" s="196"/>
      <c r="CRW40" s="196"/>
      <c r="CRX40" s="196"/>
      <c r="CRY40" s="196"/>
      <c r="CRZ40" s="196"/>
      <c r="CSA40" s="196"/>
      <c r="CSB40" s="196"/>
      <c r="CSC40" s="196"/>
      <c r="CSD40" s="196"/>
      <c r="CSE40" s="196"/>
      <c r="CSF40" s="196"/>
      <c r="CSG40" s="196"/>
      <c r="CSH40" s="196"/>
      <c r="CSI40" s="196"/>
      <c r="CSJ40" s="196"/>
      <c r="CSK40" s="196"/>
      <c r="CSL40" s="196"/>
      <c r="CSM40" s="196"/>
      <c r="CSN40" s="196"/>
      <c r="CSO40" s="196"/>
      <c r="CSP40" s="196"/>
      <c r="CSQ40" s="196"/>
      <c r="CSR40" s="196"/>
      <c r="CSS40" s="196"/>
      <c r="CST40" s="196"/>
      <c r="CSU40" s="196"/>
      <c r="CSV40" s="196"/>
      <c r="CSW40" s="196"/>
      <c r="CSX40" s="196"/>
      <c r="CSY40" s="196"/>
      <c r="CSZ40" s="196"/>
      <c r="CTA40" s="196"/>
      <c r="CTB40" s="196"/>
      <c r="CTC40" s="196"/>
      <c r="CTD40" s="196"/>
      <c r="CTE40" s="196"/>
      <c r="CTF40" s="196"/>
      <c r="CTG40" s="196"/>
      <c r="CTH40" s="196"/>
      <c r="CTI40" s="196"/>
      <c r="CTJ40" s="196"/>
      <c r="CTK40" s="196"/>
      <c r="CTL40" s="196"/>
      <c r="CTM40" s="196"/>
      <c r="CTN40" s="196"/>
      <c r="CTO40" s="196"/>
      <c r="CTP40" s="196"/>
      <c r="CTQ40" s="196"/>
      <c r="CTR40" s="196"/>
      <c r="CTS40" s="196"/>
      <c r="CTT40" s="196"/>
      <c r="CTU40" s="196"/>
      <c r="CTV40" s="196"/>
      <c r="CTW40" s="196"/>
      <c r="CTX40" s="196"/>
      <c r="CTY40" s="196"/>
      <c r="CTZ40" s="196"/>
      <c r="CUA40" s="196"/>
      <c r="CUB40" s="196"/>
      <c r="CUC40" s="196"/>
      <c r="CUD40" s="196"/>
      <c r="CUE40" s="196"/>
      <c r="CUF40" s="196"/>
      <c r="CUG40" s="196"/>
      <c r="CUH40" s="196"/>
      <c r="CUI40" s="196"/>
      <c r="CUJ40" s="196"/>
      <c r="CUK40" s="196"/>
      <c r="CUL40" s="196"/>
      <c r="CUM40" s="196"/>
      <c r="CUN40" s="196"/>
      <c r="CUO40" s="196"/>
      <c r="CUP40" s="196"/>
      <c r="CUQ40" s="196"/>
      <c r="CUR40" s="196"/>
      <c r="CUS40" s="196"/>
      <c r="CUT40" s="196"/>
      <c r="CUU40" s="196"/>
      <c r="CUV40" s="196"/>
      <c r="CUW40" s="196"/>
      <c r="CUX40" s="196"/>
      <c r="CUY40" s="196"/>
      <c r="CUZ40" s="196"/>
      <c r="CVA40" s="196"/>
      <c r="CVB40" s="196"/>
      <c r="CVC40" s="196"/>
      <c r="CVD40" s="196"/>
      <c r="CVE40" s="196"/>
      <c r="CVF40" s="196"/>
      <c r="CVG40" s="196"/>
      <c r="CVH40" s="196"/>
      <c r="CVI40" s="196"/>
      <c r="CVJ40" s="196"/>
      <c r="CVK40" s="196"/>
      <c r="CVL40" s="196"/>
      <c r="CVM40" s="196"/>
      <c r="CVN40" s="196"/>
      <c r="CVO40" s="196"/>
      <c r="CVP40" s="196"/>
      <c r="CVQ40" s="196"/>
      <c r="CVR40" s="196"/>
      <c r="CVS40" s="196"/>
      <c r="CVT40" s="196"/>
      <c r="CVU40" s="196"/>
      <c r="CVV40" s="196"/>
      <c r="CVW40" s="196"/>
      <c r="CVX40" s="196"/>
      <c r="CVY40" s="196"/>
      <c r="CVZ40" s="196"/>
      <c r="CWA40" s="196"/>
      <c r="CWB40" s="196"/>
      <c r="CWC40" s="196"/>
      <c r="CWD40" s="196"/>
      <c r="CWE40" s="196"/>
      <c r="CWF40" s="196"/>
      <c r="CWG40" s="196"/>
      <c r="CWH40" s="196"/>
      <c r="CWI40" s="196"/>
      <c r="CWJ40" s="196"/>
      <c r="CWK40" s="196"/>
      <c r="CWL40" s="196"/>
      <c r="CWM40" s="196"/>
      <c r="CWN40" s="196"/>
      <c r="CWO40" s="196"/>
      <c r="CWP40" s="196"/>
      <c r="CWQ40" s="196"/>
      <c r="CWR40" s="196"/>
      <c r="CWS40" s="196"/>
      <c r="CWT40" s="196"/>
      <c r="CWU40" s="196"/>
      <c r="CWV40" s="196"/>
      <c r="CWW40" s="196"/>
      <c r="CWX40" s="196"/>
      <c r="CWY40" s="196"/>
      <c r="CWZ40" s="196"/>
      <c r="CXA40" s="196"/>
      <c r="CXB40" s="196"/>
      <c r="CXC40" s="196"/>
      <c r="CXD40" s="196"/>
      <c r="CXE40" s="196"/>
      <c r="CXF40" s="196"/>
      <c r="CXG40" s="196"/>
      <c r="CXH40" s="196"/>
      <c r="CXI40" s="196"/>
      <c r="CXJ40" s="196"/>
      <c r="CXK40" s="196"/>
      <c r="CXL40" s="196"/>
      <c r="CXM40" s="196"/>
      <c r="CXN40" s="196"/>
      <c r="CXO40" s="196"/>
      <c r="CXP40" s="196"/>
      <c r="CXQ40" s="196"/>
      <c r="CXR40" s="196"/>
      <c r="CXS40" s="196"/>
      <c r="CXT40" s="196"/>
      <c r="CXU40" s="196"/>
      <c r="CXV40" s="196"/>
      <c r="CXW40" s="196"/>
      <c r="CXX40" s="196"/>
      <c r="CXY40" s="196"/>
      <c r="CXZ40" s="196"/>
      <c r="CYA40" s="196"/>
      <c r="CYB40" s="196"/>
      <c r="CYC40" s="196"/>
      <c r="CYD40" s="196"/>
      <c r="CYE40" s="196"/>
      <c r="CYF40" s="196"/>
      <c r="CYG40" s="196"/>
      <c r="CYH40" s="196"/>
      <c r="CYI40" s="196"/>
      <c r="CYJ40" s="196"/>
      <c r="CYK40" s="196"/>
      <c r="CYL40" s="196"/>
      <c r="CYM40" s="196"/>
      <c r="CYN40" s="196"/>
      <c r="CYO40" s="196"/>
      <c r="CYP40" s="196"/>
      <c r="CYQ40" s="196"/>
      <c r="CYR40" s="196"/>
      <c r="CYS40" s="196"/>
      <c r="CYT40" s="196"/>
      <c r="CYU40" s="196"/>
      <c r="CYV40" s="196"/>
      <c r="CYW40" s="196"/>
      <c r="CYX40" s="196"/>
      <c r="CYY40" s="196"/>
      <c r="CYZ40" s="196"/>
      <c r="CZA40" s="196"/>
      <c r="CZB40" s="196"/>
      <c r="CZC40" s="196"/>
      <c r="CZD40" s="196"/>
      <c r="CZE40" s="196"/>
      <c r="CZF40" s="196"/>
      <c r="CZG40" s="196"/>
      <c r="CZH40" s="196"/>
      <c r="CZI40" s="196"/>
      <c r="CZJ40" s="196"/>
      <c r="CZK40" s="196"/>
      <c r="CZL40" s="196"/>
      <c r="CZM40" s="196"/>
      <c r="CZN40" s="196"/>
      <c r="CZO40" s="196"/>
      <c r="CZP40" s="196"/>
      <c r="CZQ40" s="196"/>
      <c r="CZR40" s="196"/>
      <c r="CZS40" s="196"/>
      <c r="CZT40" s="196"/>
      <c r="CZU40" s="196"/>
      <c r="CZV40" s="196"/>
      <c r="CZW40" s="196"/>
      <c r="CZX40" s="196"/>
      <c r="CZY40" s="196"/>
      <c r="CZZ40" s="196"/>
      <c r="DAA40" s="196"/>
      <c r="DAB40" s="196"/>
      <c r="DAC40" s="196"/>
      <c r="DAD40" s="196"/>
      <c r="DAE40" s="196"/>
      <c r="DAF40" s="196"/>
      <c r="DAG40" s="196"/>
      <c r="DAH40" s="196"/>
      <c r="DAI40" s="196"/>
      <c r="DAJ40" s="196"/>
      <c r="DAK40" s="196"/>
      <c r="DAL40" s="196"/>
      <c r="DAM40" s="196"/>
      <c r="DAN40" s="196"/>
      <c r="DAO40" s="196"/>
      <c r="DAP40" s="196"/>
      <c r="DAQ40" s="196"/>
      <c r="DAR40" s="196"/>
      <c r="DAS40" s="196"/>
      <c r="DAT40" s="196"/>
      <c r="DAU40" s="196"/>
      <c r="DAV40" s="196"/>
      <c r="DAW40" s="196"/>
      <c r="DAX40" s="196"/>
      <c r="DAY40" s="196"/>
      <c r="DAZ40" s="196"/>
      <c r="DBA40" s="196"/>
      <c r="DBB40" s="196"/>
      <c r="DBC40" s="196"/>
      <c r="DBD40" s="196"/>
      <c r="DBE40" s="196"/>
      <c r="DBF40" s="196"/>
      <c r="DBG40" s="196"/>
      <c r="DBH40" s="196"/>
      <c r="DBI40" s="196"/>
      <c r="DBJ40" s="196"/>
      <c r="DBK40" s="196"/>
      <c r="DBL40" s="196"/>
      <c r="DBM40" s="196"/>
      <c r="DBN40" s="196"/>
      <c r="DBO40" s="196"/>
      <c r="DBP40" s="196"/>
      <c r="DBQ40" s="196"/>
      <c r="DBR40" s="196"/>
      <c r="DBS40" s="196"/>
      <c r="DBT40" s="196"/>
      <c r="DBU40" s="196"/>
      <c r="DBV40" s="196"/>
      <c r="DBW40" s="196"/>
      <c r="DBX40" s="196"/>
      <c r="DBY40" s="196"/>
      <c r="DBZ40" s="196"/>
      <c r="DCA40" s="196"/>
      <c r="DCB40" s="196"/>
      <c r="DCC40" s="196"/>
      <c r="DCD40" s="196"/>
      <c r="DCE40" s="196"/>
      <c r="DCF40" s="196"/>
      <c r="DCG40" s="196"/>
      <c r="DCH40" s="196"/>
      <c r="DCI40" s="196"/>
      <c r="DCJ40" s="196"/>
      <c r="DCK40" s="196"/>
      <c r="DCL40" s="196"/>
      <c r="DCM40" s="196"/>
      <c r="DCN40" s="196"/>
      <c r="DCO40" s="196"/>
      <c r="DCP40" s="196"/>
      <c r="DCQ40" s="196"/>
      <c r="DCR40" s="196"/>
      <c r="DCS40" s="196"/>
      <c r="DCT40" s="196"/>
      <c r="DCU40" s="196"/>
      <c r="DCV40" s="196"/>
      <c r="DCW40" s="196"/>
      <c r="DCX40" s="196"/>
      <c r="DCY40" s="196"/>
      <c r="DCZ40" s="196"/>
      <c r="DDA40" s="196"/>
      <c r="DDB40" s="196"/>
      <c r="DDC40" s="196"/>
      <c r="DDD40" s="196"/>
      <c r="DDE40" s="196"/>
      <c r="DDF40" s="196"/>
      <c r="DDG40" s="196"/>
      <c r="DDH40" s="196"/>
      <c r="DDI40" s="196"/>
      <c r="DDJ40" s="196"/>
      <c r="DDK40" s="196"/>
      <c r="DDL40" s="196"/>
      <c r="DDM40" s="196"/>
      <c r="DDN40" s="196"/>
      <c r="DDO40" s="196"/>
      <c r="DDP40" s="196"/>
      <c r="DDQ40" s="196"/>
      <c r="DDR40" s="196"/>
      <c r="DDS40" s="196"/>
      <c r="DDT40" s="196"/>
      <c r="DDU40" s="196"/>
      <c r="DDV40" s="196"/>
      <c r="DDW40" s="196"/>
      <c r="DDX40" s="196"/>
      <c r="DDY40" s="196"/>
      <c r="DDZ40" s="196"/>
      <c r="DEA40" s="196"/>
      <c r="DEB40" s="196"/>
      <c r="DEC40" s="196"/>
      <c r="DED40" s="196"/>
      <c r="DEE40" s="196"/>
      <c r="DEF40" s="196"/>
      <c r="DEG40" s="196"/>
      <c r="DEH40" s="196"/>
      <c r="DEI40" s="196"/>
      <c r="DEJ40" s="196"/>
      <c r="DEK40" s="196"/>
      <c r="DEL40" s="196"/>
      <c r="DEM40" s="196"/>
      <c r="DEN40" s="196"/>
      <c r="DEO40" s="196"/>
      <c r="DEP40" s="196"/>
      <c r="DEQ40" s="196"/>
      <c r="DER40" s="196"/>
      <c r="DES40" s="196"/>
      <c r="DET40" s="196"/>
      <c r="DEU40" s="196"/>
      <c r="DEV40" s="196"/>
      <c r="DEW40" s="196"/>
      <c r="DEX40" s="196"/>
      <c r="DEY40" s="196"/>
      <c r="DEZ40" s="196"/>
      <c r="DFA40" s="196"/>
      <c r="DFB40" s="196"/>
      <c r="DFC40" s="196"/>
      <c r="DFD40" s="196"/>
      <c r="DFE40" s="196"/>
      <c r="DFF40" s="196"/>
      <c r="DFG40" s="196"/>
      <c r="DFH40" s="196"/>
      <c r="DFI40" s="196"/>
      <c r="DFJ40" s="196"/>
      <c r="DFK40" s="196"/>
      <c r="DFL40" s="196"/>
      <c r="DFM40" s="196"/>
      <c r="DFN40" s="196"/>
      <c r="DFO40" s="196"/>
      <c r="DFP40" s="196"/>
      <c r="DFQ40" s="196"/>
      <c r="DFR40" s="196"/>
      <c r="DFS40" s="196"/>
      <c r="DFT40" s="196"/>
      <c r="DFU40" s="196"/>
      <c r="DFV40" s="196"/>
      <c r="DFW40" s="196"/>
      <c r="DFX40" s="196"/>
      <c r="DFY40" s="196"/>
      <c r="DFZ40" s="196"/>
      <c r="DGA40" s="196"/>
      <c r="DGB40" s="196"/>
      <c r="DGC40" s="196"/>
      <c r="DGD40" s="196"/>
      <c r="DGE40" s="196"/>
      <c r="DGF40" s="196"/>
      <c r="DGG40" s="196"/>
      <c r="DGH40" s="196"/>
      <c r="DGI40" s="196"/>
      <c r="DGJ40" s="196"/>
      <c r="DGK40" s="196"/>
      <c r="DGL40" s="196"/>
      <c r="DGM40" s="196"/>
      <c r="DGN40" s="196"/>
      <c r="DGO40" s="196"/>
      <c r="DGP40" s="196"/>
      <c r="DGQ40" s="196"/>
      <c r="DGR40" s="196"/>
      <c r="DGS40" s="196"/>
      <c r="DGT40" s="196"/>
      <c r="DGU40" s="196"/>
      <c r="DGV40" s="196"/>
      <c r="DGW40" s="196"/>
      <c r="DGX40" s="196"/>
      <c r="DGY40" s="196"/>
      <c r="DGZ40" s="196"/>
      <c r="DHA40" s="196"/>
      <c r="DHB40" s="196"/>
      <c r="DHC40" s="196"/>
      <c r="DHD40" s="196"/>
      <c r="DHE40" s="196"/>
      <c r="DHF40" s="196"/>
      <c r="DHG40" s="196"/>
      <c r="DHH40" s="196"/>
      <c r="DHI40" s="196"/>
      <c r="DHJ40" s="196"/>
      <c r="DHK40" s="196"/>
      <c r="DHL40" s="196"/>
      <c r="DHM40" s="196"/>
      <c r="DHN40" s="196"/>
      <c r="DHO40" s="196"/>
      <c r="DHP40" s="196"/>
      <c r="DHQ40" s="196"/>
      <c r="DHR40" s="196"/>
      <c r="DHS40" s="196"/>
      <c r="DHT40" s="196"/>
      <c r="DHU40" s="196"/>
      <c r="DHV40" s="196"/>
      <c r="DHW40" s="196"/>
      <c r="DHX40" s="196"/>
      <c r="DHY40" s="196"/>
      <c r="DHZ40" s="196"/>
      <c r="DIA40" s="196"/>
      <c r="DIB40" s="196"/>
      <c r="DIC40" s="196"/>
      <c r="DID40" s="196"/>
      <c r="DIE40" s="196"/>
      <c r="DIF40" s="196"/>
      <c r="DIG40" s="196"/>
      <c r="DIH40" s="196"/>
      <c r="DII40" s="196"/>
      <c r="DIJ40" s="196"/>
      <c r="DIK40" s="196"/>
      <c r="DIL40" s="196"/>
      <c r="DIM40" s="196"/>
      <c r="DIN40" s="196"/>
      <c r="DIO40" s="196"/>
      <c r="DIP40" s="196"/>
      <c r="DIQ40" s="196"/>
      <c r="DIR40" s="196"/>
      <c r="DIS40" s="196"/>
      <c r="DIT40" s="196"/>
      <c r="DIU40" s="196"/>
      <c r="DIV40" s="196"/>
      <c r="DIW40" s="196"/>
      <c r="DIX40" s="196"/>
      <c r="DIY40" s="196"/>
      <c r="DIZ40" s="196"/>
      <c r="DJA40" s="196"/>
      <c r="DJB40" s="196"/>
      <c r="DJC40" s="196"/>
      <c r="DJD40" s="196"/>
      <c r="DJE40" s="196"/>
      <c r="DJF40" s="196"/>
      <c r="DJG40" s="196"/>
      <c r="DJH40" s="196"/>
      <c r="DJI40" s="196"/>
      <c r="DJJ40" s="196"/>
      <c r="DJK40" s="196"/>
      <c r="DJL40" s="196"/>
      <c r="DJM40" s="196"/>
      <c r="DJN40" s="196"/>
      <c r="DJO40" s="196"/>
      <c r="DJP40" s="196"/>
      <c r="DJQ40" s="196"/>
      <c r="DJR40" s="196"/>
      <c r="DJS40" s="196"/>
      <c r="DJT40" s="196"/>
      <c r="DJU40" s="196"/>
      <c r="DJV40" s="196"/>
      <c r="DJW40" s="196"/>
      <c r="DJX40" s="196"/>
      <c r="DJY40" s="196"/>
      <c r="DJZ40" s="196"/>
      <c r="DKA40" s="196"/>
      <c r="DKB40" s="196"/>
      <c r="DKC40" s="196"/>
      <c r="DKD40" s="196"/>
      <c r="DKE40" s="196"/>
      <c r="DKF40" s="196"/>
      <c r="DKG40" s="196"/>
      <c r="DKH40" s="196"/>
      <c r="DKI40" s="196"/>
      <c r="DKJ40" s="196"/>
      <c r="DKK40" s="196"/>
      <c r="DKL40" s="196"/>
      <c r="DKM40" s="196"/>
      <c r="DKN40" s="196"/>
      <c r="DKO40" s="196"/>
      <c r="DKP40" s="196"/>
      <c r="DKQ40" s="196"/>
      <c r="DKR40" s="196"/>
      <c r="DKS40" s="196"/>
      <c r="DKT40" s="196"/>
      <c r="DKU40" s="196"/>
      <c r="DKV40" s="196"/>
      <c r="DKW40" s="196"/>
      <c r="DKX40" s="196"/>
      <c r="DKY40" s="196"/>
      <c r="DKZ40" s="196"/>
      <c r="DLA40" s="196"/>
      <c r="DLB40" s="196"/>
      <c r="DLC40" s="196"/>
      <c r="DLD40" s="196"/>
      <c r="DLE40" s="196"/>
      <c r="DLF40" s="196"/>
      <c r="DLG40" s="196"/>
      <c r="DLH40" s="196"/>
      <c r="DLI40" s="196"/>
      <c r="DLJ40" s="196"/>
      <c r="DLK40" s="196"/>
      <c r="DLL40" s="196"/>
      <c r="DLM40" s="196"/>
      <c r="DLN40" s="196"/>
      <c r="DLO40" s="196"/>
      <c r="DLP40" s="196"/>
      <c r="DLQ40" s="196"/>
      <c r="DLR40" s="196"/>
      <c r="DLS40" s="196"/>
      <c r="DLT40" s="196"/>
      <c r="DLU40" s="196"/>
      <c r="DLV40" s="196"/>
      <c r="DLW40" s="196"/>
      <c r="DLX40" s="196"/>
      <c r="DLY40" s="196"/>
      <c r="DLZ40" s="196"/>
      <c r="DMA40" s="196"/>
      <c r="DMB40" s="196"/>
      <c r="DMC40" s="196"/>
      <c r="DMD40" s="196"/>
      <c r="DME40" s="196"/>
      <c r="DMF40" s="196"/>
      <c r="DMG40" s="196"/>
      <c r="DMH40" s="196"/>
      <c r="DMI40" s="196"/>
      <c r="DMJ40" s="196"/>
      <c r="DMK40" s="196"/>
      <c r="DML40" s="196"/>
      <c r="DMM40" s="196"/>
      <c r="DMN40" s="196"/>
      <c r="DMO40" s="196"/>
      <c r="DMP40" s="196"/>
      <c r="DMQ40" s="196"/>
      <c r="DMR40" s="196"/>
      <c r="DMS40" s="196"/>
      <c r="DMT40" s="196"/>
      <c r="DMU40" s="196"/>
      <c r="DMV40" s="196"/>
      <c r="DMW40" s="196"/>
      <c r="DMX40" s="196"/>
      <c r="DMY40" s="196"/>
      <c r="DMZ40" s="196"/>
      <c r="DNA40" s="196"/>
      <c r="DNB40" s="196"/>
      <c r="DNC40" s="196"/>
      <c r="DND40" s="196"/>
      <c r="DNE40" s="196"/>
      <c r="DNF40" s="196"/>
      <c r="DNG40" s="196"/>
      <c r="DNH40" s="196"/>
      <c r="DNI40" s="196"/>
      <c r="DNJ40" s="196"/>
      <c r="DNK40" s="196"/>
      <c r="DNL40" s="196"/>
      <c r="DNM40" s="196"/>
      <c r="DNN40" s="196"/>
      <c r="DNO40" s="196"/>
      <c r="DNP40" s="196"/>
      <c r="DNQ40" s="196"/>
      <c r="DNR40" s="196"/>
      <c r="DNS40" s="196"/>
      <c r="DNT40" s="196"/>
      <c r="DNU40" s="196"/>
      <c r="DNV40" s="196"/>
      <c r="DNW40" s="196"/>
      <c r="DNX40" s="196"/>
      <c r="DNY40" s="196"/>
      <c r="DNZ40" s="196"/>
      <c r="DOA40" s="196"/>
      <c r="DOB40" s="196"/>
      <c r="DOC40" s="196"/>
      <c r="DOD40" s="196"/>
      <c r="DOE40" s="196"/>
      <c r="DOF40" s="196"/>
      <c r="DOG40" s="196"/>
      <c r="DOH40" s="196"/>
      <c r="DOI40" s="196"/>
      <c r="DOJ40" s="196"/>
      <c r="DOK40" s="196"/>
      <c r="DOL40" s="196"/>
      <c r="DOM40" s="196"/>
      <c r="DON40" s="196"/>
      <c r="DOO40" s="196"/>
      <c r="DOP40" s="196"/>
      <c r="DOQ40" s="196"/>
      <c r="DOR40" s="196"/>
      <c r="DOS40" s="196"/>
      <c r="DOT40" s="196"/>
      <c r="DOU40" s="196"/>
      <c r="DOV40" s="196"/>
      <c r="DOW40" s="196"/>
      <c r="DOX40" s="196"/>
      <c r="DOY40" s="196"/>
      <c r="DOZ40" s="196"/>
      <c r="DPA40" s="196"/>
      <c r="DPB40" s="196"/>
      <c r="DPC40" s="196"/>
      <c r="DPD40" s="196"/>
      <c r="DPE40" s="196"/>
      <c r="DPF40" s="196"/>
      <c r="DPG40" s="196"/>
      <c r="DPH40" s="196"/>
      <c r="DPI40" s="196"/>
      <c r="DPJ40" s="196"/>
      <c r="DPK40" s="196"/>
      <c r="DPL40" s="196"/>
      <c r="DPM40" s="196"/>
      <c r="DPN40" s="196"/>
      <c r="DPO40" s="196"/>
      <c r="DPP40" s="196"/>
      <c r="DPQ40" s="196"/>
      <c r="DPR40" s="196"/>
      <c r="DPS40" s="196"/>
      <c r="DPT40" s="196"/>
      <c r="DPU40" s="196"/>
      <c r="DPV40" s="196"/>
      <c r="DPW40" s="196"/>
      <c r="DPX40" s="196"/>
      <c r="DPY40" s="196"/>
      <c r="DPZ40" s="196"/>
      <c r="DQA40" s="196"/>
      <c r="DQB40" s="196"/>
      <c r="DQC40" s="196"/>
      <c r="DQD40" s="196"/>
      <c r="DQE40" s="196"/>
      <c r="DQF40" s="196"/>
      <c r="DQG40" s="196"/>
      <c r="DQH40" s="196"/>
      <c r="DQI40" s="196"/>
      <c r="DQJ40" s="196"/>
      <c r="DQK40" s="196"/>
      <c r="DQL40" s="196"/>
      <c r="DQM40" s="196"/>
      <c r="DQN40" s="196"/>
      <c r="DQO40" s="196"/>
      <c r="DQP40" s="196"/>
      <c r="DQQ40" s="196"/>
      <c r="DQR40" s="196"/>
      <c r="DQS40" s="196"/>
      <c r="DQT40" s="196"/>
      <c r="DQU40" s="196"/>
      <c r="DQV40" s="196"/>
      <c r="DQW40" s="196"/>
      <c r="DQX40" s="196"/>
      <c r="DQY40" s="196"/>
      <c r="DQZ40" s="196"/>
      <c r="DRA40" s="196"/>
      <c r="DRB40" s="196"/>
      <c r="DRC40" s="196"/>
      <c r="DRD40" s="196"/>
      <c r="DRE40" s="196"/>
      <c r="DRF40" s="196"/>
      <c r="DRG40" s="196"/>
      <c r="DRH40" s="196"/>
      <c r="DRI40" s="196"/>
      <c r="DRJ40" s="196"/>
      <c r="DRK40" s="196"/>
      <c r="DRL40" s="196"/>
      <c r="DRM40" s="196"/>
      <c r="DRN40" s="196"/>
      <c r="DRO40" s="196"/>
      <c r="DRP40" s="196"/>
      <c r="DRQ40" s="196"/>
      <c r="DRR40" s="196"/>
      <c r="DRS40" s="196"/>
      <c r="DRT40" s="196"/>
      <c r="DRU40" s="196"/>
      <c r="DRV40" s="196"/>
      <c r="DRW40" s="196"/>
      <c r="DRX40" s="196"/>
      <c r="DRY40" s="196"/>
      <c r="DRZ40" s="196"/>
      <c r="DSA40" s="196"/>
      <c r="DSB40" s="196"/>
      <c r="DSC40" s="196"/>
      <c r="DSD40" s="196"/>
      <c r="DSE40" s="196"/>
      <c r="DSF40" s="196"/>
      <c r="DSG40" s="196"/>
      <c r="DSH40" s="196"/>
      <c r="DSI40" s="196"/>
      <c r="DSJ40" s="196"/>
      <c r="DSK40" s="196"/>
      <c r="DSL40" s="196"/>
      <c r="DSM40" s="196"/>
      <c r="DSN40" s="196"/>
      <c r="DSO40" s="196"/>
      <c r="DSP40" s="196"/>
      <c r="DSQ40" s="196"/>
      <c r="DSR40" s="196"/>
      <c r="DSS40" s="196"/>
      <c r="DST40" s="196"/>
      <c r="DSU40" s="196"/>
      <c r="DSV40" s="196"/>
      <c r="DSW40" s="196"/>
      <c r="DSX40" s="196"/>
      <c r="DSY40" s="196"/>
      <c r="DSZ40" s="196"/>
      <c r="DTA40" s="196"/>
      <c r="DTB40" s="196"/>
      <c r="DTC40" s="196"/>
      <c r="DTD40" s="196"/>
      <c r="DTE40" s="196"/>
      <c r="DTF40" s="196"/>
      <c r="DTG40" s="196"/>
      <c r="DTH40" s="196"/>
      <c r="DTI40" s="196"/>
      <c r="DTJ40" s="196"/>
      <c r="DTK40" s="196"/>
      <c r="DTL40" s="196"/>
      <c r="DTM40" s="196"/>
      <c r="DTN40" s="196"/>
      <c r="DTO40" s="196"/>
      <c r="DTP40" s="196"/>
      <c r="DTQ40" s="196"/>
      <c r="DTR40" s="196"/>
      <c r="DTS40" s="196"/>
      <c r="DTT40" s="196"/>
      <c r="DTU40" s="196"/>
      <c r="DTV40" s="196"/>
      <c r="DTW40" s="196"/>
      <c r="DTX40" s="196"/>
      <c r="DTY40" s="196"/>
      <c r="DTZ40" s="196"/>
      <c r="DUA40" s="196"/>
      <c r="DUB40" s="196"/>
      <c r="DUC40" s="196"/>
      <c r="DUD40" s="196"/>
      <c r="DUE40" s="196"/>
      <c r="DUF40" s="196"/>
      <c r="DUG40" s="196"/>
      <c r="DUH40" s="196"/>
      <c r="DUI40" s="196"/>
      <c r="DUJ40" s="196"/>
      <c r="DUK40" s="196"/>
      <c r="DUL40" s="196"/>
      <c r="DUM40" s="196"/>
      <c r="DUN40" s="196"/>
      <c r="DUO40" s="196"/>
      <c r="DUP40" s="196"/>
      <c r="DUQ40" s="196"/>
      <c r="DUR40" s="196"/>
      <c r="DUS40" s="196"/>
      <c r="DUT40" s="196"/>
      <c r="DUU40" s="196"/>
      <c r="DUV40" s="196"/>
      <c r="DUW40" s="196"/>
      <c r="DUX40" s="196"/>
      <c r="DUY40" s="196"/>
      <c r="DUZ40" s="196"/>
      <c r="DVA40" s="196"/>
      <c r="DVB40" s="196"/>
      <c r="DVC40" s="196"/>
      <c r="DVD40" s="196"/>
      <c r="DVE40" s="196"/>
      <c r="DVF40" s="196"/>
      <c r="DVG40" s="196"/>
      <c r="DVH40" s="196"/>
      <c r="DVI40" s="196"/>
      <c r="DVJ40" s="196"/>
      <c r="DVK40" s="196"/>
      <c r="DVL40" s="196"/>
      <c r="DVM40" s="196"/>
      <c r="DVN40" s="196"/>
      <c r="DVO40" s="196"/>
      <c r="DVP40" s="196"/>
      <c r="DVQ40" s="196"/>
      <c r="DVR40" s="196"/>
      <c r="DVS40" s="196"/>
      <c r="DVT40" s="196"/>
      <c r="DVU40" s="196"/>
      <c r="DVV40" s="196"/>
      <c r="DVW40" s="196"/>
      <c r="DVX40" s="196"/>
      <c r="DVY40" s="196"/>
      <c r="DVZ40" s="196"/>
      <c r="DWA40" s="196"/>
      <c r="DWB40" s="196"/>
      <c r="DWC40" s="196"/>
      <c r="DWD40" s="196"/>
      <c r="DWE40" s="196"/>
      <c r="DWF40" s="196"/>
      <c r="DWG40" s="196"/>
      <c r="DWH40" s="196"/>
      <c r="DWI40" s="196"/>
      <c r="DWJ40" s="196"/>
      <c r="DWK40" s="196"/>
      <c r="DWL40" s="196"/>
      <c r="DWM40" s="196"/>
      <c r="DWN40" s="196"/>
      <c r="DWO40" s="196"/>
      <c r="DWP40" s="196"/>
      <c r="DWQ40" s="196"/>
      <c r="DWR40" s="196"/>
      <c r="DWS40" s="196"/>
      <c r="DWT40" s="196"/>
      <c r="DWU40" s="196"/>
      <c r="DWV40" s="196"/>
      <c r="DWW40" s="196"/>
      <c r="DWX40" s="196"/>
      <c r="DWY40" s="196"/>
      <c r="DWZ40" s="196"/>
      <c r="DXA40" s="196"/>
      <c r="DXB40" s="196"/>
      <c r="DXC40" s="196"/>
      <c r="DXD40" s="196"/>
      <c r="DXE40" s="196"/>
      <c r="DXF40" s="196"/>
      <c r="DXG40" s="196"/>
      <c r="DXH40" s="196"/>
      <c r="DXI40" s="196"/>
      <c r="DXJ40" s="196"/>
      <c r="DXK40" s="196"/>
      <c r="DXL40" s="196"/>
      <c r="DXM40" s="196"/>
      <c r="DXN40" s="196"/>
      <c r="DXO40" s="196"/>
      <c r="DXP40" s="196"/>
      <c r="DXQ40" s="196"/>
      <c r="DXR40" s="196"/>
      <c r="DXS40" s="196"/>
      <c r="DXT40" s="196"/>
      <c r="DXU40" s="196"/>
      <c r="DXV40" s="196"/>
      <c r="DXW40" s="196"/>
      <c r="DXX40" s="196"/>
      <c r="DXY40" s="196"/>
      <c r="DXZ40" s="196"/>
      <c r="DYA40" s="196"/>
      <c r="DYB40" s="196"/>
      <c r="DYC40" s="196"/>
      <c r="DYD40" s="196"/>
      <c r="DYE40" s="196"/>
      <c r="DYF40" s="196"/>
      <c r="DYG40" s="196"/>
      <c r="DYH40" s="196"/>
      <c r="DYI40" s="196"/>
      <c r="DYJ40" s="196"/>
      <c r="DYK40" s="196"/>
      <c r="DYL40" s="196"/>
      <c r="DYM40" s="196"/>
      <c r="DYN40" s="196"/>
      <c r="DYO40" s="196"/>
      <c r="DYP40" s="196"/>
      <c r="DYQ40" s="196"/>
      <c r="DYR40" s="196"/>
      <c r="DYS40" s="196"/>
      <c r="DYT40" s="196"/>
      <c r="DYU40" s="196"/>
      <c r="DYV40" s="196"/>
      <c r="DYW40" s="196"/>
      <c r="DYX40" s="196"/>
      <c r="DYY40" s="196"/>
      <c r="DYZ40" s="196"/>
      <c r="DZA40" s="196"/>
      <c r="DZB40" s="196"/>
      <c r="DZC40" s="196"/>
      <c r="DZD40" s="196"/>
      <c r="DZE40" s="196"/>
      <c r="DZF40" s="196"/>
      <c r="DZG40" s="196"/>
      <c r="DZH40" s="196"/>
      <c r="DZI40" s="196"/>
      <c r="DZJ40" s="196"/>
      <c r="DZK40" s="196"/>
      <c r="DZL40" s="196"/>
      <c r="DZM40" s="196"/>
      <c r="DZN40" s="196"/>
      <c r="DZO40" s="196"/>
      <c r="DZP40" s="196"/>
      <c r="DZQ40" s="196"/>
      <c r="DZR40" s="196"/>
      <c r="DZS40" s="196"/>
      <c r="DZT40" s="196"/>
      <c r="DZU40" s="196"/>
      <c r="DZV40" s="196"/>
      <c r="DZW40" s="196"/>
      <c r="DZX40" s="196"/>
      <c r="DZY40" s="196"/>
      <c r="DZZ40" s="196"/>
      <c r="EAA40" s="196"/>
      <c r="EAB40" s="196"/>
      <c r="EAC40" s="196"/>
      <c r="EAD40" s="196"/>
      <c r="EAE40" s="196"/>
      <c r="EAF40" s="196"/>
      <c r="EAG40" s="196"/>
      <c r="EAH40" s="196"/>
      <c r="EAI40" s="196"/>
      <c r="EAJ40" s="196"/>
      <c r="EAK40" s="196"/>
      <c r="EAL40" s="196"/>
      <c r="EAM40" s="196"/>
      <c r="EAN40" s="196"/>
      <c r="EAO40" s="196"/>
      <c r="EAP40" s="196"/>
      <c r="EAQ40" s="196"/>
      <c r="EAR40" s="196"/>
      <c r="EAS40" s="196"/>
      <c r="EAT40" s="196"/>
      <c r="EAU40" s="196"/>
      <c r="EAV40" s="196"/>
      <c r="EAW40" s="196"/>
      <c r="EAX40" s="196"/>
      <c r="EAY40" s="196"/>
      <c r="EAZ40" s="196"/>
      <c r="EBA40" s="196"/>
      <c r="EBB40" s="196"/>
      <c r="EBC40" s="196"/>
      <c r="EBD40" s="196"/>
      <c r="EBE40" s="196"/>
      <c r="EBF40" s="196"/>
      <c r="EBG40" s="196"/>
      <c r="EBH40" s="196"/>
      <c r="EBI40" s="196"/>
      <c r="EBJ40" s="196"/>
      <c r="EBK40" s="196"/>
      <c r="EBL40" s="196"/>
      <c r="EBM40" s="196"/>
      <c r="EBN40" s="196"/>
      <c r="EBO40" s="196"/>
      <c r="EBP40" s="196"/>
      <c r="EBQ40" s="196"/>
      <c r="EBR40" s="196"/>
      <c r="EBS40" s="196"/>
      <c r="EBT40" s="196"/>
      <c r="EBU40" s="196"/>
      <c r="EBV40" s="196"/>
      <c r="EBW40" s="196"/>
      <c r="EBX40" s="196"/>
      <c r="EBY40" s="196"/>
      <c r="EBZ40" s="196"/>
      <c r="ECA40" s="196"/>
      <c r="ECB40" s="196"/>
      <c r="ECC40" s="196"/>
      <c r="ECD40" s="196"/>
      <c r="ECE40" s="196"/>
      <c r="ECF40" s="196"/>
      <c r="ECG40" s="196"/>
      <c r="ECH40" s="196"/>
      <c r="ECI40" s="196"/>
      <c r="ECJ40" s="196"/>
      <c r="ECK40" s="196"/>
      <c r="ECL40" s="196"/>
      <c r="ECM40" s="196"/>
      <c r="ECN40" s="196"/>
      <c r="ECO40" s="196"/>
      <c r="ECP40" s="196"/>
      <c r="ECQ40" s="196"/>
      <c r="ECR40" s="196"/>
      <c r="ECS40" s="196"/>
      <c r="ECT40" s="196"/>
      <c r="ECU40" s="196"/>
      <c r="ECV40" s="196"/>
      <c r="ECW40" s="196"/>
      <c r="ECX40" s="196"/>
      <c r="ECY40" s="196"/>
      <c r="ECZ40" s="196"/>
      <c r="EDA40" s="196"/>
      <c r="EDB40" s="196"/>
      <c r="EDC40" s="196"/>
      <c r="EDD40" s="196"/>
      <c r="EDE40" s="196"/>
      <c r="EDF40" s="196"/>
      <c r="EDG40" s="196"/>
      <c r="EDH40" s="196"/>
      <c r="EDI40" s="196"/>
      <c r="EDJ40" s="196"/>
      <c r="EDK40" s="196"/>
      <c r="EDL40" s="196"/>
      <c r="EDM40" s="196"/>
      <c r="EDN40" s="196"/>
      <c r="EDO40" s="196"/>
      <c r="EDP40" s="196"/>
      <c r="EDQ40" s="196"/>
      <c r="EDR40" s="196"/>
      <c r="EDS40" s="196"/>
      <c r="EDT40" s="196"/>
      <c r="EDU40" s="196"/>
      <c r="EDV40" s="196"/>
      <c r="EDW40" s="196"/>
      <c r="EDX40" s="196"/>
      <c r="EDY40" s="196"/>
      <c r="EDZ40" s="196"/>
      <c r="EEA40" s="196"/>
      <c r="EEB40" s="196"/>
      <c r="EEC40" s="196"/>
      <c r="EED40" s="196"/>
      <c r="EEE40" s="196"/>
      <c r="EEF40" s="196"/>
      <c r="EEG40" s="196"/>
      <c r="EEH40" s="196"/>
      <c r="EEI40" s="196"/>
      <c r="EEJ40" s="196"/>
      <c r="EEK40" s="196"/>
      <c r="EEL40" s="196"/>
      <c r="EEM40" s="196"/>
      <c r="EEN40" s="196"/>
      <c r="EEO40" s="196"/>
      <c r="EEP40" s="196"/>
      <c r="EEQ40" s="196"/>
      <c r="EER40" s="196"/>
      <c r="EES40" s="196"/>
      <c r="EET40" s="196"/>
      <c r="EEU40" s="196"/>
      <c r="EEV40" s="196"/>
      <c r="EEW40" s="196"/>
      <c r="EEX40" s="196"/>
      <c r="EEY40" s="196"/>
      <c r="EEZ40" s="196"/>
      <c r="EFA40" s="196"/>
      <c r="EFB40" s="196"/>
      <c r="EFC40" s="196"/>
      <c r="EFD40" s="196"/>
      <c r="EFE40" s="196"/>
      <c r="EFF40" s="196"/>
      <c r="EFG40" s="196"/>
      <c r="EFH40" s="196"/>
      <c r="EFI40" s="196"/>
      <c r="EFJ40" s="196"/>
      <c r="EFK40" s="196"/>
      <c r="EFL40" s="196"/>
      <c r="EFM40" s="196"/>
      <c r="EFN40" s="196"/>
      <c r="EFO40" s="196"/>
      <c r="EFP40" s="196"/>
      <c r="EFQ40" s="196"/>
      <c r="EFR40" s="196"/>
      <c r="EFS40" s="196"/>
      <c r="EFT40" s="196"/>
      <c r="EFU40" s="196"/>
      <c r="EFV40" s="196"/>
      <c r="EFW40" s="196"/>
      <c r="EFX40" s="196"/>
      <c r="EFY40" s="196"/>
      <c r="EFZ40" s="196"/>
      <c r="EGA40" s="196"/>
      <c r="EGB40" s="196"/>
      <c r="EGC40" s="196"/>
      <c r="EGD40" s="196"/>
      <c r="EGE40" s="196"/>
      <c r="EGF40" s="196"/>
      <c r="EGG40" s="196"/>
      <c r="EGH40" s="196"/>
      <c r="EGI40" s="196"/>
      <c r="EGJ40" s="196"/>
      <c r="EGK40" s="196"/>
      <c r="EGL40" s="196"/>
      <c r="EGM40" s="196"/>
      <c r="EGN40" s="196"/>
      <c r="EGO40" s="196"/>
      <c r="EGP40" s="196"/>
      <c r="EGQ40" s="196"/>
      <c r="EGR40" s="196"/>
      <c r="EGS40" s="196"/>
      <c r="EGT40" s="196"/>
      <c r="EGU40" s="196"/>
      <c r="EGV40" s="196"/>
      <c r="EGW40" s="196"/>
      <c r="EGX40" s="196"/>
      <c r="EGY40" s="196"/>
      <c r="EGZ40" s="196"/>
      <c r="EHA40" s="196"/>
      <c r="EHB40" s="196"/>
      <c r="EHC40" s="196"/>
      <c r="EHD40" s="196"/>
      <c r="EHE40" s="196"/>
      <c r="EHF40" s="196"/>
      <c r="EHG40" s="196"/>
      <c r="EHH40" s="196"/>
      <c r="EHI40" s="196"/>
      <c r="EHJ40" s="196"/>
      <c r="EHK40" s="196"/>
      <c r="EHL40" s="196"/>
      <c r="EHM40" s="196"/>
      <c r="EHN40" s="196"/>
      <c r="EHO40" s="196"/>
      <c r="EHP40" s="196"/>
      <c r="EHQ40" s="196"/>
      <c r="EHR40" s="196"/>
      <c r="EHS40" s="196"/>
      <c r="EHT40" s="196"/>
      <c r="EHU40" s="196"/>
      <c r="EHV40" s="196"/>
      <c r="EHW40" s="196"/>
      <c r="EHX40" s="196"/>
      <c r="EHY40" s="196"/>
      <c r="EHZ40" s="196"/>
      <c r="EIA40" s="196"/>
      <c r="EIB40" s="196"/>
      <c r="EIC40" s="196"/>
      <c r="EID40" s="196"/>
      <c r="EIE40" s="196"/>
      <c r="EIF40" s="196"/>
      <c r="EIG40" s="196"/>
      <c r="EIH40" s="196"/>
      <c r="EII40" s="196"/>
      <c r="EIJ40" s="196"/>
      <c r="EIK40" s="196"/>
      <c r="EIL40" s="196"/>
      <c r="EIM40" s="196"/>
      <c r="EIN40" s="196"/>
      <c r="EIO40" s="196"/>
      <c r="EIP40" s="196"/>
      <c r="EIQ40" s="196"/>
      <c r="EIR40" s="196"/>
      <c r="EIS40" s="196"/>
      <c r="EIT40" s="196"/>
      <c r="EIU40" s="196"/>
      <c r="EIV40" s="196"/>
      <c r="EIW40" s="196"/>
      <c r="EIX40" s="196"/>
      <c r="EIY40" s="196"/>
      <c r="EIZ40" s="196"/>
      <c r="EJA40" s="196"/>
      <c r="EJB40" s="196"/>
      <c r="EJC40" s="196"/>
      <c r="EJD40" s="196"/>
      <c r="EJE40" s="196"/>
      <c r="EJF40" s="196"/>
      <c r="EJG40" s="196"/>
      <c r="EJH40" s="196"/>
      <c r="EJI40" s="196"/>
      <c r="EJJ40" s="196"/>
      <c r="EJK40" s="196"/>
      <c r="EJL40" s="196"/>
      <c r="EJM40" s="196"/>
      <c r="EJN40" s="196"/>
      <c r="EJO40" s="196"/>
      <c r="EJP40" s="196"/>
      <c r="EJQ40" s="196"/>
      <c r="EJR40" s="196"/>
      <c r="EJS40" s="196"/>
      <c r="EJT40" s="196"/>
      <c r="EJU40" s="196"/>
      <c r="EJV40" s="196"/>
      <c r="EJW40" s="196"/>
      <c r="EJX40" s="196"/>
      <c r="EJY40" s="196"/>
      <c r="EJZ40" s="196"/>
      <c r="EKA40" s="196"/>
      <c r="EKB40" s="196"/>
      <c r="EKC40" s="196"/>
      <c r="EKD40" s="196"/>
      <c r="EKE40" s="196"/>
      <c r="EKF40" s="196"/>
      <c r="EKG40" s="196"/>
      <c r="EKH40" s="196"/>
      <c r="EKI40" s="196"/>
      <c r="EKJ40" s="196"/>
      <c r="EKK40" s="196"/>
      <c r="EKL40" s="196"/>
      <c r="EKM40" s="196"/>
      <c r="EKN40" s="196"/>
      <c r="EKO40" s="196"/>
      <c r="EKP40" s="196"/>
      <c r="EKQ40" s="196"/>
      <c r="EKR40" s="196"/>
      <c r="EKS40" s="196"/>
      <c r="EKT40" s="196"/>
      <c r="EKU40" s="196"/>
      <c r="EKV40" s="196"/>
      <c r="EKW40" s="196"/>
      <c r="EKX40" s="196"/>
      <c r="EKY40" s="196"/>
      <c r="EKZ40" s="196"/>
      <c r="ELA40" s="196"/>
      <c r="ELB40" s="196"/>
      <c r="ELC40" s="196"/>
      <c r="ELD40" s="196"/>
      <c r="ELE40" s="196"/>
      <c r="ELF40" s="196"/>
      <c r="ELG40" s="196"/>
      <c r="ELH40" s="196"/>
      <c r="ELI40" s="196"/>
      <c r="ELJ40" s="196"/>
      <c r="ELK40" s="196"/>
      <c r="ELL40" s="196"/>
      <c r="ELM40" s="196"/>
      <c r="ELN40" s="196"/>
      <c r="ELO40" s="196"/>
      <c r="ELP40" s="196"/>
      <c r="ELQ40" s="196"/>
      <c r="ELR40" s="196"/>
      <c r="ELS40" s="196"/>
      <c r="ELT40" s="196"/>
      <c r="ELU40" s="196"/>
      <c r="ELV40" s="196"/>
      <c r="ELW40" s="196"/>
      <c r="ELX40" s="196"/>
      <c r="ELY40" s="196"/>
      <c r="ELZ40" s="196"/>
      <c r="EMA40" s="196"/>
      <c r="EMB40" s="196"/>
      <c r="EMC40" s="196"/>
      <c r="EMD40" s="196"/>
      <c r="EME40" s="196"/>
      <c r="EMF40" s="196"/>
      <c r="EMG40" s="196"/>
      <c r="EMH40" s="196"/>
      <c r="EMI40" s="196"/>
      <c r="EMJ40" s="196"/>
      <c r="EMK40" s="196"/>
      <c r="EML40" s="196"/>
      <c r="EMM40" s="196"/>
      <c r="EMN40" s="196"/>
      <c r="EMO40" s="196"/>
      <c r="EMP40" s="196"/>
      <c r="EMQ40" s="196"/>
      <c r="EMR40" s="196"/>
      <c r="EMS40" s="196"/>
      <c r="EMT40" s="196"/>
      <c r="EMU40" s="196"/>
      <c r="EMV40" s="196"/>
      <c r="EMW40" s="196"/>
      <c r="EMX40" s="196"/>
      <c r="EMY40" s="196"/>
      <c r="EMZ40" s="196"/>
      <c r="ENA40" s="196"/>
      <c r="ENB40" s="196"/>
      <c r="ENC40" s="196"/>
      <c r="END40" s="196"/>
      <c r="ENE40" s="196"/>
      <c r="ENF40" s="196"/>
      <c r="ENG40" s="196"/>
      <c r="ENH40" s="196"/>
      <c r="ENI40" s="196"/>
      <c r="ENJ40" s="196"/>
      <c r="ENK40" s="196"/>
      <c r="ENL40" s="196"/>
      <c r="ENM40" s="196"/>
      <c r="ENN40" s="196"/>
      <c r="ENO40" s="196"/>
      <c r="ENP40" s="196"/>
      <c r="ENQ40" s="196"/>
      <c r="ENR40" s="196"/>
      <c r="ENS40" s="196"/>
      <c r="ENT40" s="196"/>
      <c r="ENU40" s="196"/>
      <c r="ENV40" s="196"/>
      <c r="ENW40" s="196"/>
      <c r="ENX40" s="196"/>
      <c r="ENY40" s="196"/>
      <c r="ENZ40" s="196"/>
      <c r="EOA40" s="196"/>
      <c r="EOB40" s="196"/>
      <c r="EOC40" s="196"/>
      <c r="EOD40" s="196"/>
      <c r="EOE40" s="196"/>
      <c r="EOF40" s="196"/>
      <c r="EOG40" s="196"/>
      <c r="EOH40" s="196"/>
      <c r="EOI40" s="196"/>
      <c r="EOJ40" s="196"/>
      <c r="EOK40" s="196"/>
      <c r="EOL40" s="196"/>
      <c r="EOM40" s="196"/>
      <c r="EON40" s="196"/>
      <c r="EOO40" s="196"/>
      <c r="EOP40" s="196"/>
      <c r="EOQ40" s="196"/>
      <c r="EOR40" s="196"/>
      <c r="EOS40" s="196"/>
      <c r="EOT40" s="196"/>
      <c r="EOU40" s="196"/>
      <c r="EOV40" s="196"/>
      <c r="EOW40" s="196"/>
      <c r="EOX40" s="196"/>
      <c r="EOY40" s="196"/>
      <c r="EOZ40" s="196"/>
      <c r="EPA40" s="196"/>
      <c r="EPB40" s="196"/>
      <c r="EPC40" s="196"/>
      <c r="EPD40" s="196"/>
      <c r="EPE40" s="196"/>
      <c r="EPF40" s="196"/>
      <c r="EPG40" s="196"/>
      <c r="EPH40" s="196"/>
      <c r="EPI40" s="196"/>
      <c r="EPJ40" s="196"/>
      <c r="EPK40" s="196"/>
      <c r="EPL40" s="196"/>
      <c r="EPM40" s="196"/>
      <c r="EPN40" s="196"/>
      <c r="EPO40" s="196"/>
      <c r="EPP40" s="196"/>
      <c r="EPQ40" s="196"/>
      <c r="EPR40" s="196"/>
      <c r="EPS40" s="196"/>
      <c r="EPT40" s="196"/>
      <c r="EPU40" s="196"/>
      <c r="EPV40" s="196"/>
      <c r="EPW40" s="196"/>
      <c r="EPX40" s="196"/>
      <c r="EPY40" s="196"/>
      <c r="EPZ40" s="196"/>
      <c r="EQA40" s="196"/>
      <c r="EQB40" s="196"/>
      <c r="EQC40" s="196"/>
      <c r="EQD40" s="196"/>
      <c r="EQE40" s="196"/>
      <c r="EQF40" s="196"/>
      <c r="EQG40" s="196"/>
      <c r="EQH40" s="196"/>
      <c r="EQI40" s="196"/>
      <c r="EQJ40" s="196"/>
      <c r="EQK40" s="196"/>
      <c r="EQL40" s="196"/>
      <c r="EQM40" s="196"/>
      <c r="EQN40" s="196"/>
      <c r="EQO40" s="196"/>
      <c r="EQP40" s="196"/>
      <c r="EQQ40" s="196"/>
      <c r="EQR40" s="196"/>
      <c r="EQS40" s="196"/>
      <c r="EQT40" s="196"/>
      <c r="EQU40" s="196"/>
      <c r="EQV40" s="196"/>
      <c r="EQW40" s="196"/>
      <c r="EQX40" s="196"/>
      <c r="EQY40" s="196"/>
      <c r="EQZ40" s="196"/>
      <c r="ERA40" s="196"/>
      <c r="ERB40" s="196"/>
      <c r="ERC40" s="196"/>
      <c r="ERD40" s="196"/>
      <c r="ERE40" s="196"/>
      <c r="ERF40" s="196"/>
      <c r="ERG40" s="196"/>
      <c r="ERH40" s="196"/>
      <c r="ERI40" s="196"/>
      <c r="ERJ40" s="196"/>
      <c r="ERK40" s="196"/>
      <c r="ERL40" s="196"/>
      <c r="ERM40" s="196"/>
      <c r="ERN40" s="196"/>
      <c r="ERO40" s="196"/>
      <c r="ERP40" s="196"/>
      <c r="ERQ40" s="196"/>
      <c r="ERR40" s="196"/>
      <c r="ERS40" s="196"/>
      <c r="ERT40" s="196"/>
      <c r="ERU40" s="196"/>
      <c r="ERV40" s="196"/>
      <c r="ERW40" s="196"/>
      <c r="ERX40" s="196"/>
      <c r="ERY40" s="196"/>
      <c r="ERZ40" s="196"/>
      <c r="ESA40" s="196"/>
      <c r="ESB40" s="196"/>
      <c r="ESC40" s="196"/>
      <c r="ESD40" s="196"/>
      <c r="ESE40" s="196"/>
      <c r="ESF40" s="196"/>
      <c r="ESG40" s="196"/>
      <c r="ESH40" s="196"/>
      <c r="ESI40" s="196"/>
      <c r="ESJ40" s="196"/>
      <c r="ESK40" s="196"/>
      <c r="ESL40" s="196"/>
      <c r="ESM40" s="196"/>
      <c r="ESN40" s="196"/>
      <c r="ESO40" s="196"/>
      <c r="ESP40" s="196"/>
      <c r="ESQ40" s="196"/>
      <c r="ESR40" s="196"/>
      <c r="ESS40" s="196"/>
      <c r="EST40" s="196"/>
      <c r="ESU40" s="196"/>
      <c r="ESV40" s="196"/>
      <c r="ESW40" s="196"/>
      <c r="ESX40" s="196"/>
      <c r="ESY40" s="196"/>
      <c r="ESZ40" s="196"/>
      <c r="ETA40" s="196"/>
      <c r="ETB40" s="196"/>
      <c r="ETC40" s="196"/>
      <c r="ETD40" s="196"/>
      <c r="ETE40" s="196"/>
      <c r="ETF40" s="196"/>
      <c r="ETG40" s="196"/>
      <c r="ETH40" s="196"/>
      <c r="ETI40" s="196"/>
      <c r="ETJ40" s="196"/>
      <c r="ETK40" s="196"/>
      <c r="ETL40" s="196"/>
      <c r="ETM40" s="196"/>
      <c r="ETN40" s="196"/>
      <c r="ETO40" s="196"/>
      <c r="ETP40" s="196"/>
      <c r="ETQ40" s="196"/>
      <c r="ETR40" s="196"/>
      <c r="ETS40" s="196"/>
      <c r="ETT40" s="196"/>
      <c r="ETU40" s="196"/>
      <c r="ETV40" s="196"/>
      <c r="ETW40" s="196"/>
      <c r="ETX40" s="196"/>
      <c r="ETY40" s="196"/>
      <c r="ETZ40" s="196"/>
      <c r="EUA40" s="196"/>
      <c r="EUB40" s="196"/>
      <c r="EUC40" s="196"/>
      <c r="EUD40" s="196"/>
      <c r="EUE40" s="196"/>
      <c r="EUF40" s="196"/>
      <c r="EUG40" s="196"/>
      <c r="EUH40" s="196"/>
      <c r="EUI40" s="196"/>
      <c r="EUJ40" s="196"/>
      <c r="EUK40" s="196"/>
      <c r="EUL40" s="196"/>
      <c r="EUM40" s="196"/>
      <c r="EUN40" s="196"/>
      <c r="EUO40" s="196"/>
      <c r="EUP40" s="196"/>
      <c r="EUQ40" s="196"/>
      <c r="EUR40" s="196"/>
      <c r="EUS40" s="196"/>
      <c r="EUT40" s="196"/>
      <c r="EUU40" s="196"/>
      <c r="EUV40" s="196"/>
      <c r="EUW40" s="196"/>
      <c r="EUX40" s="196"/>
      <c r="EUY40" s="196"/>
      <c r="EUZ40" s="196"/>
      <c r="EVA40" s="196"/>
      <c r="EVB40" s="196"/>
      <c r="EVC40" s="196"/>
      <c r="EVD40" s="196"/>
      <c r="EVE40" s="196"/>
      <c r="EVF40" s="196"/>
      <c r="EVG40" s="196"/>
      <c r="EVH40" s="196"/>
      <c r="EVI40" s="196"/>
      <c r="EVJ40" s="196"/>
      <c r="EVK40" s="196"/>
      <c r="EVL40" s="196"/>
      <c r="EVM40" s="196"/>
      <c r="EVN40" s="196"/>
      <c r="EVO40" s="196"/>
      <c r="EVP40" s="196"/>
      <c r="EVQ40" s="196"/>
      <c r="EVR40" s="196"/>
      <c r="EVS40" s="196"/>
      <c r="EVT40" s="196"/>
      <c r="EVU40" s="196"/>
      <c r="EVV40" s="196"/>
      <c r="EVW40" s="196"/>
      <c r="EVX40" s="196"/>
      <c r="EVY40" s="196"/>
      <c r="EVZ40" s="196"/>
      <c r="EWA40" s="196"/>
      <c r="EWB40" s="196"/>
      <c r="EWC40" s="196"/>
      <c r="EWD40" s="196"/>
      <c r="EWE40" s="196"/>
      <c r="EWF40" s="196"/>
      <c r="EWG40" s="196"/>
      <c r="EWH40" s="196"/>
      <c r="EWI40" s="196"/>
      <c r="EWJ40" s="196"/>
      <c r="EWK40" s="196"/>
      <c r="EWL40" s="196"/>
      <c r="EWM40" s="196"/>
      <c r="EWN40" s="196"/>
      <c r="EWO40" s="196"/>
      <c r="EWP40" s="196"/>
      <c r="EWQ40" s="196"/>
      <c r="EWR40" s="196"/>
      <c r="EWS40" s="196"/>
      <c r="EWT40" s="196"/>
      <c r="EWU40" s="196"/>
      <c r="EWV40" s="196"/>
      <c r="EWW40" s="196"/>
      <c r="EWX40" s="196"/>
      <c r="EWY40" s="196"/>
      <c r="EWZ40" s="196"/>
      <c r="EXA40" s="196"/>
      <c r="EXB40" s="196"/>
      <c r="EXC40" s="196"/>
      <c r="EXD40" s="196"/>
      <c r="EXE40" s="196"/>
      <c r="EXF40" s="196"/>
      <c r="EXG40" s="196"/>
      <c r="EXH40" s="196"/>
      <c r="EXI40" s="196"/>
      <c r="EXJ40" s="196"/>
      <c r="EXK40" s="196"/>
      <c r="EXL40" s="196"/>
      <c r="EXM40" s="196"/>
      <c r="EXN40" s="196"/>
      <c r="EXO40" s="196"/>
      <c r="EXP40" s="196"/>
      <c r="EXQ40" s="196"/>
      <c r="EXR40" s="196"/>
      <c r="EXS40" s="196"/>
      <c r="EXT40" s="196"/>
      <c r="EXU40" s="196"/>
      <c r="EXV40" s="196"/>
      <c r="EXW40" s="196"/>
      <c r="EXX40" s="196"/>
      <c r="EXY40" s="196"/>
      <c r="EXZ40" s="196"/>
      <c r="EYA40" s="196"/>
      <c r="EYB40" s="196"/>
      <c r="EYC40" s="196"/>
      <c r="EYD40" s="196"/>
      <c r="EYE40" s="196"/>
      <c r="EYF40" s="196"/>
      <c r="EYG40" s="196"/>
      <c r="EYH40" s="196"/>
      <c r="EYI40" s="196"/>
      <c r="EYJ40" s="196"/>
      <c r="EYK40" s="196"/>
      <c r="EYL40" s="196"/>
      <c r="EYM40" s="196"/>
      <c r="EYN40" s="196"/>
      <c r="EYO40" s="196"/>
      <c r="EYP40" s="196"/>
      <c r="EYQ40" s="196"/>
      <c r="EYR40" s="196"/>
      <c r="EYS40" s="196"/>
      <c r="EYT40" s="196"/>
      <c r="EYU40" s="196"/>
      <c r="EYV40" s="196"/>
      <c r="EYW40" s="196"/>
      <c r="EYX40" s="196"/>
      <c r="EYY40" s="196"/>
      <c r="EYZ40" s="196"/>
      <c r="EZA40" s="196"/>
      <c r="EZB40" s="196"/>
      <c r="EZC40" s="196"/>
      <c r="EZD40" s="196"/>
      <c r="EZE40" s="196"/>
      <c r="EZF40" s="196"/>
      <c r="EZG40" s="196"/>
      <c r="EZH40" s="196"/>
      <c r="EZI40" s="196"/>
      <c r="EZJ40" s="196"/>
      <c r="EZK40" s="196"/>
      <c r="EZL40" s="196"/>
      <c r="EZM40" s="196"/>
      <c r="EZN40" s="196"/>
      <c r="EZO40" s="196"/>
      <c r="EZP40" s="196"/>
      <c r="EZQ40" s="196"/>
      <c r="EZR40" s="196"/>
      <c r="EZS40" s="196"/>
      <c r="EZT40" s="196"/>
      <c r="EZU40" s="196"/>
      <c r="EZV40" s="196"/>
      <c r="EZW40" s="196"/>
      <c r="EZX40" s="196"/>
      <c r="EZY40" s="196"/>
      <c r="EZZ40" s="196"/>
      <c r="FAA40" s="196"/>
      <c r="FAB40" s="196"/>
      <c r="FAC40" s="196"/>
      <c r="FAD40" s="196"/>
      <c r="FAE40" s="196"/>
      <c r="FAF40" s="196"/>
      <c r="FAG40" s="196"/>
      <c r="FAH40" s="196"/>
      <c r="FAI40" s="196"/>
      <c r="FAJ40" s="196"/>
      <c r="FAK40" s="196"/>
      <c r="FAL40" s="196"/>
      <c r="FAM40" s="196"/>
      <c r="FAN40" s="196"/>
      <c r="FAO40" s="196"/>
      <c r="FAP40" s="196"/>
      <c r="FAQ40" s="196"/>
      <c r="FAR40" s="196"/>
      <c r="FAS40" s="196"/>
      <c r="FAT40" s="196"/>
      <c r="FAU40" s="196"/>
      <c r="FAV40" s="196"/>
      <c r="FAW40" s="196"/>
      <c r="FAX40" s="196"/>
      <c r="FAY40" s="196"/>
      <c r="FAZ40" s="196"/>
      <c r="FBA40" s="196"/>
      <c r="FBB40" s="196"/>
      <c r="FBC40" s="196"/>
      <c r="FBD40" s="196"/>
      <c r="FBE40" s="196"/>
      <c r="FBF40" s="196"/>
      <c r="FBG40" s="196"/>
      <c r="FBH40" s="196"/>
      <c r="FBI40" s="196"/>
      <c r="FBJ40" s="196"/>
      <c r="FBK40" s="196"/>
      <c r="FBL40" s="196"/>
      <c r="FBM40" s="196"/>
      <c r="FBN40" s="196"/>
      <c r="FBO40" s="196"/>
      <c r="FBP40" s="196"/>
      <c r="FBQ40" s="196"/>
      <c r="FBR40" s="196"/>
      <c r="FBS40" s="196"/>
      <c r="FBT40" s="196"/>
      <c r="FBU40" s="196"/>
      <c r="FBV40" s="196"/>
      <c r="FBW40" s="196"/>
      <c r="FBX40" s="196"/>
      <c r="FBY40" s="196"/>
      <c r="FBZ40" s="196"/>
      <c r="FCA40" s="196"/>
      <c r="FCB40" s="196"/>
      <c r="FCC40" s="196"/>
      <c r="FCD40" s="196"/>
      <c r="FCE40" s="196"/>
      <c r="FCF40" s="196"/>
      <c r="FCG40" s="196"/>
      <c r="FCH40" s="196"/>
      <c r="FCI40" s="196"/>
      <c r="FCJ40" s="196"/>
      <c r="FCK40" s="196"/>
      <c r="FCL40" s="196"/>
      <c r="FCM40" s="196"/>
      <c r="FCN40" s="196"/>
      <c r="FCO40" s="196"/>
      <c r="FCP40" s="196"/>
      <c r="FCQ40" s="196"/>
      <c r="FCR40" s="196"/>
      <c r="FCS40" s="196"/>
      <c r="FCT40" s="196"/>
      <c r="FCU40" s="196"/>
      <c r="FCV40" s="196"/>
      <c r="FCW40" s="196"/>
      <c r="FCX40" s="196"/>
      <c r="FCY40" s="196"/>
      <c r="FCZ40" s="196"/>
      <c r="FDA40" s="196"/>
      <c r="FDB40" s="196"/>
      <c r="FDC40" s="196"/>
      <c r="FDD40" s="196"/>
      <c r="FDE40" s="196"/>
      <c r="FDF40" s="196"/>
      <c r="FDG40" s="196"/>
      <c r="FDH40" s="196"/>
      <c r="FDI40" s="196"/>
      <c r="FDJ40" s="196"/>
      <c r="FDK40" s="196"/>
      <c r="FDL40" s="196"/>
      <c r="FDM40" s="196"/>
      <c r="FDN40" s="196"/>
      <c r="FDO40" s="196"/>
      <c r="FDP40" s="196"/>
      <c r="FDQ40" s="196"/>
      <c r="FDR40" s="196"/>
      <c r="FDS40" s="196"/>
      <c r="FDT40" s="196"/>
      <c r="FDU40" s="196"/>
      <c r="FDV40" s="196"/>
      <c r="FDW40" s="196"/>
      <c r="FDX40" s="196"/>
      <c r="FDY40" s="196"/>
      <c r="FDZ40" s="196"/>
      <c r="FEA40" s="196"/>
      <c r="FEB40" s="196"/>
      <c r="FEC40" s="196"/>
      <c r="FED40" s="196"/>
      <c r="FEE40" s="196"/>
      <c r="FEF40" s="196"/>
      <c r="FEG40" s="196"/>
      <c r="FEH40" s="196"/>
      <c r="FEI40" s="196"/>
      <c r="FEJ40" s="196"/>
      <c r="FEK40" s="196"/>
      <c r="FEL40" s="196"/>
      <c r="FEM40" s="196"/>
      <c r="FEN40" s="196"/>
      <c r="FEO40" s="196"/>
      <c r="FEP40" s="196"/>
      <c r="FEQ40" s="196"/>
      <c r="FER40" s="196"/>
      <c r="FES40" s="196"/>
      <c r="FET40" s="196"/>
      <c r="FEU40" s="196"/>
      <c r="FEV40" s="196"/>
      <c r="FEW40" s="196"/>
      <c r="FEX40" s="196"/>
      <c r="FEY40" s="196"/>
      <c r="FEZ40" s="196"/>
      <c r="FFA40" s="196"/>
      <c r="FFB40" s="196"/>
      <c r="FFC40" s="196"/>
      <c r="FFD40" s="196"/>
      <c r="FFE40" s="196"/>
      <c r="FFF40" s="196"/>
      <c r="FFG40" s="196"/>
      <c r="FFH40" s="196"/>
      <c r="FFI40" s="196"/>
      <c r="FFJ40" s="196"/>
      <c r="FFK40" s="196"/>
      <c r="FFL40" s="196"/>
      <c r="FFM40" s="196"/>
      <c r="FFN40" s="196"/>
      <c r="FFO40" s="196"/>
      <c r="FFP40" s="196"/>
      <c r="FFQ40" s="196"/>
      <c r="FFR40" s="196"/>
      <c r="FFS40" s="196"/>
      <c r="FFT40" s="196"/>
      <c r="FFU40" s="196"/>
      <c r="FFV40" s="196"/>
      <c r="FFW40" s="196"/>
      <c r="FFX40" s="196"/>
      <c r="FFY40" s="196"/>
      <c r="FFZ40" s="196"/>
      <c r="FGA40" s="196"/>
      <c r="FGB40" s="196"/>
      <c r="FGC40" s="196"/>
      <c r="FGD40" s="196"/>
      <c r="FGE40" s="196"/>
      <c r="FGF40" s="196"/>
      <c r="FGG40" s="196"/>
      <c r="FGH40" s="196"/>
      <c r="FGI40" s="196"/>
      <c r="FGJ40" s="196"/>
      <c r="FGK40" s="196"/>
      <c r="FGL40" s="196"/>
      <c r="FGM40" s="196"/>
      <c r="FGN40" s="196"/>
      <c r="FGO40" s="196"/>
      <c r="FGP40" s="196"/>
      <c r="FGQ40" s="196"/>
      <c r="FGR40" s="196"/>
      <c r="FGS40" s="196"/>
      <c r="FGT40" s="196"/>
      <c r="FGU40" s="196"/>
      <c r="FGV40" s="196"/>
      <c r="FGW40" s="196"/>
      <c r="FGX40" s="196"/>
      <c r="FGY40" s="196"/>
      <c r="FGZ40" s="196"/>
      <c r="FHA40" s="196"/>
      <c r="FHB40" s="196"/>
      <c r="FHC40" s="196"/>
      <c r="FHD40" s="196"/>
      <c r="FHE40" s="196"/>
      <c r="FHF40" s="196"/>
      <c r="FHG40" s="196"/>
      <c r="FHH40" s="196"/>
      <c r="FHI40" s="196"/>
      <c r="FHJ40" s="196"/>
      <c r="FHK40" s="196"/>
      <c r="FHL40" s="196"/>
      <c r="FHM40" s="196"/>
      <c r="FHN40" s="196"/>
      <c r="FHO40" s="196"/>
      <c r="FHP40" s="196"/>
      <c r="FHQ40" s="196"/>
      <c r="FHR40" s="196"/>
      <c r="FHS40" s="196"/>
      <c r="FHT40" s="196"/>
      <c r="FHU40" s="196"/>
      <c r="FHV40" s="196"/>
      <c r="FHW40" s="196"/>
      <c r="FHX40" s="196"/>
      <c r="FHY40" s="196"/>
      <c r="FHZ40" s="196"/>
      <c r="FIA40" s="196"/>
      <c r="FIB40" s="196"/>
      <c r="FIC40" s="196"/>
      <c r="FID40" s="196"/>
      <c r="FIE40" s="196"/>
      <c r="FIF40" s="196"/>
      <c r="FIG40" s="196"/>
      <c r="FIH40" s="196"/>
      <c r="FII40" s="196"/>
      <c r="FIJ40" s="196"/>
      <c r="FIK40" s="196"/>
      <c r="FIL40" s="196"/>
      <c r="FIM40" s="196"/>
      <c r="FIN40" s="196"/>
      <c r="FIO40" s="196"/>
      <c r="FIP40" s="196"/>
      <c r="FIQ40" s="196"/>
      <c r="FIR40" s="196"/>
      <c r="FIS40" s="196"/>
      <c r="FIT40" s="196"/>
      <c r="FIU40" s="196"/>
      <c r="FIV40" s="196"/>
      <c r="FIW40" s="196"/>
      <c r="FIX40" s="196"/>
      <c r="FIY40" s="196"/>
      <c r="FIZ40" s="196"/>
      <c r="FJA40" s="196"/>
      <c r="FJB40" s="196"/>
      <c r="FJC40" s="196"/>
      <c r="FJD40" s="196"/>
      <c r="FJE40" s="196"/>
      <c r="FJF40" s="196"/>
      <c r="FJG40" s="196"/>
      <c r="FJH40" s="196"/>
      <c r="FJI40" s="196"/>
      <c r="FJJ40" s="196"/>
      <c r="FJK40" s="196"/>
      <c r="FJL40" s="196"/>
      <c r="FJM40" s="196"/>
      <c r="FJN40" s="196"/>
      <c r="FJO40" s="196"/>
      <c r="FJP40" s="196"/>
      <c r="FJQ40" s="196"/>
      <c r="FJR40" s="196"/>
      <c r="FJS40" s="196"/>
      <c r="FJT40" s="196"/>
      <c r="FJU40" s="196"/>
      <c r="FJV40" s="196"/>
      <c r="FJW40" s="196"/>
      <c r="FJX40" s="196"/>
      <c r="FJY40" s="196"/>
      <c r="FJZ40" s="196"/>
      <c r="FKA40" s="196"/>
      <c r="FKB40" s="196"/>
      <c r="FKC40" s="196"/>
      <c r="FKD40" s="196"/>
      <c r="FKE40" s="196"/>
      <c r="FKF40" s="196"/>
      <c r="FKG40" s="196"/>
      <c r="FKH40" s="196"/>
      <c r="FKI40" s="196"/>
      <c r="FKJ40" s="196"/>
      <c r="FKK40" s="196"/>
      <c r="FKL40" s="196"/>
      <c r="FKM40" s="196"/>
      <c r="FKN40" s="196"/>
      <c r="FKO40" s="196"/>
      <c r="FKP40" s="196"/>
      <c r="FKQ40" s="196"/>
      <c r="FKR40" s="196"/>
      <c r="FKS40" s="196"/>
      <c r="FKT40" s="196"/>
      <c r="FKU40" s="196"/>
      <c r="FKV40" s="196"/>
      <c r="FKW40" s="196"/>
      <c r="FKX40" s="196"/>
      <c r="FKY40" s="196"/>
      <c r="FKZ40" s="196"/>
      <c r="FLA40" s="196"/>
      <c r="FLB40" s="196"/>
      <c r="FLC40" s="196"/>
      <c r="FLD40" s="196"/>
      <c r="FLE40" s="196"/>
      <c r="FLF40" s="196"/>
      <c r="FLG40" s="196"/>
      <c r="FLH40" s="196"/>
      <c r="FLI40" s="196"/>
      <c r="FLJ40" s="196"/>
      <c r="FLK40" s="196"/>
      <c r="FLL40" s="196"/>
      <c r="FLM40" s="196"/>
      <c r="FLN40" s="196"/>
      <c r="FLO40" s="196"/>
      <c r="FLP40" s="196"/>
      <c r="FLQ40" s="196"/>
      <c r="FLR40" s="196"/>
      <c r="FLS40" s="196"/>
      <c r="FLT40" s="196"/>
      <c r="FLU40" s="196"/>
      <c r="FLV40" s="196"/>
      <c r="FLW40" s="196"/>
      <c r="FLX40" s="196"/>
      <c r="FLY40" s="196"/>
      <c r="FLZ40" s="196"/>
      <c r="FMA40" s="196"/>
      <c r="FMB40" s="196"/>
      <c r="FMC40" s="196"/>
      <c r="FMD40" s="196"/>
      <c r="FME40" s="196"/>
      <c r="FMF40" s="196"/>
      <c r="FMG40" s="196"/>
      <c r="FMH40" s="196"/>
      <c r="FMI40" s="196"/>
      <c r="FMJ40" s="196"/>
      <c r="FMK40" s="196"/>
      <c r="FML40" s="196"/>
      <c r="FMM40" s="196"/>
      <c r="FMN40" s="196"/>
      <c r="FMO40" s="196"/>
      <c r="FMP40" s="196"/>
      <c r="FMQ40" s="196"/>
      <c r="FMR40" s="196"/>
      <c r="FMS40" s="196"/>
      <c r="FMT40" s="196"/>
      <c r="FMU40" s="196"/>
      <c r="FMV40" s="196"/>
      <c r="FMW40" s="196"/>
      <c r="FMX40" s="196"/>
      <c r="FMY40" s="196"/>
      <c r="FMZ40" s="196"/>
      <c r="FNA40" s="196"/>
      <c r="FNB40" s="196"/>
      <c r="FNC40" s="196"/>
      <c r="FND40" s="196"/>
      <c r="FNE40" s="196"/>
      <c r="FNF40" s="196"/>
      <c r="FNG40" s="196"/>
      <c r="FNH40" s="196"/>
      <c r="FNI40" s="196"/>
      <c r="FNJ40" s="196"/>
      <c r="FNK40" s="196"/>
      <c r="FNL40" s="196"/>
      <c r="FNM40" s="196"/>
      <c r="FNN40" s="196"/>
      <c r="FNO40" s="196"/>
      <c r="FNP40" s="196"/>
      <c r="FNQ40" s="196"/>
      <c r="FNR40" s="196"/>
      <c r="FNS40" s="196"/>
      <c r="FNT40" s="196"/>
      <c r="FNU40" s="196"/>
      <c r="FNV40" s="196"/>
      <c r="FNW40" s="196"/>
      <c r="FNX40" s="196"/>
      <c r="FNY40" s="196"/>
      <c r="FNZ40" s="196"/>
      <c r="FOA40" s="196"/>
      <c r="FOB40" s="196"/>
      <c r="FOC40" s="196"/>
      <c r="FOD40" s="196"/>
      <c r="FOE40" s="196"/>
      <c r="FOF40" s="196"/>
      <c r="FOG40" s="196"/>
      <c r="FOH40" s="196"/>
      <c r="FOI40" s="196"/>
      <c r="FOJ40" s="196"/>
      <c r="FOK40" s="196"/>
      <c r="FOL40" s="196"/>
      <c r="FOM40" s="196"/>
      <c r="FON40" s="196"/>
      <c r="FOO40" s="196"/>
      <c r="FOP40" s="196"/>
      <c r="FOQ40" s="196"/>
      <c r="FOR40" s="196"/>
      <c r="FOS40" s="196"/>
      <c r="FOT40" s="196"/>
      <c r="FOU40" s="196"/>
      <c r="FOV40" s="196"/>
      <c r="FOW40" s="196"/>
      <c r="FOX40" s="196"/>
      <c r="FOY40" s="196"/>
      <c r="FOZ40" s="196"/>
      <c r="FPA40" s="196"/>
      <c r="FPB40" s="196"/>
      <c r="FPC40" s="196"/>
      <c r="FPD40" s="196"/>
      <c r="FPE40" s="196"/>
      <c r="FPF40" s="196"/>
      <c r="FPG40" s="196"/>
      <c r="FPH40" s="196"/>
      <c r="FPI40" s="196"/>
      <c r="FPJ40" s="196"/>
      <c r="FPK40" s="196"/>
      <c r="FPL40" s="196"/>
      <c r="FPM40" s="196"/>
      <c r="FPN40" s="196"/>
      <c r="FPO40" s="196"/>
      <c r="FPP40" s="196"/>
      <c r="FPQ40" s="196"/>
      <c r="FPR40" s="196"/>
      <c r="FPS40" s="196"/>
      <c r="FPT40" s="196"/>
      <c r="FPU40" s="196"/>
      <c r="FPV40" s="196"/>
      <c r="FPW40" s="196"/>
      <c r="FPX40" s="196"/>
      <c r="FPY40" s="196"/>
      <c r="FPZ40" s="196"/>
      <c r="FQA40" s="196"/>
      <c r="FQB40" s="196"/>
      <c r="FQC40" s="196"/>
      <c r="FQD40" s="196"/>
      <c r="FQE40" s="196"/>
      <c r="FQF40" s="196"/>
      <c r="FQG40" s="196"/>
      <c r="FQH40" s="196"/>
      <c r="FQI40" s="196"/>
      <c r="FQJ40" s="196"/>
      <c r="FQK40" s="196"/>
      <c r="FQL40" s="196"/>
      <c r="FQM40" s="196"/>
      <c r="FQN40" s="196"/>
      <c r="FQO40" s="196"/>
      <c r="FQP40" s="196"/>
      <c r="FQQ40" s="196"/>
      <c r="FQR40" s="196"/>
      <c r="FQS40" s="196"/>
      <c r="FQT40" s="196"/>
      <c r="FQU40" s="196"/>
      <c r="FQV40" s="196"/>
      <c r="FQW40" s="196"/>
      <c r="FQX40" s="196"/>
      <c r="FQY40" s="196"/>
      <c r="FQZ40" s="196"/>
      <c r="FRA40" s="196"/>
      <c r="FRB40" s="196"/>
      <c r="FRC40" s="196"/>
      <c r="FRD40" s="196"/>
      <c r="FRE40" s="196"/>
      <c r="FRF40" s="196"/>
      <c r="FRG40" s="196"/>
      <c r="FRH40" s="196"/>
      <c r="FRI40" s="196"/>
      <c r="FRJ40" s="196"/>
      <c r="FRK40" s="196"/>
      <c r="FRL40" s="196"/>
      <c r="FRM40" s="196"/>
      <c r="FRN40" s="196"/>
      <c r="FRO40" s="196"/>
      <c r="FRP40" s="196"/>
      <c r="FRQ40" s="196"/>
      <c r="FRR40" s="196"/>
      <c r="FRS40" s="196"/>
      <c r="FRT40" s="196"/>
      <c r="FRU40" s="196"/>
      <c r="FRV40" s="196"/>
      <c r="FRW40" s="196"/>
      <c r="FRX40" s="196"/>
      <c r="FRY40" s="196"/>
      <c r="FRZ40" s="196"/>
      <c r="FSA40" s="196"/>
      <c r="FSB40" s="196"/>
      <c r="FSC40" s="196"/>
      <c r="FSD40" s="196"/>
      <c r="FSE40" s="196"/>
      <c r="FSF40" s="196"/>
      <c r="FSG40" s="196"/>
      <c r="FSH40" s="196"/>
      <c r="FSI40" s="196"/>
      <c r="FSJ40" s="196"/>
      <c r="FSK40" s="196"/>
      <c r="FSL40" s="196"/>
      <c r="FSM40" s="196"/>
      <c r="FSN40" s="196"/>
      <c r="FSO40" s="196"/>
      <c r="FSP40" s="196"/>
      <c r="FSQ40" s="196"/>
      <c r="FSR40" s="196"/>
      <c r="FSS40" s="196"/>
      <c r="FST40" s="196"/>
      <c r="FSU40" s="196"/>
      <c r="FSV40" s="196"/>
      <c r="FSW40" s="196"/>
      <c r="FSX40" s="196"/>
      <c r="FSY40" s="196"/>
      <c r="FSZ40" s="196"/>
      <c r="FTA40" s="196"/>
      <c r="FTB40" s="196"/>
      <c r="FTC40" s="196"/>
      <c r="FTD40" s="196"/>
      <c r="FTE40" s="196"/>
      <c r="FTF40" s="196"/>
      <c r="FTG40" s="196"/>
      <c r="FTH40" s="196"/>
      <c r="FTI40" s="196"/>
      <c r="FTJ40" s="196"/>
      <c r="FTK40" s="196"/>
      <c r="FTL40" s="196"/>
      <c r="FTM40" s="196"/>
      <c r="FTN40" s="196"/>
      <c r="FTO40" s="196"/>
      <c r="FTP40" s="196"/>
      <c r="FTQ40" s="196"/>
      <c r="FTR40" s="196"/>
      <c r="FTS40" s="196"/>
      <c r="FTT40" s="196"/>
      <c r="FTU40" s="196"/>
      <c r="FTV40" s="196"/>
      <c r="FTW40" s="196"/>
      <c r="FTX40" s="196"/>
      <c r="FTY40" s="196"/>
      <c r="FTZ40" s="196"/>
      <c r="FUA40" s="196"/>
      <c r="FUB40" s="196"/>
      <c r="FUC40" s="196"/>
      <c r="FUD40" s="196"/>
      <c r="FUE40" s="196"/>
      <c r="FUF40" s="196"/>
      <c r="FUG40" s="196"/>
      <c r="FUH40" s="196"/>
      <c r="FUI40" s="196"/>
      <c r="FUJ40" s="196"/>
      <c r="FUK40" s="196"/>
      <c r="FUL40" s="196"/>
      <c r="FUM40" s="196"/>
      <c r="FUN40" s="196"/>
      <c r="FUO40" s="196"/>
      <c r="FUP40" s="196"/>
      <c r="FUQ40" s="196"/>
      <c r="FUR40" s="196"/>
      <c r="FUS40" s="196"/>
      <c r="FUT40" s="196"/>
      <c r="FUU40" s="196"/>
      <c r="FUV40" s="196"/>
      <c r="FUW40" s="196"/>
      <c r="FUX40" s="196"/>
      <c r="FUY40" s="196"/>
      <c r="FUZ40" s="196"/>
      <c r="FVA40" s="196"/>
      <c r="FVB40" s="196"/>
      <c r="FVC40" s="196"/>
      <c r="FVD40" s="196"/>
      <c r="FVE40" s="196"/>
      <c r="FVF40" s="196"/>
      <c r="FVG40" s="196"/>
      <c r="FVH40" s="196"/>
      <c r="FVI40" s="196"/>
      <c r="FVJ40" s="196"/>
      <c r="FVK40" s="196"/>
      <c r="FVL40" s="196"/>
      <c r="FVM40" s="196"/>
      <c r="FVN40" s="196"/>
      <c r="FVO40" s="196"/>
      <c r="FVP40" s="196"/>
      <c r="FVQ40" s="196"/>
      <c r="FVR40" s="196"/>
      <c r="FVS40" s="196"/>
      <c r="FVT40" s="196"/>
      <c r="FVU40" s="196"/>
      <c r="FVV40" s="196"/>
      <c r="FVW40" s="196"/>
      <c r="FVX40" s="196"/>
      <c r="FVY40" s="196"/>
      <c r="FVZ40" s="196"/>
      <c r="FWA40" s="196"/>
      <c r="FWB40" s="196"/>
      <c r="FWC40" s="196"/>
      <c r="FWD40" s="196"/>
      <c r="FWE40" s="196"/>
      <c r="FWF40" s="196"/>
      <c r="FWG40" s="196"/>
      <c r="FWH40" s="196"/>
      <c r="FWI40" s="196"/>
      <c r="FWJ40" s="196"/>
      <c r="FWK40" s="196"/>
      <c r="FWL40" s="196"/>
      <c r="FWM40" s="196"/>
      <c r="FWN40" s="196"/>
      <c r="FWO40" s="196"/>
      <c r="FWP40" s="196"/>
      <c r="FWQ40" s="196"/>
      <c r="FWR40" s="196"/>
      <c r="FWS40" s="196"/>
      <c r="FWT40" s="196"/>
      <c r="FWU40" s="196"/>
      <c r="FWV40" s="196"/>
      <c r="FWW40" s="196"/>
      <c r="FWX40" s="196"/>
      <c r="FWY40" s="196"/>
      <c r="FWZ40" s="196"/>
      <c r="FXA40" s="196"/>
      <c r="FXB40" s="196"/>
      <c r="FXC40" s="196"/>
      <c r="FXD40" s="196"/>
      <c r="FXE40" s="196"/>
      <c r="FXF40" s="196"/>
      <c r="FXG40" s="196"/>
      <c r="FXH40" s="196"/>
      <c r="FXI40" s="196"/>
      <c r="FXJ40" s="196"/>
      <c r="FXK40" s="196"/>
      <c r="FXL40" s="196"/>
      <c r="FXM40" s="196"/>
      <c r="FXN40" s="196"/>
      <c r="FXO40" s="196"/>
      <c r="FXP40" s="196"/>
      <c r="FXQ40" s="196"/>
      <c r="FXR40" s="196"/>
      <c r="FXS40" s="196"/>
      <c r="FXT40" s="196"/>
      <c r="FXU40" s="196"/>
      <c r="FXV40" s="196"/>
      <c r="FXW40" s="196"/>
      <c r="FXX40" s="196"/>
      <c r="FXY40" s="196"/>
      <c r="FXZ40" s="196"/>
      <c r="FYA40" s="196"/>
      <c r="FYB40" s="196"/>
      <c r="FYC40" s="196"/>
      <c r="FYD40" s="196"/>
      <c r="FYE40" s="196"/>
      <c r="FYF40" s="196"/>
      <c r="FYG40" s="196"/>
      <c r="FYH40" s="196"/>
      <c r="FYI40" s="196"/>
      <c r="FYJ40" s="196"/>
      <c r="FYK40" s="196"/>
      <c r="FYL40" s="196"/>
      <c r="FYM40" s="196"/>
      <c r="FYN40" s="196"/>
      <c r="FYO40" s="196"/>
      <c r="FYP40" s="196"/>
      <c r="FYQ40" s="196"/>
      <c r="FYR40" s="196"/>
      <c r="FYS40" s="196"/>
      <c r="FYT40" s="196"/>
      <c r="FYU40" s="196"/>
      <c r="FYV40" s="196"/>
      <c r="FYW40" s="196"/>
      <c r="FYX40" s="196"/>
      <c r="FYY40" s="196"/>
      <c r="FYZ40" s="196"/>
      <c r="FZA40" s="196"/>
      <c r="FZB40" s="196"/>
      <c r="FZC40" s="196"/>
      <c r="FZD40" s="196"/>
      <c r="FZE40" s="196"/>
      <c r="FZF40" s="196"/>
      <c r="FZG40" s="196"/>
      <c r="FZH40" s="196"/>
      <c r="FZI40" s="196"/>
      <c r="FZJ40" s="196"/>
      <c r="FZK40" s="196"/>
      <c r="FZL40" s="196"/>
      <c r="FZM40" s="196"/>
      <c r="FZN40" s="196"/>
      <c r="FZO40" s="196"/>
      <c r="FZP40" s="196"/>
      <c r="FZQ40" s="196"/>
      <c r="FZR40" s="196"/>
      <c r="FZS40" s="196"/>
      <c r="FZT40" s="196"/>
      <c r="FZU40" s="196"/>
      <c r="FZV40" s="196"/>
      <c r="FZW40" s="196"/>
      <c r="FZX40" s="196"/>
      <c r="FZY40" s="196"/>
      <c r="FZZ40" s="196"/>
      <c r="GAA40" s="196"/>
      <c r="GAB40" s="196"/>
      <c r="GAC40" s="196"/>
      <c r="GAD40" s="196"/>
      <c r="GAE40" s="196"/>
      <c r="GAF40" s="196"/>
      <c r="GAG40" s="196"/>
      <c r="GAH40" s="196"/>
      <c r="GAI40" s="196"/>
      <c r="GAJ40" s="196"/>
      <c r="GAK40" s="196"/>
      <c r="GAL40" s="196"/>
      <c r="GAM40" s="196"/>
      <c r="GAN40" s="196"/>
      <c r="GAO40" s="196"/>
      <c r="GAP40" s="196"/>
      <c r="GAQ40" s="196"/>
      <c r="GAR40" s="196"/>
      <c r="GAS40" s="196"/>
      <c r="GAT40" s="196"/>
      <c r="GAU40" s="196"/>
      <c r="GAV40" s="196"/>
      <c r="GAW40" s="196"/>
      <c r="GAX40" s="196"/>
      <c r="GAY40" s="196"/>
      <c r="GAZ40" s="196"/>
      <c r="GBA40" s="196"/>
      <c r="GBB40" s="196"/>
      <c r="GBC40" s="196"/>
      <c r="GBD40" s="196"/>
      <c r="GBE40" s="196"/>
      <c r="GBF40" s="196"/>
      <c r="GBG40" s="196"/>
      <c r="GBH40" s="196"/>
      <c r="GBI40" s="196"/>
      <c r="GBJ40" s="196"/>
      <c r="GBK40" s="196"/>
      <c r="GBL40" s="196"/>
      <c r="GBM40" s="196"/>
      <c r="GBN40" s="196"/>
      <c r="GBO40" s="196"/>
      <c r="GBP40" s="196"/>
      <c r="GBQ40" s="196"/>
      <c r="GBR40" s="196"/>
      <c r="GBS40" s="196"/>
      <c r="GBT40" s="196"/>
      <c r="GBU40" s="196"/>
      <c r="GBV40" s="196"/>
      <c r="GBW40" s="196"/>
      <c r="GBX40" s="196"/>
      <c r="GBY40" s="196"/>
      <c r="GBZ40" s="196"/>
      <c r="GCA40" s="196"/>
      <c r="GCB40" s="196"/>
      <c r="GCC40" s="196"/>
      <c r="GCD40" s="196"/>
      <c r="GCE40" s="196"/>
      <c r="GCF40" s="196"/>
      <c r="GCG40" s="196"/>
      <c r="GCH40" s="196"/>
      <c r="GCI40" s="196"/>
      <c r="GCJ40" s="196"/>
      <c r="GCK40" s="196"/>
      <c r="GCL40" s="196"/>
      <c r="GCM40" s="196"/>
      <c r="GCN40" s="196"/>
      <c r="GCO40" s="196"/>
      <c r="GCP40" s="196"/>
      <c r="GCQ40" s="196"/>
      <c r="GCR40" s="196"/>
      <c r="GCS40" s="196"/>
      <c r="GCT40" s="196"/>
      <c r="GCU40" s="196"/>
      <c r="GCV40" s="196"/>
      <c r="GCW40" s="196"/>
      <c r="GCX40" s="196"/>
      <c r="GCY40" s="196"/>
      <c r="GCZ40" s="196"/>
      <c r="GDA40" s="196"/>
      <c r="GDB40" s="196"/>
      <c r="GDC40" s="196"/>
      <c r="GDD40" s="196"/>
      <c r="GDE40" s="196"/>
      <c r="GDF40" s="196"/>
      <c r="GDG40" s="196"/>
      <c r="GDH40" s="196"/>
      <c r="GDI40" s="196"/>
      <c r="GDJ40" s="196"/>
      <c r="GDK40" s="196"/>
      <c r="GDL40" s="196"/>
      <c r="GDM40" s="196"/>
      <c r="GDN40" s="196"/>
      <c r="GDO40" s="196"/>
      <c r="GDP40" s="196"/>
      <c r="GDQ40" s="196"/>
      <c r="GDR40" s="196"/>
      <c r="GDS40" s="196"/>
      <c r="GDT40" s="196"/>
      <c r="GDU40" s="196"/>
      <c r="GDV40" s="196"/>
      <c r="GDW40" s="196"/>
      <c r="GDX40" s="196"/>
      <c r="GDY40" s="196"/>
      <c r="GDZ40" s="196"/>
      <c r="GEA40" s="196"/>
      <c r="GEB40" s="196"/>
      <c r="GEC40" s="196"/>
      <c r="GED40" s="196"/>
      <c r="GEE40" s="196"/>
      <c r="GEF40" s="196"/>
      <c r="GEG40" s="196"/>
      <c r="GEH40" s="196"/>
      <c r="GEI40" s="196"/>
      <c r="GEJ40" s="196"/>
      <c r="GEK40" s="196"/>
      <c r="GEL40" s="196"/>
      <c r="GEM40" s="196"/>
      <c r="GEN40" s="196"/>
      <c r="GEO40" s="196"/>
      <c r="GEP40" s="196"/>
      <c r="GEQ40" s="196"/>
      <c r="GER40" s="196"/>
      <c r="GES40" s="196"/>
      <c r="GET40" s="196"/>
      <c r="GEU40" s="196"/>
      <c r="GEV40" s="196"/>
      <c r="GEW40" s="196"/>
      <c r="GEX40" s="196"/>
      <c r="GEY40" s="196"/>
      <c r="GEZ40" s="196"/>
      <c r="GFA40" s="196"/>
      <c r="GFB40" s="196"/>
      <c r="GFC40" s="196"/>
      <c r="GFD40" s="196"/>
      <c r="GFE40" s="196"/>
      <c r="GFF40" s="196"/>
      <c r="GFG40" s="196"/>
      <c r="GFH40" s="196"/>
      <c r="GFI40" s="196"/>
      <c r="GFJ40" s="196"/>
      <c r="GFK40" s="196"/>
      <c r="GFL40" s="196"/>
      <c r="GFM40" s="196"/>
      <c r="GFN40" s="196"/>
      <c r="GFO40" s="196"/>
      <c r="GFP40" s="196"/>
      <c r="GFQ40" s="196"/>
      <c r="GFR40" s="196"/>
      <c r="GFS40" s="196"/>
      <c r="GFT40" s="196"/>
      <c r="GFU40" s="196"/>
      <c r="GFV40" s="196"/>
      <c r="GFW40" s="196"/>
      <c r="GFX40" s="196"/>
      <c r="GFY40" s="196"/>
      <c r="GFZ40" s="196"/>
      <c r="GGA40" s="196"/>
      <c r="GGB40" s="196"/>
      <c r="GGC40" s="196"/>
      <c r="GGD40" s="196"/>
      <c r="GGE40" s="196"/>
      <c r="GGF40" s="196"/>
      <c r="GGG40" s="196"/>
      <c r="GGH40" s="196"/>
      <c r="GGI40" s="196"/>
      <c r="GGJ40" s="196"/>
      <c r="GGK40" s="196"/>
      <c r="GGL40" s="196"/>
      <c r="GGM40" s="196"/>
      <c r="GGN40" s="196"/>
      <c r="GGO40" s="196"/>
      <c r="GGP40" s="196"/>
      <c r="GGQ40" s="196"/>
      <c r="GGR40" s="196"/>
      <c r="GGS40" s="196"/>
      <c r="GGT40" s="196"/>
      <c r="GGU40" s="196"/>
      <c r="GGV40" s="196"/>
      <c r="GGW40" s="196"/>
      <c r="GGX40" s="196"/>
      <c r="GGY40" s="196"/>
      <c r="GGZ40" s="196"/>
      <c r="GHA40" s="196"/>
      <c r="GHB40" s="196"/>
      <c r="GHC40" s="196"/>
      <c r="GHD40" s="196"/>
      <c r="GHE40" s="196"/>
      <c r="GHF40" s="196"/>
      <c r="GHG40" s="196"/>
      <c r="GHH40" s="196"/>
      <c r="GHI40" s="196"/>
      <c r="GHJ40" s="196"/>
      <c r="GHK40" s="196"/>
      <c r="GHL40" s="196"/>
      <c r="GHM40" s="196"/>
      <c r="GHN40" s="196"/>
      <c r="GHO40" s="196"/>
      <c r="GHP40" s="196"/>
      <c r="GHQ40" s="196"/>
      <c r="GHR40" s="196"/>
      <c r="GHS40" s="196"/>
      <c r="GHT40" s="196"/>
      <c r="GHU40" s="196"/>
      <c r="GHV40" s="196"/>
      <c r="GHW40" s="196"/>
      <c r="GHX40" s="196"/>
      <c r="GHY40" s="196"/>
      <c r="GHZ40" s="196"/>
      <c r="GIA40" s="196"/>
      <c r="GIB40" s="196"/>
      <c r="GIC40" s="196"/>
      <c r="GID40" s="196"/>
      <c r="GIE40" s="196"/>
      <c r="GIF40" s="196"/>
      <c r="GIG40" s="196"/>
      <c r="GIH40" s="196"/>
      <c r="GII40" s="196"/>
      <c r="GIJ40" s="196"/>
      <c r="GIK40" s="196"/>
      <c r="GIL40" s="196"/>
      <c r="GIM40" s="196"/>
      <c r="GIN40" s="196"/>
      <c r="GIO40" s="196"/>
      <c r="GIP40" s="196"/>
      <c r="GIQ40" s="196"/>
      <c r="GIR40" s="196"/>
      <c r="GIS40" s="196"/>
      <c r="GIT40" s="196"/>
      <c r="GIU40" s="196"/>
      <c r="GIV40" s="196"/>
      <c r="GIW40" s="196"/>
      <c r="GIX40" s="196"/>
      <c r="GIY40" s="196"/>
      <c r="GIZ40" s="196"/>
      <c r="GJA40" s="196"/>
      <c r="GJB40" s="196"/>
      <c r="GJC40" s="196"/>
      <c r="GJD40" s="196"/>
      <c r="GJE40" s="196"/>
      <c r="GJF40" s="196"/>
      <c r="GJG40" s="196"/>
      <c r="GJH40" s="196"/>
      <c r="GJI40" s="196"/>
      <c r="GJJ40" s="196"/>
      <c r="GJK40" s="196"/>
      <c r="GJL40" s="196"/>
      <c r="GJM40" s="196"/>
      <c r="GJN40" s="196"/>
      <c r="GJO40" s="196"/>
      <c r="GJP40" s="196"/>
      <c r="GJQ40" s="196"/>
      <c r="GJR40" s="196"/>
      <c r="GJS40" s="196"/>
      <c r="GJT40" s="196"/>
      <c r="GJU40" s="196"/>
      <c r="GJV40" s="196"/>
      <c r="GJW40" s="196"/>
      <c r="GJX40" s="196"/>
      <c r="GJY40" s="196"/>
      <c r="GJZ40" s="196"/>
      <c r="GKA40" s="196"/>
      <c r="GKB40" s="196"/>
      <c r="GKC40" s="196"/>
      <c r="GKD40" s="196"/>
      <c r="GKE40" s="196"/>
      <c r="GKF40" s="196"/>
      <c r="GKG40" s="196"/>
      <c r="GKH40" s="196"/>
      <c r="GKI40" s="196"/>
      <c r="GKJ40" s="196"/>
      <c r="GKK40" s="196"/>
      <c r="GKL40" s="196"/>
      <c r="GKM40" s="196"/>
      <c r="GKN40" s="196"/>
      <c r="GKO40" s="196"/>
      <c r="GKP40" s="196"/>
      <c r="GKQ40" s="196"/>
      <c r="GKR40" s="196"/>
      <c r="GKS40" s="196"/>
      <c r="GKT40" s="196"/>
      <c r="GKU40" s="196"/>
      <c r="GKV40" s="196"/>
      <c r="GKW40" s="196"/>
      <c r="GKX40" s="196"/>
      <c r="GKY40" s="196"/>
      <c r="GKZ40" s="196"/>
      <c r="GLA40" s="196"/>
      <c r="GLB40" s="196"/>
      <c r="GLC40" s="196"/>
      <c r="GLD40" s="196"/>
      <c r="GLE40" s="196"/>
      <c r="GLF40" s="196"/>
      <c r="GLG40" s="196"/>
      <c r="GLH40" s="196"/>
      <c r="GLI40" s="196"/>
      <c r="GLJ40" s="196"/>
      <c r="GLK40" s="196"/>
      <c r="GLL40" s="196"/>
      <c r="GLM40" s="196"/>
      <c r="GLN40" s="196"/>
      <c r="GLO40" s="196"/>
      <c r="GLP40" s="196"/>
      <c r="GLQ40" s="196"/>
      <c r="GLR40" s="196"/>
      <c r="GLS40" s="196"/>
      <c r="GLT40" s="196"/>
      <c r="GLU40" s="196"/>
      <c r="GLV40" s="196"/>
      <c r="GLW40" s="196"/>
      <c r="GLX40" s="196"/>
      <c r="GLY40" s="196"/>
      <c r="GLZ40" s="196"/>
      <c r="GMA40" s="196"/>
      <c r="GMB40" s="196"/>
      <c r="GMC40" s="196"/>
      <c r="GMD40" s="196"/>
      <c r="GME40" s="196"/>
      <c r="GMF40" s="196"/>
      <c r="GMG40" s="196"/>
      <c r="GMH40" s="196"/>
      <c r="GMI40" s="196"/>
      <c r="GMJ40" s="196"/>
      <c r="GMK40" s="196"/>
      <c r="GML40" s="196"/>
      <c r="GMM40" s="196"/>
      <c r="GMN40" s="196"/>
      <c r="GMO40" s="196"/>
      <c r="GMP40" s="196"/>
      <c r="GMQ40" s="196"/>
      <c r="GMR40" s="196"/>
      <c r="GMS40" s="196"/>
      <c r="GMT40" s="196"/>
      <c r="GMU40" s="196"/>
      <c r="GMV40" s="196"/>
      <c r="GMW40" s="196"/>
      <c r="GMX40" s="196"/>
      <c r="GMY40" s="196"/>
      <c r="GMZ40" s="196"/>
      <c r="GNA40" s="196"/>
      <c r="GNB40" s="196"/>
      <c r="GNC40" s="196"/>
      <c r="GND40" s="196"/>
      <c r="GNE40" s="196"/>
      <c r="GNF40" s="196"/>
      <c r="GNG40" s="196"/>
      <c r="GNH40" s="196"/>
      <c r="GNI40" s="196"/>
      <c r="GNJ40" s="196"/>
      <c r="GNK40" s="196"/>
      <c r="GNL40" s="196"/>
      <c r="GNM40" s="196"/>
      <c r="GNN40" s="196"/>
      <c r="GNO40" s="196"/>
      <c r="GNP40" s="196"/>
      <c r="GNQ40" s="196"/>
      <c r="GNR40" s="196"/>
      <c r="GNS40" s="196"/>
      <c r="GNT40" s="196"/>
      <c r="GNU40" s="196"/>
      <c r="GNV40" s="196"/>
      <c r="GNW40" s="196"/>
      <c r="GNX40" s="196"/>
      <c r="GNY40" s="196"/>
      <c r="GNZ40" s="196"/>
      <c r="GOA40" s="196"/>
      <c r="GOB40" s="196"/>
      <c r="GOC40" s="196"/>
      <c r="GOD40" s="196"/>
      <c r="GOE40" s="196"/>
      <c r="GOF40" s="196"/>
      <c r="GOG40" s="196"/>
      <c r="GOH40" s="196"/>
      <c r="GOI40" s="196"/>
      <c r="GOJ40" s="196"/>
      <c r="GOK40" s="196"/>
      <c r="GOL40" s="196"/>
      <c r="GOM40" s="196"/>
      <c r="GON40" s="196"/>
      <c r="GOO40" s="196"/>
      <c r="GOP40" s="196"/>
      <c r="GOQ40" s="196"/>
      <c r="GOR40" s="196"/>
      <c r="GOS40" s="196"/>
      <c r="GOT40" s="196"/>
      <c r="GOU40" s="196"/>
      <c r="GOV40" s="196"/>
      <c r="GOW40" s="196"/>
      <c r="GOX40" s="196"/>
      <c r="GOY40" s="196"/>
      <c r="GOZ40" s="196"/>
      <c r="GPA40" s="196"/>
      <c r="GPB40" s="196"/>
      <c r="GPC40" s="196"/>
      <c r="GPD40" s="196"/>
      <c r="GPE40" s="196"/>
      <c r="GPF40" s="196"/>
      <c r="GPG40" s="196"/>
      <c r="GPH40" s="196"/>
      <c r="GPI40" s="196"/>
      <c r="GPJ40" s="196"/>
      <c r="GPK40" s="196"/>
      <c r="GPL40" s="196"/>
      <c r="GPM40" s="196"/>
      <c r="GPN40" s="196"/>
      <c r="GPO40" s="196"/>
      <c r="GPP40" s="196"/>
      <c r="GPQ40" s="196"/>
      <c r="GPR40" s="196"/>
      <c r="GPS40" s="196"/>
      <c r="GPT40" s="196"/>
      <c r="GPU40" s="196"/>
      <c r="GPV40" s="196"/>
      <c r="GPW40" s="196"/>
      <c r="GPX40" s="196"/>
      <c r="GPY40" s="196"/>
      <c r="GPZ40" s="196"/>
      <c r="GQA40" s="196"/>
      <c r="GQB40" s="196"/>
      <c r="GQC40" s="196"/>
      <c r="GQD40" s="196"/>
      <c r="GQE40" s="196"/>
      <c r="GQF40" s="196"/>
      <c r="GQG40" s="196"/>
      <c r="GQH40" s="196"/>
      <c r="GQI40" s="196"/>
      <c r="GQJ40" s="196"/>
      <c r="GQK40" s="196"/>
      <c r="GQL40" s="196"/>
      <c r="GQM40" s="196"/>
      <c r="GQN40" s="196"/>
      <c r="GQO40" s="196"/>
      <c r="GQP40" s="196"/>
      <c r="GQQ40" s="196"/>
      <c r="GQR40" s="196"/>
      <c r="GQS40" s="196"/>
      <c r="GQT40" s="196"/>
      <c r="GQU40" s="196"/>
      <c r="GQV40" s="196"/>
      <c r="GQW40" s="196"/>
      <c r="GQX40" s="196"/>
      <c r="GQY40" s="196"/>
      <c r="GQZ40" s="196"/>
      <c r="GRA40" s="196"/>
      <c r="GRB40" s="196"/>
      <c r="GRC40" s="196"/>
      <c r="GRD40" s="196"/>
      <c r="GRE40" s="196"/>
      <c r="GRF40" s="196"/>
      <c r="GRG40" s="196"/>
      <c r="GRH40" s="196"/>
      <c r="GRI40" s="196"/>
      <c r="GRJ40" s="196"/>
      <c r="GRK40" s="196"/>
      <c r="GRL40" s="196"/>
      <c r="GRM40" s="196"/>
      <c r="GRN40" s="196"/>
      <c r="GRO40" s="196"/>
      <c r="GRP40" s="196"/>
      <c r="GRQ40" s="196"/>
      <c r="GRR40" s="196"/>
      <c r="GRS40" s="196"/>
      <c r="GRT40" s="196"/>
      <c r="GRU40" s="196"/>
      <c r="GRV40" s="196"/>
      <c r="GRW40" s="196"/>
      <c r="GRX40" s="196"/>
      <c r="GRY40" s="196"/>
      <c r="GRZ40" s="196"/>
      <c r="GSA40" s="196"/>
      <c r="GSB40" s="196"/>
      <c r="GSC40" s="196"/>
      <c r="GSD40" s="196"/>
      <c r="GSE40" s="196"/>
      <c r="GSF40" s="196"/>
      <c r="GSG40" s="196"/>
      <c r="GSH40" s="196"/>
      <c r="GSI40" s="196"/>
      <c r="GSJ40" s="196"/>
      <c r="GSK40" s="196"/>
      <c r="GSL40" s="196"/>
      <c r="GSM40" s="196"/>
      <c r="GSN40" s="196"/>
      <c r="GSO40" s="196"/>
      <c r="GSP40" s="196"/>
      <c r="GSQ40" s="196"/>
      <c r="GSR40" s="196"/>
      <c r="GSS40" s="196"/>
      <c r="GST40" s="196"/>
      <c r="GSU40" s="196"/>
      <c r="GSV40" s="196"/>
      <c r="GSW40" s="196"/>
      <c r="GSX40" s="196"/>
      <c r="GSY40" s="196"/>
      <c r="GSZ40" s="196"/>
      <c r="GTA40" s="196"/>
      <c r="GTB40" s="196"/>
      <c r="GTC40" s="196"/>
      <c r="GTD40" s="196"/>
      <c r="GTE40" s="196"/>
      <c r="GTF40" s="196"/>
      <c r="GTG40" s="196"/>
      <c r="GTH40" s="196"/>
      <c r="GTI40" s="196"/>
      <c r="GTJ40" s="196"/>
      <c r="GTK40" s="196"/>
      <c r="GTL40" s="196"/>
      <c r="GTM40" s="196"/>
      <c r="GTN40" s="196"/>
      <c r="GTO40" s="196"/>
      <c r="GTP40" s="196"/>
      <c r="GTQ40" s="196"/>
      <c r="GTR40" s="196"/>
      <c r="GTS40" s="196"/>
      <c r="GTT40" s="196"/>
      <c r="GTU40" s="196"/>
      <c r="GTV40" s="196"/>
      <c r="GTW40" s="196"/>
      <c r="GTX40" s="196"/>
      <c r="GTY40" s="196"/>
      <c r="GTZ40" s="196"/>
      <c r="GUA40" s="196"/>
      <c r="GUB40" s="196"/>
      <c r="GUC40" s="196"/>
      <c r="GUD40" s="196"/>
      <c r="GUE40" s="196"/>
      <c r="GUF40" s="196"/>
      <c r="GUG40" s="196"/>
      <c r="GUH40" s="196"/>
      <c r="GUI40" s="196"/>
      <c r="GUJ40" s="196"/>
      <c r="GUK40" s="196"/>
      <c r="GUL40" s="196"/>
      <c r="GUM40" s="196"/>
      <c r="GUN40" s="196"/>
      <c r="GUO40" s="196"/>
      <c r="GUP40" s="196"/>
      <c r="GUQ40" s="196"/>
      <c r="GUR40" s="196"/>
      <c r="GUS40" s="196"/>
      <c r="GUT40" s="196"/>
      <c r="GUU40" s="196"/>
      <c r="GUV40" s="196"/>
      <c r="GUW40" s="196"/>
      <c r="GUX40" s="196"/>
      <c r="GUY40" s="196"/>
      <c r="GUZ40" s="196"/>
      <c r="GVA40" s="196"/>
      <c r="GVB40" s="196"/>
      <c r="GVC40" s="196"/>
      <c r="GVD40" s="196"/>
      <c r="GVE40" s="196"/>
      <c r="GVF40" s="196"/>
      <c r="GVG40" s="196"/>
      <c r="GVH40" s="196"/>
      <c r="GVI40" s="196"/>
      <c r="GVJ40" s="196"/>
      <c r="GVK40" s="196"/>
      <c r="GVL40" s="196"/>
      <c r="GVM40" s="196"/>
      <c r="GVN40" s="196"/>
      <c r="GVO40" s="196"/>
      <c r="GVP40" s="196"/>
      <c r="GVQ40" s="196"/>
      <c r="GVR40" s="196"/>
      <c r="GVS40" s="196"/>
      <c r="GVT40" s="196"/>
      <c r="GVU40" s="196"/>
      <c r="GVV40" s="196"/>
      <c r="GVW40" s="196"/>
      <c r="GVX40" s="196"/>
      <c r="GVY40" s="196"/>
      <c r="GVZ40" s="196"/>
      <c r="GWA40" s="196"/>
      <c r="GWB40" s="196"/>
      <c r="GWC40" s="196"/>
      <c r="GWD40" s="196"/>
      <c r="GWE40" s="196"/>
      <c r="GWF40" s="196"/>
      <c r="GWG40" s="196"/>
      <c r="GWH40" s="196"/>
      <c r="GWI40" s="196"/>
      <c r="GWJ40" s="196"/>
      <c r="GWK40" s="196"/>
      <c r="GWL40" s="196"/>
      <c r="GWM40" s="196"/>
      <c r="GWN40" s="196"/>
      <c r="GWO40" s="196"/>
      <c r="GWP40" s="196"/>
      <c r="GWQ40" s="196"/>
      <c r="GWR40" s="196"/>
      <c r="GWS40" s="196"/>
      <c r="GWT40" s="196"/>
      <c r="GWU40" s="196"/>
      <c r="GWV40" s="196"/>
      <c r="GWW40" s="196"/>
      <c r="GWX40" s="196"/>
      <c r="GWY40" s="196"/>
      <c r="GWZ40" s="196"/>
      <c r="GXA40" s="196"/>
      <c r="GXB40" s="196"/>
      <c r="GXC40" s="196"/>
      <c r="GXD40" s="196"/>
      <c r="GXE40" s="196"/>
      <c r="GXF40" s="196"/>
      <c r="GXG40" s="196"/>
      <c r="GXH40" s="196"/>
      <c r="GXI40" s="196"/>
      <c r="GXJ40" s="196"/>
      <c r="GXK40" s="196"/>
      <c r="GXL40" s="196"/>
      <c r="GXM40" s="196"/>
      <c r="GXN40" s="196"/>
      <c r="GXO40" s="196"/>
      <c r="GXP40" s="196"/>
      <c r="GXQ40" s="196"/>
      <c r="GXR40" s="196"/>
      <c r="GXS40" s="196"/>
      <c r="GXT40" s="196"/>
      <c r="GXU40" s="196"/>
      <c r="GXV40" s="196"/>
      <c r="GXW40" s="196"/>
      <c r="GXX40" s="196"/>
      <c r="GXY40" s="196"/>
      <c r="GXZ40" s="196"/>
      <c r="GYA40" s="196"/>
      <c r="GYB40" s="196"/>
      <c r="GYC40" s="196"/>
      <c r="GYD40" s="196"/>
      <c r="GYE40" s="196"/>
      <c r="GYF40" s="196"/>
      <c r="GYG40" s="196"/>
      <c r="GYH40" s="196"/>
      <c r="GYI40" s="196"/>
      <c r="GYJ40" s="196"/>
      <c r="GYK40" s="196"/>
      <c r="GYL40" s="196"/>
      <c r="GYM40" s="196"/>
      <c r="GYN40" s="196"/>
      <c r="GYO40" s="196"/>
      <c r="GYP40" s="196"/>
      <c r="GYQ40" s="196"/>
      <c r="GYR40" s="196"/>
      <c r="GYS40" s="196"/>
      <c r="GYT40" s="196"/>
      <c r="GYU40" s="196"/>
      <c r="GYV40" s="196"/>
      <c r="GYW40" s="196"/>
      <c r="GYX40" s="196"/>
      <c r="GYY40" s="196"/>
      <c r="GYZ40" s="196"/>
      <c r="GZA40" s="196"/>
      <c r="GZB40" s="196"/>
      <c r="GZC40" s="196"/>
      <c r="GZD40" s="196"/>
      <c r="GZE40" s="196"/>
      <c r="GZF40" s="196"/>
      <c r="GZG40" s="196"/>
      <c r="GZH40" s="196"/>
      <c r="GZI40" s="196"/>
      <c r="GZJ40" s="196"/>
      <c r="GZK40" s="196"/>
      <c r="GZL40" s="196"/>
      <c r="GZM40" s="196"/>
      <c r="GZN40" s="196"/>
      <c r="GZO40" s="196"/>
      <c r="GZP40" s="196"/>
      <c r="GZQ40" s="196"/>
      <c r="GZR40" s="196"/>
      <c r="GZS40" s="196"/>
      <c r="GZT40" s="196"/>
      <c r="GZU40" s="196"/>
      <c r="GZV40" s="196"/>
      <c r="GZW40" s="196"/>
      <c r="GZX40" s="196"/>
      <c r="GZY40" s="196"/>
      <c r="GZZ40" s="196"/>
      <c r="HAA40" s="196"/>
      <c r="HAB40" s="196"/>
      <c r="HAC40" s="196"/>
      <c r="HAD40" s="196"/>
      <c r="HAE40" s="196"/>
      <c r="HAF40" s="196"/>
      <c r="HAG40" s="196"/>
      <c r="HAH40" s="196"/>
      <c r="HAI40" s="196"/>
      <c r="HAJ40" s="196"/>
      <c r="HAK40" s="196"/>
      <c r="HAL40" s="196"/>
      <c r="HAM40" s="196"/>
      <c r="HAN40" s="196"/>
      <c r="HAO40" s="196"/>
      <c r="HAP40" s="196"/>
      <c r="HAQ40" s="196"/>
      <c r="HAR40" s="196"/>
      <c r="HAS40" s="196"/>
      <c r="HAT40" s="196"/>
      <c r="HAU40" s="196"/>
      <c r="HAV40" s="196"/>
      <c r="HAW40" s="196"/>
      <c r="HAX40" s="196"/>
      <c r="HAY40" s="196"/>
      <c r="HAZ40" s="196"/>
      <c r="HBA40" s="196"/>
      <c r="HBB40" s="196"/>
      <c r="HBC40" s="196"/>
      <c r="HBD40" s="196"/>
      <c r="HBE40" s="196"/>
      <c r="HBF40" s="196"/>
      <c r="HBG40" s="196"/>
      <c r="HBH40" s="196"/>
      <c r="HBI40" s="196"/>
      <c r="HBJ40" s="196"/>
      <c r="HBK40" s="196"/>
      <c r="HBL40" s="196"/>
      <c r="HBM40" s="196"/>
      <c r="HBN40" s="196"/>
      <c r="HBO40" s="196"/>
      <c r="HBP40" s="196"/>
      <c r="HBQ40" s="196"/>
      <c r="HBR40" s="196"/>
      <c r="HBS40" s="196"/>
      <c r="HBT40" s="196"/>
      <c r="HBU40" s="196"/>
      <c r="HBV40" s="196"/>
      <c r="HBW40" s="196"/>
      <c r="HBX40" s="196"/>
      <c r="HBY40" s="196"/>
      <c r="HBZ40" s="196"/>
      <c r="HCA40" s="196"/>
      <c r="HCB40" s="196"/>
      <c r="HCC40" s="196"/>
      <c r="HCD40" s="196"/>
      <c r="HCE40" s="196"/>
      <c r="HCF40" s="196"/>
      <c r="HCG40" s="196"/>
      <c r="HCH40" s="196"/>
      <c r="HCI40" s="196"/>
      <c r="HCJ40" s="196"/>
      <c r="HCK40" s="196"/>
      <c r="HCL40" s="196"/>
      <c r="HCM40" s="196"/>
      <c r="HCN40" s="196"/>
      <c r="HCO40" s="196"/>
      <c r="HCP40" s="196"/>
      <c r="HCQ40" s="196"/>
      <c r="HCR40" s="196"/>
      <c r="HCS40" s="196"/>
      <c r="HCT40" s="196"/>
      <c r="HCU40" s="196"/>
      <c r="HCV40" s="196"/>
      <c r="HCW40" s="196"/>
      <c r="HCX40" s="196"/>
      <c r="HCY40" s="196"/>
      <c r="HCZ40" s="196"/>
      <c r="HDA40" s="196"/>
      <c r="HDB40" s="196"/>
      <c r="HDC40" s="196"/>
      <c r="HDD40" s="196"/>
      <c r="HDE40" s="196"/>
      <c r="HDF40" s="196"/>
      <c r="HDG40" s="196"/>
      <c r="HDH40" s="196"/>
      <c r="HDI40" s="196"/>
      <c r="HDJ40" s="196"/>
      <c r="HDK40" s="196"/>
      <c r="HDL40" s="196"/>
      <c r="HDM40" s="196"/>
      <c r="HDN40" s="196"/>
      <c r="HDO40" s="196"/>
      <c r="HDP40" s="196"/>
      <c r="HDQ40" s="196"/>
      <c r="HDR40" s="196"/>
      <c r="HDS40" s="196"/>
      <c r="HDT40" s="196"/>
      <c r="HDU40" s="196"/>
      <c r="HDV40" s="196"/>
      <c r="HDW40" s="196"/>
      <c r="HDX40" s="196"/>
      <c r="HDY40" s="196"/>
      <c r="HDZ40" s="196"/>
      <c r="HEA40" s="196"/>
      <c r="HEB40" s="196"/>
      <c r="HEC40" s="196"/>
      <c r="HED40" s="196"/>
      <c r="HEE40" s="196"/>
      <c r="HEF40" s="196"/>
      <c r="HEG40" s="196"/>
      <c r="HEH40" s="196"/>
      <c r="HEI40" s="196"/>
      <c r="HEJ40" s="196"/>
      <c r="HEK40" s="196"/>
      <c r="HEL40" s="196"/>
      <c r="HEM40" s="196"/>
      <c r="HEN40" s="196"/>
      <c r="HEO40" s="196"/>
      <c r="HEP40" s="196"/>
      <c r="HEQ40" s="196"/>
      <c r="HER40" s="196"/>
      <c r="HES40" s="196"/>
      <c r="HET40" s="196"/>
      <c r="HEU40" s="196"/>
      <c r="HEV40" s="196"/>
      <c r="HEW40" s="196"/>
      <c r="HEX40" s="196"/>
      <c r="HEY40" s="196"/>
      <c r="HEZ40" s="196"/>
      <c r="HFA40" s="196"/>
      <c r="HFB40" s="196"/>
      <c r="HFC40" s="196"/>
      <c r="HFD40" s="196"/>
      <c r="HFE40" s="196"/>
      <c r="HFF40" s="196"/>
      <c r="HFG40" s="196"/>
      <c r="HFH40" s="196"/>
      <c r="HFI40" s="196"/>
      <c r="HFJ40" s="196"/>
      <c r="HFK40" s="196"/>
      <c r="HFL40" s="196"/>
      <c r="HFM40" s="196"/>
      <c r="HFN40" s="196"/>
      <c r="HFO40" s="196"/>
      <c r="HFP40" s="196"/>
      <c r="HFQ40" s="196"/>
      <c r="HFR40" s="196"/>
      <c r="HFS40" s="196"/>
      <c r="HFT40" s="196"/>
      <c r="HFU40" s="196"/>
      <c r="HFV40" s="196"/>
      <c r="HFW40" s="196"/>
      <c r="HFX40" s="196"/>
      <c r="HFY40" s="196"/>
      <c r="HFZ40" s="196"/>
      <c r="HGA40" s="196"/>
      <c r="HGB40" s="196"/>
      <c r="HGC40" s="196"/>
      <c r="HGD40" s="196"/>
      <c r="HGE40" s="196"/>
      <c r="HGF40" s="196"/>
      <c r="HGG40" s="196"/>
      <c r="HGH40" s="196"/>
      <c r="HGI40" s="196"/>
      <c r="HGJ40" s="196"/>
      <c r="HGK40" s="196"/>
      <c r="HGL40" s="196"/>
      <c r="HGM40" s="196"/>
      <c r="HGN40" s="196"/>
      <c r="HGO40" s="196"/>
      <c r="HGP40" s="196"/>
      <c r="HGQ40" s="196"/>
      <c r="HGR40" s="196"/>
      <c r="HGS40" s="196"/>
      <c r="HGT40" s="196"/>
      <c r="HGU40" s="196"/>
      <c r="HGV40" s="196"/>
      <c r="HGW40" s="196"/>
      <c r="HGX40" s="196"/>
      <c r="HGY40" s="196"/>
      <c r="HGZ40" s="196"/>
      <c r="HHA40" s="196"/>
      <c r="HHB40" s="196"/>
      <c r="HHC40" s="196"/>
      <c r="HHD40" s="196"/>
      <c r="HHE40" s="196"/>
      <c r="HHF40" s="196"/>
      <c r="HHG40" s="196"/>
      <c r="HHH40" s="196"/>
      <c r="HHI40" s="196"/>
      <c r="HHJ40" s="196"/>
      <c r="HHK40" s="196"/>
      <c r="HHL40" s="196"/>
      <c r="HHM40" s="196"/>
      <c r="HHN40" s="196"/>
      <c r="HHO40" s="196"/>
      <c r="HHP40" s="196"/>
      <c r="HHQ40" s="196"/>
      <c r="HHR40" s="196"/>
      <c r="HHS40" s="196"/>
      <c r="HHT40" s="196"/>
      <c r="HHU40" s="196"/>
      <c r="HHV40" s="196"/>
      <c r="HHW40" s="196"/>
      <c r="HHX40" s="196"/>
      <c r="HHY40" s="196"/>
      <c r="HHZ40" s="196"/>
      <c r="HIA40" s="196"/>
      <c r="HIB40" s="196"/>
      <c r="HIC40" s="196"/>
      <c r="HID40" s="196"/>
      <c r="HIE40" s="196"/>
      <c r="HIF40" s="196"/>
      <c r="HIG40" s="196"/>
      <c r="HIH40" s="196"/>
      <c r="HII40" s="196"/>
      <c r="HIJ40" s="196"/>
      <c r="HIK40" s="196"/>
      <c r="HIL40" s="196"/>
      <c r="HIM40" s="196"/>
      <c r="HIN40" s="196"/>
      <c r="HIO40" s="196"/>
      <c r="HIP40" s="196"/>
      <c r="HIQ40" s="196"/>
      <c r="HIR40" s="196"/>
      <c r="HIS40" s="196"/>
      <c r="HIT40" s="196"/>
      <c r="HIU40" s="196"/>
      <c r="HIV40" s="196"/>
      <c r="HIW40" s="196"/>
      <c r="HIX40" s="196"/>
      <c r="HIY40" s="196"/>
      <c r="HIZ40" s="196"/>
      <c r="HJA40" s="196"/>
      <c r="HJB40" s="196"/>
      <c r="HJC40" s="196"/>
      <c r="HJD40" s="196"/>
      <c r="HJE40" s="196"/>
      <c r="HJF40" s="196"/>
      <c r="HJG40" s="196"/>
      <c r="HJH40" s="196"/>
      <c r="HJI40" s="196"/>
      <c r="HJJ40" s="196"/>
      <c r="HJK40" s="196"/>
      <c r="HJL40" s="196"/>
      <c r="HJM40" s="196"/>
      <c r="HJN40" s="196"/>
      <c r="HJO40" s="196"/>
      <c r="HJP40" s="196"/>
      <c r="HJQ40" s="196"/>
      <c r="HJR40" s="196"/>
      <c r="HJS40" s="196"/>
      <c r="HJT40" s="196"/>
      <c r="HJU40" s="196"/>
      <c r="HJV40" s="196"/>
      <c r="HJW40" s="196"/>
      <c r="HJX40" s="196"/>
      <c r="HJY40" s="196"/>
      <c r="HJZ40" s="196"/>
      <c r="HKA40" s="196"/>
      <c r="HKB40" s="196"/>
      <c r="HKC40" s="196"/>
      <c r="HKD40" s="196"/>
      <c r="HKE40" s="196"/>
      <c r="HKF40" s="196"/>
      <c r="HKG40" s="196"/>
      <c r="HKH40" s="196"/>
      <c r="HKI40" s="196"/>
      <c r="HKJ40" s="196"/>
      <c r="HKK40" s="196"/>
      <c r="HKL40" s="196"/>
      <c r="HKM40" s="196"/>
      <c r="HKN40" s="196"/>
      <c r="HKO40" s="196"/>
      <c r="HKP40" s="196"/>
      <c r="HKQ40" s="196"/>
      <c r="HKR40" s="196"/>
      <c r="HKS40" s="196"/>
      <c r="HKT40" s="196"/>
      <c r="HKU40" s="196"/>
      <c r="HKV40" s="196"/>
      <c r="HKW40" s="196"/>
      <c r="HKX40" s="196"/>
      <c r="HKY40" s="196"/>
      <c r="HKZ40" s="196"/>
      <c r="HLA40" s="196"/>
      <c r="HLB40" s="196"/>
      <c r="HLC40" s="196"/>
      <c r="HLD40" s="196"/>
      <c r="HLE40" s="196"/>
      <c r="HLF40" s="196"/>
      <c r="HLG40" s="196"/>
      <c r="HLH40" s="196"/>
      <c r="HLI40" s="196"/>
      <c r="HLJ40" s="196"/>
      <c r="HLK40" s="196"/>
      <c r="HLL40" s="196"/>
      <c r="HLM40" s="196"/>
      <c r="HLN40" s="196"/>
      <c r="HLO40" s="196"/>
      <c r="HLP40" s="196"/>
      <c r="HLQ40" s="196"/>
      <c r="HLR40" s="196"/>
      <c r="HLS40" s="196"/>
      <c r="HLT40" s="196"/>
      <c r="HLU40" s="196"/>
      <c r="HLV40" s="196"/>
      <c r="HLW40" s="196"/>
      <c r="HLX40" s="196"/>
      <c r="HLY40" s="196"/>
      <c r="HLZ40" s="196"/>
      <c r="HMA40" s="196"/>
      <c r="HMB40" s="196"/>
      <c r="HMC40" s="196"/>
      <c r="HMD40" s="196"/>
      <c r="HME40" s="196"/>
      <c r="HMF40" s="196"/>
      <c r="HMG40" s="196"/>
      <c r="HMH40" s="196"/>
      <c r="HMI40" s="196"/>
      <c r="HMJ40" s="196"/>
      <c r="HMK40" s="196"/>
      <c r="HML40" s="196"/>
      <c r="HMM40" s="196"/>
      <c r="HMN40" s="196"/>
      <c r="HMO40" s="196"/>
      <c r="HMP40" s="196"/>
      <c r="HMQ40" s="196"/>
      <c r="HMR40" s="196"/>
      <c r="HMS40" s="196"/>
      <c r="HMT40" s="196"/>
      <c r="HMU40" s="196"/>
      <c r="HMV40" s="196"/>
      <c r="HMW40" s="196"/>
      <c r="HMX40" s="196"/>
      <c r="HMY40" s="196"/>
      <c r="HMZ40" s="196"/>
      <c r="HNA40" s="196"/>
      <c r="HNB40" s="196"/>
      <c r="HNC40" s="196"/>
      <c r="HND40" s="196"/>
      <c r="HNE40" s="196"/>
      <c r="HNF40" s="196"/>
      <c r="HNG40" s="196"/>
      <c r="HNH40" s="196"/>
      <c r="HNI40" s="196"/>
      <c r="HNJ40" s="196"/>
      <c r="HNK40" s="196"/>
      <c r="HNL40" s="196"/>
      <c r="HNM40" s="196"/>
      <c r="HNN40" s="196"/>
      <c r="HNO40" s="196"/>
      <c r="HNP40" s="196"/>
      <c r="HNQ40" s="196"/>
      <c r="HNR40" s="196"/>
      <c r="HNS40" s="196"/>
      <c r="HNT40" s="196"/>
      <c r="HNU40" s="196"/>
      <c r="HNV40" s="196"/>
      <c r="HNW40" s="196"/>
      <c r="HNX40" s="196"/>
      <c r="HNY40" s="196"/>
      <c r="HNZ40" s="196"/>
      <c r="HOA40" s="196"/>
      <c r="HOB40" s="196"/>
      <c r="HOC40" s="196"/>
      <c r="HOD40" s="196"/>
      <c r="HOE40" s="196"/>
      <c r="HOF40" s="196"/>
      <c r="HOG40" s="196"/>
      <c r="HOH40" s="196"/>
      <c r="HOI40" s="196"/>
      <c r="HOJ40" s="196"/>
      <c r="HOK40" s="196"/>
      <c r="HOL40" s="196"/>
      <c r="HOM40" s="196"/>
      <c r="HON40" s="196"/>
      <c r="HOO40" s="196"/>
      <c r="HOP40" s="196"/>
      <c r="HOQ40" s="196"/>
      <c r="HOR40" s="196"/>
      <c r="HOS40" s="196"/>
      <c r="HOT40" s="196"/>
      <c r="HOU40" s="196"/>
      <c r="HOV40" s="196"/>
      <c r="HOW40" s="196"/>
      <c r="HOX40" s="196"/>
      <c r="HOY40" s="196"/>
      <c r="HOZ40" s="196"/>
      <c r="HPA40" s="196"/>
      <c r="HPB40" s="196"/>
      <c r="HPC40" s="196"/>
      <c r="HPD40" s="196"/>
      <c r="HPE40" s="196"/>
      <c r="HPF40" s="196"/>
      <c r="HPG40" s="196"/>
      <c r="HPH40" s="196"/>
      <c r="HPI40" s="196"/>
      <c r="HPJ40" s="196"/>
      <c r="HPK40" s="196"/>
      <c r="HPL40" s="196"/>
      <c r="HPM40" s="196"/>
      <c r="HPN40" s="196"/>
      <c r="HPO40" s="196"/>
      <c r="HPP40" s="196"/>
      <c r="HPQ40" s="196"/>
      <c r="HPR40" s="196"/>
      <c r="HPS40" s="196"/>
      <c r="HPT40" s="196"/>
      <c r="HPU40" s="196"/>
      <c r="HPV40" s="196"/>
      <c r="HPW40" s="196"/>
      <c r="HPX40" s="196"/>
      <c r="HPY40" s="196"/>
      <c r="HPZ40" s="196"/>
      <c r="HQA40" s="196"/>
      <c r="HQB40" s="196"/>
      <c r="HQC40" s="196"/>
      <c r="HQD40" s="196"/>
      <c r="HQE40" s="196"/>
      <c r="HQF40" s="196"/>
      <c r="HQG40" s="196"/>
      <c r="HQH40" s="196"/>
      <c r="HQI40" s="196"/>
      <c r="HQJ40" s="196"/>
      <c r="HQK40" s="196"/>
      <c r="HQL40" s="196"/>
      <c r="HQM40" s="196"/>
      <c r="HQN40" s="196"/>
      <c r="HQO40" s="196"/>
      <c r="HQP40" s="196"/>
      <c r="HQQ40" s="196"/>
      <c r="HQR40" s="196"/>
      <c r="HQS40" s="196"/>
      <c r="HQT40" s="196"/>
      <c r="HQU40" s="196"/>
      <c r="HQV40" s="196"/>
      <c r="HQW40" s="196"/>
      <c r="HQX40" s="196"/>
      <c r="HQY40" s="196"/>
      <c r="HQZ40" s="196"/>
      <c r="HRA40" s="196"/>
      <c r="HRB40" s="196"/>
      <c r="HRC40" s="196"/>
      <c r="HRD40" s="196"/>
      <c r="HRE40" s="196"/>
      <c r="HRF40" s="196"/>
      <c r="HRG40" s="196"/>
      <c r="HRH40" s="196"/>
      <c r="HRI40" s="196"/>
      <c r="HRJ40" s="196"/>
      <c r="HRK40" s="196"/>
      <c r="HRL40" s="196"/>
      <c r="HRM40" s="196"/>
      <c r="HRN40" s="196"/>
      <c r="HRO40" s="196"/>
      <c r="HRP40" s="196"/>
      <c r="HRQ40" s="196"/>
      <c r="HRR40" s="196"/>
      <c r="HRS40" s="196"/>
      <c r="HRT40" s="196"/>
      <c r="HRU40" s="196"/>
      <c r="HRV40" s="196"/>
      <c r="HRW40" s="196"/>
      <c r="HRX40" s="196"/>
      <c r="HRY40" s="196"/>
      <c r="HRZ40" s="196"/>
      <c r="HSA40" s="196"/>
      <c r="HSB40" s="196"/>
      <c r="HSC40" s="196"/>
      <c r="HSD40" s="196"/>
      <c r="HSE40" s="196"/>
      <c r="HSF40" s="196"/>
      <c r="HSG40" s="196"/>
      <c r="HSH40" s="196"/>
      <c r="HSI40" s="196"/>
      <c r="HSJ40" s="196"/>
      <c r="HSK40" s="196"/>
      <c r="HSL40" s="196"/>
      <c r="HSM40" s="196"/>
      <c r="HSN40" s="196"/>
      <c r="HSO40" s="196"/>
      <c r="HSP40" s="196"/>
      <c r="HSQ40" s="196"/>
      <c r="HSR40" s="196"/>
      <c r="HSS40" s="196"/>
      <c r="HST40" s="196"/>
      <c r="HSU40" s="196"/>
      <c r="HSV40" s="196"/>
      <c r="HSW40" s="196"/>
      <c r="HSX40" s="196"/>
      <c r="HSY40" s="196"/>
      <c r="HSZ40" s="196"/>
      <c r="HTA40" s="196"/>
      <c r="HTB40" s="196"/>
      <c r="HTC40" s="196"/>
      <c r="HTD40" s="196"/>
      <c r="HTE40" s="196"/>
      <c r="HTF40" s="196"/>
      <c r="HTG40" s="196"/>
      <c r="HTH40" s="196"/>
      <c r="HTI40" s="196"/>
      <c r="HTJ40" s="196"/>
      <c r="HTK40" s="196"/>
      <c r="HTL40" s="196"/>
      <c r="HTM40" s="196"/>
      <c r="HTN40" s="196"/>
      <c r="HTO40" s="196"/>
      <c r="HTP40" s="196"/>
      <c r="HTQ40" s="196"/>
      <c r="HTR40" s="196"/>
      <c r="HTS40" s="196"/>
      <c r="HTT40" s="196"/>
      <c r="HTU40" s="196"/>
      <c r="HTV40" s="196"/>
      <c r="HTW40" s="196"/>
      <c r="HTX40" s="196"/>
      <c r="HTY40" s="196"/>
      <c r="HTZ40" s="196"/>
      <c r="HUA40" s="196"/>
      <c r="HUB40" s="196"/>
      <c r="HUC40" s="196"/>
      <c r="HUD40" s="196"/>
      <c r="HUE40" s="196"/>
      <c r="HUF40" s="196"/>
      <c r="HUG40" s="196"/>
      <c r="HUH40" s="196"/>
      <c r="HUI40" s="196"/>
      <c r="HUJ40" s="196"/>
      <c r="HUK40" s="196"/>
      <c r="HUL40" s="196"/>
      <c r="HUM40" s="196"/>
      <c r="HUN40" s="196"/>
      <c r="HUO40" s="196"/>
      <c r="HUP40" s="196"/>
      <c r="HUQ40" s="196"/>
      <c r="HUR40" s="196"/>
      <c r="HUS40" s="196"/>
      <c r="HUT40" s="196"/>
      <c r="HUU40" s="196"/>
      <c r="HUV40" s="196"/>
      <c r="HUW40" s="196"/>
      <c r="HUX40" s="196"/>
      <c r="HUY40" s="196"/>
      <c r="HUZ40" s="196"/>
      <c r="HVA40" s="196"/>
      <c r="HVB40" s="196"/>
      <c r="HVC40" s="196"/>
      <c r="HVD40" s="196"/>
      <c r="HVE40" s="196"/>
      <c r="HVF40" s="196"/>
      <c r="HVG40" s="196"/>
      <c r="HVH40" s="196"/>
      <c r="HVI40" s="196"/>
      <c r="HVJ40" s="196"/>
      <c r="HVK40" s="196"/>
      <c r="HVL40" s="196"/>
      <c r="HVM40" s="196"/>
      <c r="HVN40" s="196"/>
      <c r="HVO40" s="196"/>
      <c r="HVP40" s="196"/>
      <c r="HVQ40" s="196"/>
      <c r="HVR40" s="196"/>
      <c r="HVS40" s="196"/>
      <c r="HVT40" s="196"/>
      <c r="HVU40" s="196"/>
      <c r="HVV40" s="196"/>
      <c r="HVW40" s="196"/>
      <c r="HVX40" s="196"/>
      <c r="HVY40" s="196"/>
      <c r="HVZ40" s="196"/>
      <c r="HWA40" s="196"/>
      <c r="HWB40" s="196"/>
      <c r="HWC40" s="196"/>
      <c r="HWD40" s="196"/>
      <c r="HWE40" s="196"/>
      <c r="HWF40" s="196"/>
      <c r="HWG40" s="196"/>
      <c r="HWH40" s="196"/>
      <c r="HWI40" s="196"/>
      <c r="HWJ40" s="196"/>
      <c r="HWK40" s="196"/>
      <c r="HWL40" s="196"/>
      <c r="HWM40" s="196"/>
      <c r="HWN40" s="196"/>
      <c r="HWO40" s="196"/>
      <c r="HWP40" s="196"/>
      <c r="HWQ40" s="196"/>
      <c r="HWR40" s="196"/>
      <c r="HWS40" s="196"/>
      <c r="HWT40" s="196"/>
      <c r="HWU40" s="196"/>
      <c r="HWV40" s="196"/>
      <c r="HWW40" s="196"/>
      <c r="HWX40" s="196"/>
      <c r="HWY40" s="196"/>
      <c r="HWZ40" s="196"/>
      <c r="HXA40" s="196"/>
      <c r="HXB40" s="196"/>
      <c r="HXC40" s="196"/>
      <c r="HXD40" s="196"/>
      <c r="HXE40" s="196"/>
      <c r="HXF40" s="196"/>
      <c r="HXG40" s="196"/>
      <c r="HXH40" s="196"/>
      <c r="HXI40" s="196"/>
      <c r="HXJ40" s="196"/>
      <c r="HXK40" s="196"/>
      <c r="HXL40" s="196"/>
      <c r="HXM40" s="196"/>
      <c r="HXN40" s="196"/>
      <c r="HXO40" s="196"/>
      <c r="HXP40" s="196"/>
      <c r="HXQ40" s="196"/>
      <c r="HXR40" s="196"/>
      <c r="HXS40" s="196"/>
      <c r="HXT40" s="196"/>
      <c r="HXU40" s="196"/>
      <c r="HXV40" s="196"/>
      <c r="HXW40" s="196"/>
      <c r="HXX40" s="196"/>
      <c r="HXY40" s="196"/>
      <c r="HXZ40" s="196"/>
      <c r="HYA40" s="196"/>
      <c r="HYB40" s="196"/>
      <c r="HYC40" s="196"/>
      <c r="HYD40" s="196"/>
      <c r="HYE40" s="196"/>
      <c r="HYF40" s="196"/>
      <c r="HYG40" s="196"/>
      <c r="HYH40" s="196"/>
      <c r="HYI40" s="196"/>
      <c r="HYJ40" s="196"/>
      <c r="HYK40" s="196"/>
      <c r="HYL40" s="196"/>
      <c r="HYM40" s="196"/>
      <c r="HYN40" s="196"/>
      <c r="HYO40" s="196"/>
      <c r="HYP40" s="196"/>
      <c r="HYQ40" s="196"/>
      <c r="HYR40" s="196"/>
      <c r="HYS40" s="196"/>
      <c r="HYT40" s="196"/>
      <c r="HYU40" s="196"/>
      <c r="HYV40" s="196"/>
      <c r="HYW40" s="196"/>
      <c r="HYX40" s="196"/>
      <c r="HYY40" s="196"/>
      <c r="HYZ40" s="196"/>
      <c r="HZA40" s="196"/>
      <c r="HZB40" s="196"/>
      <c r="HZC40" s="196"/>
      <c r="HZD40" s="196"/>
      <c r="HZE40" s="196"/>
      <c r="HZF40" s="196"/>
      <c r="HZG40" s="196"/>
      <c r="HZH40" s="196"/>
      <c r="HZI40" s="196"/>
      <c r="HZJ40" s="196"/>
      <c r="HZK40" s="196"/>
      <c r="HZL40" s="196"/>
      <c r="HZM40" s="196"/>
      <c r="HZN40" s="196"/>
      <c r="HZO40" s="196"/>
      <c r="HZP40" s="196"/>
      <c r="HZQ40" s="196"/>
      <c r="HZR40" s="196"/>
      <c r="HZS40" s="196"/>
      <c r="HZT40" s="196"/>
      <c r="HZU40" s="196"/>
      <c r="HZV40" s="196"/>
      <c r="HZW40" s="196"/>
      <c r="HZX40" s="196"/>
      <c r="HZY40" s="196"/>
      <c r="HZZ40" s="196"/>
      <c r="IAA40" s="196"/>
      <c r="IAB40" s="196"/>
      <c r="IAC40" s="196"/>
      <c r="IAD40" s="196"/>
      <c r="IAE40" s="196"/>
      <c r="IAF40" s="196"/>
      <c r="IAG40" s="196"/>
      <c r="IAH40" s="196"/>
      <c r="IAI40" s="196"/>
      <c r="IAJ40" s="196"/>
      <c r="IAK40" s="196"/>
      <c r="IAL40" s="196"/>
      <c r="IAM40" s="196"/>
      <c r="IAN40" s="196"/>
      <c r="IAO40" s="196"/>
      <c r="IAP40" s="196"/>
      <c r="IAQ40" s="196"/>
      <c r="IAR40" s="196"/>
      <c r="IAS40" s="196"/>
      <c r="IAT40" s="196"/>
      <c r="IAU40" s="196"/>
      <c r="IAV40" s="196"/>
      <c r="IAW40" s="196"/>
      <c r="IAX40" s="196"/>
      <c r="IAY40" s="196"/>
      <c r="IAZ40" s="196"/>
      <c r="IBA40" s="196"/>
      <c r="IBB40" s="196"/>
      <c r="IBC40" s="196"/>
      <c r="IBD40" s="196"/>
      <c r="IBE40" s="196"/>
      <c r="IBF40" s="196"/>
      <c r="IBG40" s="196"/>
      <c r="IBH40" s="196"/>
      <c r="IBI40" s="196"/>
      <c r="IBJ40" s="196"/>
      <c r="IBK40" s="196"/>
      <c r="IBL40" s="196"/>
      <c r="IBM40" s="196"/>
      <c r="IBN40" s="196"/>
      <c r="IBO40" s="196"/>
      <c r="IBP40" s="196"/>
      <c r="IBQ40" s="196"/>
      <c r="IBR40" s="196"/>
      <c r="IBS40" s="196"/>
      <c r="IBT40" s="196"/>
      <c r="IBU40" s="196"/>
      <c r="IBV40" s="196"/>
      <c r="IBW40" s="196"/>
      <c r="IBX40" s="196"/>
      <c r="IBY40" s="196"/>
      <c r="IBZ40" s="196"/>
      <c r="ICA40" s="196"/>
      <c r="ICB40" s="196"/>
      <c r="ICC40" s="196"/>
      <c r="ICD40" s="196"/>
      <c r="ICE40" s="196"/>
      <c r="ICF40" s="196"/>
      <c r="ICG40" s="196"/>
      <c r="ICH40" s="196"/>
      <c r="ICI40" s="196"/>
      <c r="ICJ40" s="196"/>
      <c r="ICK40" s="196"/>
      <c r="ICL40" s="196"/>
      <c r="ICM40" s="196"/>
      <c r="ICN40" s="196"/>
      <c r="ICO40" s="196"/>
      <c r="ICP40" s="196"/>
      <c r="ICQ40" s="196"/>
      <c r="ICR40" s="196"/>
      <c r="ICS40" s="196"/>
      <c r="ICT40" s="196"/>
      <c r="ICU40" s="196"/>
      <c r="ICV40" s="196"/>
      <c r="ICW40" s="196"/>
      <c r="ICX40" s="196"/>
      <c r="ICY40" s="196"/>
      <c r="ICZ40" s="196"/>
      <c r="IDA40" s="196"/>
      <c r="IDB40" s="196"/>
      <c r="IDC40" s="196"/>
      <c r="IDD40" s="196"/>
      <c r="IDE40" s="196"/>
      <c r="IDF40" s="196"/>
      <c r="IDG40" s="196"/>
      <c r="IDH40" s="196"/>
      <c r="IDI40" s="196"/>
      <c r="IDJ40" s="196"/>
      <c r="IDK40" s="196"/>
      <c r="IDL40" s="196"/>
      <c r="IDM40" s="196"/>
      <c r="IDN40" s="196"/>
      <c r="IDO40" s="196"/>
      <c r="IDP40" s="196"/>
      <c r="IDQ40" s="196"/>
      <c r="IDR40" s="196"/>
      <c r="IDS40" s="196"/>
      <c r="IDT40" s="196"/>
      <c r="IDU40" s="196"/>
      <c r="IDV40" s="196"/>
      <c r="IDW40" s="196"/>
      <c r="IDX40" s="196"/>
      <c r="IDY40" s="196"/>
      <c r="IDZ40" s="196"/>
      <c r="IEA40" s="196"/>
      <c r="IEB40" s="196"/>
      <c r="IEC40" s="196"/>
      <c r="IED40" s="196"/>
      <c r="IEE40" s="196"/>
      <c r="IEF40" s="196"/>
      <c r="IEG40" s="196"/>
      <c r="IEH40" s="196"/>
      <c r="IEI40" s="196"/>
      <c r="IEJ40" s="196"/>
      <c r="IEK40" s="196"/>
      <c r="IEL40" s="196"/>
      <c r="IEM40" s="196"/>
      <c r="IEN40" s="196"/>
      <c r="IEO40" s="196"/>
      <c r="IEP40" s="196"/>
      <c r="IEQ40" s="196"/>
      <c r="IER40" s="196"/>
      <c r="IES40" s="196"/>
      <c r="IET40" s="196"/>
      <c r="IEU40" s="196"/>
      <c r="IEV40" s="196"/>
      <c r="IEW40" s="196"/>
      <c r="IEX40" s="196"/>
      <c r="IEY40" s="196"/>
      <c r="IEZ40" s="196"/>
      <c r="IFA40" s="196"/>
      <c r="IFB40" s="196"/>
      <c r="IFC40" s="196"/>
      <c r="IFD40" s="196"/>
      <c r="IFE40" s="196"/>
      <c r="IFF40" s="196"/>
      <c r="IFG40" s="196"/>
      <c r="IFH40" s="196"/>
      <c r="IFI40" s="196"/>
      <c r="IFJ40" s="196"/>
      <c r="IFK40" s="196"/>
      <c r="IFL40" s="196"/>
      <c r="IFM40" s="196"/>
      <c r="IFN40" s="196"/>
      <c r="IFO40" s="196"/>
      <c r="IFP40" s="196"/>
      <c r="IFQ40" s="196"/>
      <c r="IFR40" s="196"/>
      <c r="IFS40" s="196"/>
      <c r="IFT40" s="196"/>
      <c r="IFU40" s="196"/>
      <c r="IFV40" s="196"/>
      <c r="IFW40" s="196"/>
      <c r="IFX40" s="196"/>
      <c r="IFY40" s="196"/>
      <c r="IFZ40" s="196"/>
      <c r="IGA40" s="196"/>
      <c r="IGB40" s="196"/>
      <c r="IGC40" s="196"/>
      <c r="IGD40" s="196"/>
      <c r="IGE40" s="196"/>
      <c r="IGF40" s="196"/>
      <c r="IGG40" s="196"/>
      <c r="IGH40" s="196"/>
      <c r="IGI40" s="196"/>
      <c r="IGJ40" s="196"/>
      <c r="IGK40" s="196"/>
      <c r="IGL40" s="196"/>
      <c r="IGM40" s="196"/>
      <c r="IGN40" s="196"/>
      <c r="IGO40" s="196"/>
      <c r="IGP40" s="196"/>
      <c r="IGQ40" s="196"/>
      <c r="IGR40" s="196"/>
      <c r="IGS40" s="196"/>
      <c r="IGT40" s="196"/>
      <c r="IGU40" s="196"/>
      <c r="IGV40" s="196"/>
      <c r="IGW40" s="196"/>
      <c r="IGX40" s="196"/>
      <c r="IGY40" s="196"/>
      <c r="IGZ40" s="196"/>
      <c r="IHA40" s="196"/>
      <c r="IHB40" s="196"/>
      <c r="IHC40" s="196"/>
      <c r="IHD40" s="196"/>
      <c r="IHE40" s="196"/>
      <c r="IHF40" s="196"/>
      <c r="IHG40" s="196"/>
      <c r="IHH40" s="196"/>
      <c r="IHI40" s="196"/>
      <c r="IHJ40" s="196"/>
      <c r="IHK40" s="196"/>
      <c r="IHL40" s="196"/>
      <c r="IHM40" s="196"/>
      <c r="IHN40" s="196"/>
      <c r="IHO40" s="196"/>
      <c r="IHP40" s="196"/>
      <c r="IHQ40" s="196"/>
      <c r="IHR40" s="196"/>
      <c r="IHS40" s="196"/>
      <c r="IHT40" s="196"/>
      <c r="IHU40" s="196"/>
      <c r="IHV40" s="196"/>
      <c r="IHW40" s="196"/>
      <c r="IHX40" s="196"/>
      <c r="IHY40" s="196"/>
      <c r="IHZ40" s="196"/>
      <c r="IIA40" s="196"/>
      <c r="IIB40" s="196"/>
      <c r="IIC40" s="196"/>
      <c r="IID40" s="196"/>
      <c r="IIE40" s="196"/>
      <c r="IIF40" s="196"/>
      <c r="IIG40" s="196"/>
      <c r="IIH40" s="196"/>
      <c r="III40" s="196"/>
      <c r="IIJ40" s="196"/>
      <c r="IIK40" s="196"/>
      <c r="IIL40" s="196"/>
      <c r="IIM40" s="196"/>
      <c r="IIN40" s="196"/>
      <c r="IIO40" s="196"/>
      <c r="IIP40" s="196"/>
      <c r="IIQ40" s="196"/>
      <c r="IIR40" s="196"/>
      <c r="IIS40" s="196"/>
      <c r="IIT40" s="196"/>
      <c r="IIU40" s="196"/>
      <c r="IIV40" s="196"/>
      <c r="IIW40" s="196"/>
      <c r="IIX40" s="196"/>
      <c r="IIY40" s="196"/>
      <c r="IIZ40" s="196"/>
      <c r="IJA40" s="196"/>
      <c r="IJB40" s="196"/>
      <c r="IJC40" s="196"/>
      <c r="IJD40" s="196"/>
      <c r="IJE40" s="196"/>
      <c r="IJF40" s="196"/>
      <c r="IJG40" s="196"/>
      <c r="IJH40" s="196"/>
      <c r="IJI40" s="196"/>
      <c r="IJJ40" s="196"/>
      <c r="IJK40" s="196"/>
      <c r="IJL40" s="196"/>
      <c r="IJM40" s="196"/>
      <c r="IJN40" s="196"/>
      <c r="IJO40" s="196"/>
      <c r="IJP40" s="196"/>
      <c r="IJQ40" s="196"/>
      <c r="IJR40" s="196"/>
      <c r="IJS40" s="196"/>
      <c r="IJT40" s="196"/>
      <c r="IJU40" s="196"/>
      <c r="IJV40" s="196"/>
      <c r="IJW40" s="196"/>
      <c r="IJX40" s="196"/>
      <c r="IJY40" s="196"/>
      <c r="IJZ40" s="196"/>
      <c r="IKA40" s="196"/>
      <c r="IKB40" s="196"/>
      <c r="IKC40" s="196"/>
      <c r="IKD40" s="196"/>
      <c r="IKE40" s="196"/>
      <c r="IKF40" s="196"/>
      <c r="IKG40" s="196"/>
      <c r="IKH40" s="196"/>
      <c r="IKI40" s="196"/>
      <c r="IKJ40" s="196"/>
      <c r="IKK40" s="196"/>
      <c r="IKL40" s="196"/>
      <c r="IKM40" s="196"/>
      <c r="IKN40" s="196"/>
      <c r="IKO40" s="196"/>
      <c r="IKP40" s="196"/>
      <c r="IKQ40" s="196"/>
      <c r="IKR40" s="196"/>
      <c r="IKS40" s="196"/>
      <c r="IKT40" s="196"/>
      <c r="IKU40" s="196"/>
      <c r="IKV40" s="196"/>
      <c r="IKW40" s="196"/>
      <c r="IKX40" s="196"/>
      <c r="IKY40" s="196"/>
      <c r="IKZ40" s="196"/>
      <c r="ILA40" s="196"/>
      <c r="ILB40" s="196"/>
      <c r="ILC40" s="196"/>
      <c r="ILD40" s="196"/>
      <c r="ILE40" s="196"/>
      <c r="ILF40" s="196"/>
      <c r="ILG40" s="196"/>
      <c r="ILH40" s="196"/>
      <c r="ILI40" s="196"/>
      <c r="ILJ40" s="196"/>
      <c r="ILK40" s="196"/>
      <c r="ILL40" s="196"/>
      <c r="ILM40" s="196"/>
      <c r="ILN40" s="196"/>
      <c r="ILO40" s="196"/>
      <c r="ILP40" s="196"/>
      <c r="ILQ40" s="196"/>
      <c r="ILR40" s="196"/>
      <c r="ILS40" s="196"/>
      <c r="ILT40" s="196"/>
      <c r="ILU40" s="196"/>
      <c r="ILV40" s="196"/>
      <c r="ILW40" s="196"/>
      <c r="ILX40" s="196"/>
      <c r="ILY40" s="196"/>
      <c r="ILZ40" s="196"/>
      <c r="IMA40" s="196"/>
      <c r="IMB40" s="196"/>
      <c r="IMC40" s="196"/>
      <c r="IMD40" s="196"/>
      <c r="IME40" s="196"/>
      <c r="IMF40" s="196"/>
      <c r="IMG40" s="196"/>
      <c r="IMH40" s="196"/>
      <c r="IMI40" s="196"/>
      <c r="IMJ40" s="196"/>
      <c r="IMK40" s="196"/>
      <c r="IML40" s="196"/>
      <c r="IMM40" s="196"/>
      <c r="IMN40" s="196"/>
      <c r="IMO40" s="196"/>
      <c r="IMP40" s="196"/>
      <c r="IMQ40" s="196"/>
      <c r="IMR40" s="196"/>
      <c r="IMS40" s="196"/>
      <c r="IMT40" s="196"/>
      <c r="IMU40" s="196"/>
      <c r="IMV40" s="196"/>
      <c r="IMW40" s="196"/>
      <c r="IMX40" s="196"/>
      <c r="IMY40" s="196"/>
      <c r="IMZ40" s="196"/>
      <c r="INA40" s="196"/>
      <c r="INB40" s="196"/>
      <c r="INC40" s="196"/>
      <c r="IND40" s="196"/>
      <c r="INE40" s="196"/>
      <c r="INF40" s="196"/>
      <c r="ING40" s="196"/>
      <c r="INH40" s="196"/>
      <c r="INI40" s="196"/>
      <c r="INJ40" s="196"/>
      <c r="INK40" s="196"/>
      <c r="INL40" s="196"/>
      <c r="INM40" s="196"/>
      <c r="INN40" s="196"/>
      <c r="INO40" s="196"/>
      <c r="INP40" s="196"/>
      <c r="INQ40" s="196"/>
      <c r="INR40" s="196"/>
      <c r="INS40" s="196"/>
      <c r="INT40" s="196"/>
      <c r="INU40" s="196"/>
      <c r="INV40" s="196"/>
      <c r="INW40" s="196"/>
      <c r="INX40" s="196"/>
      <c r="INY40" s="196"/>
      <c r="INZ40" s="196"/>
      <c r="IOA40" s="196"/>
      <c r="IOB40" s="196"/>
      <c r="IOC40" s="196"/>
      <c r="IOD40" s="196"/>
      <c r="IOE40" s="196"/>
      <c r="IOF40" s="196"/>
      <c r="IOG40" s="196"/>
      <c r="IOH40" s="196"/>
      <c r="IOI40" s="196"/>
      <c r="IOJ40" s="196"/>
      <c r="IOK40" s="196"/>
      <c r="IOL40" s="196"/>
      <c r="IOM40" s="196"/>
      <c r="ION40" s="196"/>
      <c r="IOO40" s="196"/>
      <c r="IOP40" s="196"/>
      <c r="IOQ40" s="196"/>
      <c r="IOR40" s="196"/>
      <c r="IOS40" s="196"/>
      <c r="IOT40" s="196"/>
      <c r="IOU40" s="196"/>
      <c r="IOV40" s="196"/>
      <c r="IOW40" s="196"/>
      <c r="IOX40" s="196"/>
      <c r="IOY40" s="196"/>
      <c r="IOZ40" s="196"/>
      <c r="IPA40" s="196"/>
      <c r="IPB40" s="196"/>
      <c r="IPC40" s="196"/>
      <c r="IPD40" s="196"/>
      <c r="IPE40" s="196"/>
      <c r="IPF40" s="196"/>
      <c r="IPG40" s="196"/>
      <c r="IPH40" s="196"/>
      <c r="IPI40" s="196"/>
      <c r="IPJ40" s="196"/>
      <c r="IPK40" s="196"/>
      <c r="IPL40" s="196"/>
      <c r="IPM40" s="196"/>
      <c r="IPN40" s="196"/>
      <c r="IPO40" s="196"/>
      <c r="IPP40" s="196"/>
      <c r="IPQ40" s="196"/>
      <c r="IPR40" s="196"/>
      <c r="IPS40" s="196"/>
      <c r="IPT40" s="196"/>
      <c r="IPU40" s="196"/>
      <c r="IPV40" s="196"/>
      <c r="IPW40" s="196"/>
      <c r="IPX40" s="196"/>
      <c r="IPY40" s="196"/>
      <c r="IPZ40" s="196"/>
      <c r="IQA40" s="196"/>
      <c r="IQB40" s="196"/>
      <c r="IQC40" s="196"/>
      <c r="IQD40" s="196"/>
      <c r="IQE40" s="196"/>
      <c r="IQF40" s="196"/>
      <c r="IQG40" s="196"/>
      <c r="IQH40" s="196"/>
      <c r="IQI40" s="196"/>
      <c r="IQJ40" s="196"/>
      <c r="IQK40" s="196"/>
      <c r="IQL40" s="196"/>
      <c r="IQM40" s="196"/>
      <c r="IQN40" s="196"/>
      <c r="IQO40" s="196"/>
      <c r="IQP40" s="196"/>
      <c r="IQQ40" s="196"/>
      <c r="IQR40" s="196"/>
      <c r="IQS40" s="196"/>
      <c r="IQT40" s="196"/>
      <c r="IQU40" s="196"/>
      <c r="IQV40" s="196"/>
      <c r="IQW40" s="196"/>
      <c r="IQX40" s="196"/>
      <c r="IQY40" s="196"/>
      <c r="IQZ40" s="196"/>
      <c r="IRA40" s="196"/>
      <c r="IRB40" s="196"/>
      <c r="IRC40" s="196"/>
      <c r="IRD40" s="196"/>
      <c r="IRE40" s="196"/>
      <c r="IRF40" s="196"/>
      <c r="IRG40" s="196"/>
      <c r="IRH40" s="196"/>
      <c r="IRI40" s="196"/>
      <c r="IRJ40" s="196"/>
      <c r="IRK40" s="196"/>
      <c r="IRL40" s="196"/>
      <c r="IRM40" s="196"/>
      <c r="IRN40" s="196"/>
      <c r="IRO40" s="196"/>
      <c r="IRP40" s="196"/>
      <c r="IRQ40" s="196"/>
      <c r="IRR40" s="196"/>
      <c r="IRS40" s="196"/>
      <c r="IRT40" s="196"/>
      <c r="IRU40" s="196"/>
      <c r="IRV40" s="196"/>
      <c r="IRW40" s="196"/>
      <c r="IRX40" s="196"/>
      <c r="IRY40" s="196"/>
      <c r="IRZ40" s="196"/>
      <c r="ISA40" s="196"/>
      <c r="ISB40" s="196"/>
      <c r="ISC40" s="196"/>
      <c r="ISD40" s="196"/>
      <c r="ISE40" s="196"/>
      <c r="ISF40" s="196"/>
      <c r="ISG40" s="196"/>
      <c r="ISH40" s="196"/>
      <c r="ISI40" s="196"/>
      <c r="ISJ40" s="196"/>
      <c r="ISK40" s="196"/>
      <c r="ISL40" s="196"/>
      <c r="ISM40" s="196"/>
      <c r="ISN40" s="196"/>
      <c r="ISO40" s="196"/>
      <c r="ISP40" s="196"/>
      <c r="ISQ40" s="196"/>
      <c r="ISR40" s="196"/>
      <c r="ISS40" s="196"/>
      <c r="IST40" s="196"/>
      <c r="ISU40" s="196"/>
      <c r="ISV40" s="196"/>
      <c r="ISW40" s="196"/>
      <c r="ISX40" s="196"/>
      <c r="ISY40" s="196"/>
      <c r="ISZ40" s="196"/>
      <c r="ITA40" s="196"/>
      <c r="ITB40" s="196"/>
      <c r="ITC40" s="196"/>
      <c r="ITD40" s="196"/>
      <c r="ITE40" s="196"/>
      <c r="ITF40" s="196"/>
      <c r="ITG40" s="196"/>
      <c r="ITH40" s="196"/>
      <c r="ITI40" s="196"/>
      <c r="ITJ40" s="196"/>
      <c r="ITK40" s="196"/>
      <c r="ITL40" s="196"/>
      <c r="ITM40" s="196"/>
      <c r="ITN40" s="196"/>
      <c r="ITO40" s="196"/>
      <c r="ITP40" s="196"/>
      <c r="ITQ40" s="196"/>
      <c r="ITR40" s="196"/>
      <c r="ITS40" s="196"/>
      <c r="ITT40" s="196"/>
      <c r="ITU40" s="196"/>
      <c r="ITV40" s="196"/>
      <c r="ITW40" s="196"/>
      <c r="ITX40" s="196"/>
      <c r="ITY40" s="196"/>
      <c r="ITZ40" s="196"/>
      <c r="IUA40" s="196"/>
      <c r="IUB40" s="196"/>
      <c r="IUC40" s="196"/>
      <c r="IUD40" s="196"/>
      <c r="IUE40" s="196"/>
      <c r="IUF40" s="196"/>
      <c r="IUG40" s="196"/>
      <c r="IUH40" s="196"/>
      <c r="IUI40" s="196"/>
      <c r="IUJ40" s="196"/>
      <c r="IUK40" s="196"/>
      <c r="IUL40" s="196"/>
      <c r="IUM40" s="196"/>
      <c r="IUN40" s="196"/>
      <c r="IUO40" s="196"/>
      <c r="IUP40" s="196"/>
      <c r="IUQ40" s="196"/>
      <c r="IUR40" s="196"/>
      <c r="IUS40" s="196"/>
      <c r="IUT40" s="196"/>
      <c r="IUU40" s="196"/>
      <c r="IUV40" s="196"/>
      <c r="IUW40" s="196"/>
      <c r="IUX40" s="196"/>
      <c r="IUY40" s="196"/>
      <c r="IUZ40" s="196"/>
      <c r="IVA40" s="196"/>
      <c r="IVB40" s="196"/>
      <c r="IVC40" s="196"/>
      <c r="IVD40" s="196"/>
      <c r="IVE40" s="196"/>
      <c r="IVF40" s="196"/>
      <c r="IVG40" s="196"/>
      <c r="IVH40" s="196"/>
      <c r="IVI40" s="196"/>
      <c r="IVJ40" s="196"/>
      <c r="IVK40" s="196"/>
      <c r="IVL40" s="196"/>
      <c r="IVM40" s="196"/>
      <c r="IVN40" s="196"/>
      <c r="IVO40" s="196"/>
      <c r="IVP40" s="196"/>
      <c r="IVQ40" s="196"/>
      <c r="IVR40" s="196"/>
      <c r="IVS40" s="196"/>
      <c r="IVT40" s="196"/>
      <c r="IVU40" s="196"/>
      <c r="IVV40" s="196"/>
      <c r="IVW40" s="196"/>
      <c r="IVX40" s="196"/>
      <c r="IVY40" s="196"/>
      <c r="IVZ40" s="196"/>
      <c r="IWA40" s="196"/>
      <c r="IWB40" s="196"/>
      <c r="IWC40" s="196"/>
      <c r="IWD40" s="196"/>
      <c r="IWE40" s="196"/>
      <c r="IWF40" s="196"/>
      <c r="IWG40" s="196"/>
      <c r="IWH40" s="196"/>
      <c r="IWI40" s="196"/>
      <c r="IWJ40" s="196"/>
      <c r="IWK40" s="196"/>
      <c r="IWL40" s="196"/>
      <c r="IWM40" s="196"/>
      <c r="IWN40" s="196"/>
      <c r="IWO40" s="196"/>
      <c r="IWP40" s="196"/>
      <c r="IWQ40" s="196"/>
      <c r="IWR40" s="196"/>
      <c r="IWS40" s="196"/>
      <c r="IWT40" s="196"/>
      <c r="IWU40" s="196"/>
      <c r="IWV40" s="196"/>
      <c r="IWW40" s="196"/>
      <c r="IWX40" s="196"/>
      <c r="IWY40" s="196"/>
      <c r="IWZ40" s="196"/>
      <c r="IXA40" s="196"/>
      <c r="IXB40" s="196"/>
      <c r="IXC40" s="196"/>
      <c r="IXD40" s="196"/>
      <c r="IXE40" s="196"/>
      <c r="IXF40" s="196"/>
      <c r="IXG40" s="196"/>
      <c r="IXH40" s="196"/>
      <c r="IXI40" s="196"/>
      <c r="IXJ40" s="196"/>
      <c r="IXK40" s="196"/>
      <c r="IXL40" s="196"/>
      <c r="IXM40" s="196"/>
      <c r="IXN40" s="196"/>
      <c r="IXO40" s="196"/>
      <c r="IXP40" s="196"/>
      <c r="IXQ40" s="196"/>
      <c r="IXR40" s="196"/>
      <c r="IXS40" s="196"/>
      <c r="IXT40" s="196"/>
      <c r="IXU40" s="196"/>
      <c r="IXV40" s="196"/>
      <c r="IXW40" s="196"/>
      <c r="IXX40" s="196"/>
      <c r="IXY40" s="196"/>
      <c r="IXZ40" s="196"/>
      <c r="IYA40" s="196"/>
      <c r="IYB40" s="196"/>
      <c r="IYC40" s="196"/>
      <c r="IYD40" s="196"/>
      <c r="IYE40" s="196"/>
      <c r="IYF40" s="196"/>
      <c r="IYG40" s="196"/>
      <c r="IYH40" s="196"/>
      <c r="IYI40" s="196"/>
      <c r="IYJ40" s="196"/>
      <c r="IYK40" s="196"/>
      <c r="IYL40" s="196"/>
      <c r="IYM40" s="196"/>
      <c r="IYN40" s="196"/>
      <c r="IYO40" s="196"/>
      <c r="IYP40" s="196"/>
      <c r="IYQ40" s="196"/>
      <c r="IYR40" s="196"/>
      <c r="IYS40" s="196"/>
      <c r="IYT40" s="196"/>
      <c r="IYU40" s="196"/>
      <c r="IYV40" s="196"/>
      <c r="IYW40" s="196"/>
      <c r="IYX40" s="196"/>
      <c r="IYY40" s="196"/>
      <c r="IYZ40" s="196"/>
      <c r="IZA40" s="196"/>
      <c r="IZB40" s="196"/>
      <c r="IZC40" s="196"/>
      <c r="IZD40" s="196"/>
      <c r="IZE40" s="196"/>
      <c r="IZF40" s="196"/>
      <c r="IZG40" s="196"/>
      <c r="IZH40" s="196"/>
      <c r="IZI40" s="196"/>
      <c r="IZJ40" s="196"/>
      <c r="IZK40" s="196"/>
      <c r="IZL40" s="196"/>
      <c r="IZM40" s="196"/>
      <c r="IZN40" s="196"/>
      <c r="IZO40" s="196"/>
      <c r="IZP40" s="196"/>
      <c r="IZQ40" s="196"/>
      <c r="IZR40" s="196"/>
      <c r="IZS40" s="196"/>
      <c r="IZT40" s="196"/>
      <c r="IZU40" s="196"/>
      <c r="IZV40" s="196"/>
      <c r="IZW40" s="196"/>
      <c r="IZX40" s="196"/>
      <c r="IZY40" s="196"/>
      <c r="IZZ40" s="196"/>
      <c r="JAA40" s="196"/>
      <c r="JAB40" s="196"/>
      <c r="JAC40" s="196"/>
      <c r="JAD40" s="196"/>
      <c r="JAE40" s="196"/>
      <c r="JAF40" s="196"/>
      <c r="JAG40" s="196"/>
      <c r="JAH40" s="196"/>
      <c r="JAI40" s="196"/>
      <c r="JAJ40" s="196"/>
      <c r="JAK40" s="196"/>
      <c r="JAL40" s="196"/>
      <c r="JAM40" s="196"/>
      <c r="JAN40" s="196"/>
      <c r="JAO40" s="196"/>
      <c r="JAP40" s="196"/>
      <c r="JAQ40" s="196"/>
      <c r="JAR40" s="196"/>
      <c r="JAS40" s="196"/>
      <c r="JAT40" s="196"/>
      <c r="JAU40" s="196"/>
      <c r="JAV40" s="196"/>
      <c r="JAW40" s="196"/>
      <c r="JAX40" s="196"/>
      <c r="JAY40" s="196"/>
      <c r="JAZ40" s="196"/>
      <c r="JBA40" s="196"/>
      <c r="JBB40" s="196"/>
      <c r="JBC40" s="196"/>
      <c r="JBD40" s="196"/>
      <c r="JBE40" s="196"/>
      <c r="JBF40" s="196"/>
      <c r="JBG40" s="196"/>
      <c r="JBH40" s="196"/>
      <c r="JBI40" s="196"/>
      <c r="JBJ40" s="196"/>
      <c r="JBK40" s="196"/>
      <c r="JBL40" s="196"/>
      <c r="JBM40" s="196"/>
      <c r="JBN40" s="196"/>
      <c r="JBO40" s="196"/>
      <c r="JBP40" s="196"/>
      <c r="JBQ40" s="196"/>
      <c r="JBR40" s="196"/>
      <c r="JBS40" s="196"/>
      <c r="JBT40" s="196"/>
      <c r="JBU40" s="196"/>
      <c r="JBV40" s="196"/>
      <c r="JBW40" s="196"/>
      <c r="JBX40" s="196"/>
      <c r="JBY40" s="196"/>
      <c r="JBZ40" s="196"/>
      <c r="JCA40" s="196"/>
      <c r="JCB40" s="196"/>
      <c r="JCC40" s="196"/>
      <c r="JCD40" s="196"/>
      <c r="JCE40" s="196"/>
      <c r="JCF40" s="196"/>
      <c r="JCG40" s="196"/>
      <c r="JCH40" s="196"/>
      <c r="JCI40" s="196"/>
      <c r="JCJ40" s="196"/>
      <c r="JCK40" s="196"/>
      <c r="JCL40" s="196"/>
      <c r="JCM40" s="196"/>
      <c r="JCN40" s="196"/>
      <c r="JCO40" s="196"/>
      <c r="JCP40" s="196"/>
      <c r="JCQ40" s="196"/>
      <c r="JCR40" s="196"/>
      <c r="JCS40" s="196"/>
      <c r="JCT40" s="196"/>
      <c r="JCU40" s="196"/>
      <c r="JCV40" s="196"/>
      <c r="JCW40" s="196"/>
      <c r="JCX40" s="196"/>
      <c r="JCY40" s="196"/>
      <c r="JCZ40" s="196"/>
      <c r="JDA40" s="196"/>
      <c r="JDB40" s="196"/>
      <c r="JDC40" s="196"/>
      <c r="JDD40" s="196"/>
      <c r="JDE40" s="196"/>
      <c r="JDF40" s="196"/>
      <c r="JDG40" s="196"/>
      <c r="JDH40" s="196"/>
      <c r="JDI40" s="196"/>
      <c r="JDJ40" s="196"/>
      <c r="JDK40" s="196"/>
      <c r="JDL40" s="196"/>
      <c r="JDM40" s="196"/>
      <c r="JDN40" s="196"/>
      <c r="JDO40" s="196"/>
      <c r="JDP40" s="196"/>
      <c r="JDQ40" s="196"/>
      <c r="JDR40" s="196"/>
      <c r="JDS40" s="196"/>
      <c r="JDT40" s="196"/>
      <c r="JDU40" s="196"/>
      <c r="JDV40" s="196"/>
      <c r="JDW40" s="196"/>
      <c r="JDX40" s="196"/>
      <c r="JDY40" s="196"/>
      <c r="JDZ40" s="196"/>
      <c r="JEA40" s="196"/>
      <c r="JEB40" s="196"/>
      <c r="JEC40" s="196"/>
      <c r="JED40" s="196"/>
      <c r="JEE40" s="196"/>
      <c r="JEF40" s="196"/>
      <c r="JEG40" s="196"/>
      <c r="JEH40" s="196"/>
      <c r="JEI40" s="196"/>
      <c r="JEJ40" s="196"/>
      <c r="JEK40" s="196"/>
      <c r="JEL40" s="196"/>
      <c r="JEM40" s="196"/>
      <c r="JEN40" s="196"/>
      <c r="JEO40" s="196"/>
      <c r="JEP40" s="196"/>
      <c r="JEQ40" s="196"/>
      <c r="JER40" s="196"/>
      <c r="JES40" s="196"/>
      <c r="JET40" s="196"/>
      <c r="JEU40" s="196"/>
      <c r="JEV40" s="196"/>
      <c r="JEW40" s="196"/>
      <c r="JEX40" s="196"/>
      <c r="JEY40" s="196"/>
      <c r="JEZ40" s="196"/>
      <c r="JFA40" s="196"/>
      <c r="JFB40" s="196"/>
      <c r="JFC40" s="196"/>
      <c r="JFD40" s="196"/>
      <c r="JFE40" s="196"/>
      <c r="JFF40" s="196"/>
      <c r="JFG40" s="196"/>
      <c r="JFH40" s="196"/>
      <c r="JFI40" s="196"/>
      <c r="JFJ40" s="196"/>
      <c r="JFK40" s="196"/>
      <c r="JFL40" s="196"/>
      <c r="JFM40" s="196"/>
      <c r="JFN40" s="196"/>
      <c r="JFO40" s="196"/>
      <c r="JFP40" s="196"/>
      <c r="JFQ40" s="196"/>
      <c r="JFR40" s="196"/>
      <c r="JFS40" s="196"/>
      <c r="JFT40" s="196"/>
      <c r="JFU40" s="196"/>
      <c r="JFV40" s="196"/>
      <c r="JFW40" s="196"/>
      <c r="JFX40" s="196"/>
      <c r="JFY40" s="196"/>
      <c r="JFZ40" s="196"/>
      <c r="JGA40" s="196"/>
      <c r="JGB40" s="196"/>
      <c r="JGC40" s="196"/>
      <c r="JGD40" s="196"/>
      <c r="JGE40" s="196"/>
      <c r="JGF40" s="196"/>
      <c r="JGG40" s="196"/>
      <c r="JGH40" s="196"/>
      <c r="JGI40" s="196"/>
      <c r="JGJ40" s="196"/>
      <c r="JGK40" s="196"/>
      <c r="JGL40" s="196"/>
      <c r="JGM40" s="196"/>
      <c r="JGN40" s="196"/>
      <c r="JGO40" s="196"/>
      <c r="JGP40" s="196"/>
      <c r="JGQ40" s="196"/>
      <c r="JGR40" s="196"/>
      <c r="JGS40" s="196"/>
      <c r="JGT40" s="196"/>
      <c r="JGU40" s="196"/>
      <c r="JGV40" s="196"/>
      <c r="JGW40" s="196"/>
      <c r="JGX40" s="196"/>
      <c r="JGY40" s="196"/>
      <c r="JGZ40" s="196"/>
      <c r="JHA40" s="196"/>
      <c r="JHB40" s="196"/>
      <c r="JHC40" s="196"/>
      <c r="JHD40" s="196"/>
      <c r="JHE40" s="196"/>
      <c r="JHF40" s="196"/>
      <c r="JHG40" s="196"/>
      <c r="JHH40" s="196"/>
      <c r="JHI40" s="196"/>
      <c r="JHJ40" s="196"/>
      <c r="JHK40" s="196"/>
      <c r="JHL40" s="196"/>
      <c r="JHM40" s="196"/>
      <c r="JHN40" s="196"/>
      <c r="JHO40" s="196"/>
      <c r="JHP40" s="196"/>
      <c r="JHQ40" s="196"/>
      <c r="JHR40" s="196"/>
      <c r="JHS40" s="196"/>
      <c r="JHT40" s="196"/>
      <c r="JHU40" s="196"/>
      <c r="JHV40" s="196"/>
      <c r="JHW40" s="196"/>
      <c r="JHX40" s="196"/>
      <c r="JHY40" s="196"/>
      <c r="JHZ40" s="196"/>
      <c r="JIA40" s="196"/>
      <c r="JIB40" s="196"/>
      <c r="JIC40" s="196"/>
      <c r="JID40" s="196"/>
      <c r="JIE40" s="196"/>
      <c r="JIF40" s="196"/>
      <c r="JIG40" s="196"/>
      <c r="JIH40" s="196"/>
      <c r="JII40" s="196"/>
      <c r="JIJ40" s="196"/>
      <c r="JIK40" s="196"/>
      <c r="JIL40" s="196"/>
      <c r="JIM40" s="196"/>
      <c r="JIN40" s="196"/>
      <c r="JIO40" s="196"/>
      <c r="JIP40" s="196"/>
      <c r="JIQ40" s="196"/>
      <c r="JIR40" s="196"/>
      <c r="JIS40" s="196"/>
      <c r="JIT40" s="196"/>
      <c r="JIU40" s="196"/>
      <c r="JIV40" s="196"/>
      <c r="JIW40" s="196"/>
      <c r="JIX40" s="196"/>
      <c r="JIY40" s="196"/>
      <c r="JIZ40" s="196"/>
      <c r="JJA40" s="196"/>
      <c r="JJB40" s="196"/>
      <c r="JJC40" s="196"/>
      <c r="JJD40" s="196"/>
      <c r="JJE40" s="196"/>
      <c r="JJF40" s="196"/>
      <c r="JJG40" s="196"/>
      <c r="JJH40" s="196"/>
      <c r="JJI40" s="196"/>
      <c r="JJJ40" s="196"/>
      <c r="JJK40" s="196"/>
      <c r="JJL40" s="196"/>
      <c r="JJM40" s="196"/>
      <c r="JJN40" s="196"/>
      <c r="JJO40" s="196"/>
      <c r="JJP40" s="196"/>
      <c r="JJQ40" s="196"/>
      <c r="JJR40" s="196"/>
      <c r="JJS40" s="196"/>
      <c r="JJT40" s="196"/>
      <c r="JJU40" s="196"/>
      <c r="JJV40" s="196"/>
      <c r="JJW40" s="196"/>
      <c r="JJX40" s="196"/>
      <c r="JJY40" s="196"/>
      <c r="JJZ40" s="196"/>
      <c r="JKA40" s="196"/>
      <c r="JKB40" s="196"/>
      <c r="JKC40" s="196"/>
      <c r="JKD40" s="196"/>
      <c r="JKE40" s="196"/>
      <c r="JKF40" s="196"/>
      <c r="JKG40" s="196"/>
      <c r="JKH40" s="196"/>
      <c r="JKI40" s="196"/>
      <c r="JKJ40" s="196"/>
      <c r="JKK40" s="196"/>
      <c r="JKL40" s="196"/>
      <c r="JKM40" s="196"/>
      <c r="JKN40" s="196"/>
      <c r="JKO40" s="196"/>
      <c r="JKP40" s="196"/>
      <c r="JKQ40" s="196"/>
      <c r="JKR40" s="196"/>
      <c r="JKS40" s="196"/>
      <c r="JKT40" s="196"/>
      <c r="JKU40" s="196"/>
      <c r="JKV40" s="196"/>
      <c r="JKW40" s="196"/>
      <c r="JKX40" s="196"/>
      <c r="JKY40" s="196"/>
      <c r="JKZ40" s="196"/>
      <c r="JLA40" s="196"/>
      <c r="JLB40" s="196"/>
      <c r="JLC40" s="196"/>
      <c r="JLD40" s="196"/>
      <c r="JLE40" s="196"/>
      <c r="JLF40" s="196"/>
      <c r="JLG40" s="196"/>
      <c r="JLH40" s="196"/>
      <c r="JLI40" s="196"/>
      <c r="JLJ40" s="196"/>
      <c r="JLK40" s="196"/>
      <c r="JLL40" s="196"/>
      <c r="JLM40" s="196"/>
      <c r="JLN40" s="196"/>
      <c r="JLO40" s="196"/>
      <c r="JLP40" s="196"/>
      <c r="JLQ40" s="196"/>
      <c r="JLR40" s="196"/>
      <c r="JLS40" s="196"/>
      <c r="JLT40" s="196"/>
      <c r="JLU40" s="196"/>
      <c r="JLV40" s="196"/>
      <c r="JLW40" s="196"/>
      <c r="JLX40" s="196"/>
      <c r="JLY40" s="196"/>
      <c r="JLZ40" s="196"/>
      <c r="JMA40" s="196"/>
      <c r="JMB40" s="196"/>
      <c r="JMC40" s="196"/>
      <c r="JMD40" s="196"/>
      <c r="JME40" s="196"/>
      <c r="JMF40" s="196"/>
      <c r="JMG40" s="196"/>
      <c r="JMH40" s="196"/>
      <c r="JMI40" s="196"/>
      <c r="JMJ40" s="196"/>
      <c r="JMK40" s="196"/>
      <c r="JML40" s="196"/>
      <c r="JMM40" s="196"/>
      <c r="JMN40" s="196"/>
      <c r="JMO40" s="196"/>
      <c r="JMP40" s="196"/>
      <c r="JMQ40" s="196"/>
      <c r="JMR40" s="196"/>
      <c r="JMS40" s="196"/>
      <c r="JMT40" s="196"/>
      <c r="JMU40" s="196"/>
      <c r="JMV40" s="196"/>
      <c r="JMW40" s="196"/>
      <c r="JMX40" s="196"/>
      <c r="JMY40" s="196"/>
      <c r="JMZ40" s="196"/>
      <c r="JNA40" s="196"/>
      <c r="JNB40" s="196"/>
      <c r="JNC40" s="196"/>
      <c r="JND40" s="196"/>
      <c r="JNE40" s="196"/>
      <c r="JNF40" s="196"/>
      <c r="JNG40" s="196"/>
      <c r="JNH40" s="196"/>
      <c r="JNI40" s="196"/>
      <c r="JNJ40" s="196"/>
      <c r="JNK40" s="196"/>
      <c r="JNL40" s="196"/>
      <c r="JNM40" s="196"/>
      <c r="JNN40" s="196"/>
      <c r="JNO40" s="196"/>
      <c r="JNP40" s="196"/>
      <c r="JNQ40" s="196"/>
      <c r="JNR40" s="196"/>
      <c r="JNS40" s="196"/>
      <c r="JNT40" s="196"/>
      <c r="JNU40" s="196"/>
      <c r="JNV40" s="196"/>
      <c r="JNW40" s="196"/>
      <c r="JNX40" s="196"/>
      <c r="JNY40" s="196"/>
      <c r="JNZ40" s="196"/>
      <c r="JOA40" s="196"/>
      <c r="JOB40" s="196"/>
      <c r="JOC40" s="196"/>
      <c r="JOD40" s="196"/>
      <c r="JOE40" s="196"/>
      <c r="JOF40" s="196"/>
      <c r="JOG40" s="196"/>
      <c r="JOH40" s="196"/>
      <c r="JOI40" s="196"/>
      <c r="JOJ40" s="196"/>
      <c r="JOK40" s="196"/>
      <c r="JOL40" s="196"/>
      <c r="JOM40" s="196"/>
      <c r="JON40" s="196"/>
      <c r="JOO40" s="196"/>
      <c r="JOP40" s="196"/>
      <c r="JOQ40" s="196"/>
      <c r="JOR40" s="196"/>
      <c r="JOS40" s="196"/>
      <c r="JOT40" s="196"/>
      <c r="JOU40" s="196"/>
      <c r="JOV40" s="196"/>
      <c r="JOW40" s="196"/>
      <c r="JOX40" s="196"/>
      <c r="JOY40" s="196"/>
      <c r="JOZ40" s="196"/>
      <c r="JPA40" s="196"/>
      <c r="JPB40" s="196"/>
      <c r="JPC40" s="196"/>
      <c r="JPD40" s="196"/>
      <c r="JPE40" s="196"/>
      <c r="JPF40" s="196"/>
      <c r="JPG40" s="196"/>
      <c r="JPH40" s="196"/>
      <c r="JPI40" s="196"/>
      <c r="JPJ40" s="196"/>
      <c r="JPK40" s="196"/>
      <c r="JPL40" s="196"/>
      <c r="JPM40" s="196"/>
      <c r="JPN40" s="196"/>
      <c r="JPO40" s="196"/>
      <c r="JPP40" s="196"/>
      <c r="JPQ40" s="196"/>
      <c r="JPR40" s="196"/>
      <c r="JPS40" s="196"/>
      <c r="JPT40" s="196"/>
      <c r="JPU40" s="196"/>
      <c r="JPV40" s="196"/>
      <c r="JPW40" s="196"/>
      <c r="JPX40" s="196"/>
      <c r="JPY40" s="196"/>
      <c r="JPZ40" s="196"/>
      <c r="JQA40" s="196"/>
      <c r="JQB40" s="196"/>
      <c r="JQC40" s="196"/>
      <c r="JQD40" s="196"/>
      <c r="JQE40" s="196"/>
      <c r="JQF40" s="196"/>
      <c r="JQG40" s="196"/>
      <c r="JQH40" s="196"/>
      <c r="JQI40" s="196"/>
      <c r="JQJ40" s="196"/>
      <c r="JQK40" s="196"/>
      <c r="JQL40" s="196"/>
      <c r="JQM40" s="196"/>
      <c r="JQN40" s="196"/>
      <c r="JQO40" s="196"/>
      <c r="JQP40" s="196"/>
      <c r="JQQ40" s="196"/>
      <c r="JQR40" s="196"/>
      <c r="JQS40" s="196"/>
      <c r="JQT40" s="196"/>
      <c r="JQU40" s="196"/>
      <c r="JQV40" s="196"/>
      <c r="JQW40" s="196"/>
      <c r="JQX40" s="196"/>
      <c r="JQY40" s="196"/>
      <c r="JQZ40" s="196"/>
      <c r="JRA40" s="196"/>
      <c r="JRB40" s="196"/>
      <c r="JRC40" s="196"/>
      <c r="JRD40" s="196"/>
      <c r="JRE40" s="196"/>
      <c r="JRF40" s="196"/>
      <c r="JRG40" s="196"/>
      <c r="JRH40" s="196"/>
      <c r="JRI40" s="196"/>
      <c r="JRJ40" s="196"/>
      <c r="JRK40" s="196"/>
      <c r="JRL40" s="196"/>
      <c r="JRM40" s="196"/>
      <c r="JRN40" s="196"/>
      <c r="JRO40" s="196"/>
      <c r="JRP40" s="196"/>
      <c r="JRQ40" s="196"/>
      <c r="JRR40" s="196"/>
      <c r="JRS40" s="196"/>
      <c r="JRT40" s="196"/>
      <c r="JRU40" s="196"/>
      <c r="JRV40" s="196"/>
      <c r="JRW40" s="196"/>
      <c r="JRX40" s="196"/>
      <c r="JRY40" s="196"/>
      <c r="JRZ40" s="196"/>
      <c r="JSA40" s="196"/>
      <c r="JSB40" s="196"/>
      <c r="JSC40" s="196"/>
      <c r="JSD40" s="196"/>
      <c r="JSE40" s="196"/>
      <c r="JSF40" s="196"/>
      <c r="JSG40" s="196"/>
      <c r="JSH40" s="196"/>
      <c r="JSI40" s="196"/>
      <c r="JSJ40" s="196"/>
      <c r="JSK40" s="196"/>
      <c r="JSL40" s="196"/>
      <c r="JSM40" s="196"/>
      <c r="JSN40" s="196"/>
      <c r="JSO40" s="196"/>
      <c r="JSP40" s="196"/>
      <c r="JSQ40" s="196"/>
      <c r="JSR40" s="196"/>
      <c r="JSS40" s="196"/>
      <c r="JST40" s="196"/>
      <c r="JSU40" s="196"/>
      <c r="JSV40" s="196"/>
      <c r="JSW40" s="196"/>
      <c r="JSX40" s="196"/>
      <c r="JSY40" s="196"/>
      <c r="JSZ40" s="196"/>
      <c r="JTA40" s="196"/>
      <c r="JTB40" s="196"/>
      <c r="JTC40" s="196"/>
      <c r="JTD40" s="196"/>
      <c r="JTE40" s="196"/>
      <c r="JTF40" s="196"/>
      <c r="JTG40" s="196"/>
      <c r="JTH40" s="196"/>
      <c r="JTI40" s="196"/>
      <c r="JTJ40" s="196"/>
      <c r="JTK40" s="196"/>
      <c r="JTL40" s="196"/>
      <c r="JTM40" s="196"/>
      <c r="JTN40" s="196"/>
      <c r="JTO40" s="196"/>
      <c r="JTP40" s="196"/>
      <c r="JTQ40" s="196"/>
      <c r="JTR40" s="196"/>
      <c r="JTS40" s="196"/>
      <c r="JTT40" s="196"/>
      <c r="JTU40" s="196"/>
      <c r="JTV40" s="196"/>
      <c r="JTW40" s="196"/>
      <c r="JTX40" s="196"/>
      <c r="JTY40" s="196"/>
      <c r="JTZ40" s="196"/>
      <c r="JUA40" s="196"/>
      <c r="JUB40" s="196"/>
      <c r="JUC40" s="196"/>
      <c r="JUD40" s="196"/>
      <c r="JUE40" s="196"/>
      <c r="JUF40" s="196"/>
      <c r="JUG40" s="196"/>
      <c r="JUH40" s="196"/>
      <c r="JUI40" s="196"/>
      <c r="JUJ40" s="196"/>
      <c r="JUK40" s="196"/>
      <c r="JUL40" s="196"/>
      <c r="JUM40" s="196"/>
      <c r="JUN40" s="196"/>
      <c r="JUO40" s="196"/>
      <c r="JUP40" s="196"/>
      <c r="JUQ40" s="196"/>
      <c r="JUR40" s="196"/>
      <c r="JUS40" s="196"/>
      <c r="JUT40" s="196"/>
      <c r="JUU40" s="196"/>
      <c r="JUV40" s="196"/>
      <c r="JUW40" s="196"/>
      <c r="JUX40" s="196"/>
      <c r="JUY40" s="196"/>
      <c r="JUZ40" s="196"/>
      <c r="JVA40" s="196"/>
      <c r="JVB40" s="196"/>
      <c r="JVC40" s="196"/>
      <c r="JVD40" s="196"/>
      <c r="JVE40" s="196"/>
      <c r="JVF40" s="196"/>
      <c r="JVG40" s="196"/>
      <c r="JVH40" s="196"/>
      <c r="JVI40" s="196"/>
      <c r="JVJ40" s="196"/>
      <c r="JVK40" s="196"/>
      <c r="JVL40" s="196"/>
      <c r="JVM40" s="196"/>
      <c r="JVN40" s="196"/>
      <c r="JVO40" s="196"/>
      <c r="JVP40" s="196"/>
      <c r="JVQ40" s="196"/>
      <c r="JVR40" s="196"/>
      <c r="JVS40" s="196"/>
      <c r="JVT40" s="196"/>
      <c r="JVU40" s="196"/>
      <c r="JVV40" s="196"/>
      <c r="JVW40" s="196"/>
      <c r="JVX40" s="196"/>
      <c r="JVY40" s="196"/>
      <c r="JVZ40" s="196"/>
      <c r="JWA40" s="196"/>
      <c r="JWB40" s="196"/>
      <c r="JWC40" s="196"/>
      <c r="JWD40" s="196"/>
      <c r="JWE40" s="196"/>
      <c r="JWF40" s="196"/>
      <c r="JWG40" s="196"/>
      <c r="JWH40" s="196"/>
      <c r="JWI40" s="196"/>
      <c r="JWJ40" s="196"/>
      <c r="JWK40" s="196"/>
      <c r="JWL40" s="196"/>
      <c r="JWM40" s="196"/>
      <c r="JWN40" s="196"/>
      <c r="JWO40" s="196"/>
      <c r="JWP40" s="196"/>
      <c r="JWQ40" s="196"/>
      <c r="JWR40" s="196"/>
      <c r="JWS40" s="196"/>
      <c r="JWT40" s="196"/>
      <c r="JWU40" s="196"/>
      <c r="JWV40" s="196"/>
      <c r="JWW40" s="196"/>
      <c r="JWX40" s="196"/>
      <c r="JWY40" s="196"/>
      <c r="JWZ40" s="196"/>
      <c r="JXA40" s="196"/>
      <c r="JXB40" s="196"/>
      <c r="JXC40" s="196"/>
      <c r="JXD40" s="196"/>
      <c r="JXE40" s="196"/>
      <c r="JXF40" s="196"/>
      <c r="JXG40" s="196"/>
      <c r="JXH40" s="196"/>
      <c r="JXI40" s="196"/>
      <c r="JXJ40" s="196"/>
      <c r="JXK40" s="196"/>
      <c r="JXL40" s="196"/>
      <c r="JXM40" s="196"/>
      <c r="JXN40" s="196"/>
      <c r="JXO40" s="196"/>
      <c r="JXP40" s="196"/>
      <c r="JXQ40" s="196"/>
      <c r="JXR40" s="196"/>
      <c r="JXS40" s="196"/>
      <c r="JXT40" s="196"/>
      <c r="JXU40" s="196"/>
      <c r="JXV40" s="196"/>
      <c r="JXW40" s="196"/>
      <c r="JXX40" s="196"/>
      <c r="JXY40" s="196"/>
      <c r="JXZ40" s="196"/>
      <c r="JYA40" s="196"/>
      <c r="JYB40" s="196"/>
      <c r="JYC40" s="196"/>
      <c r="JYD40" s="196"/>
      <c r="JYE40" s="196"/>
      <c r="JYF40" s="196"/>
      <c r="JYG40" s="196"/>
      <c r="JYH40" s="196"/>
      <c r="JYI40" s="196"/>
      <c r="JYJ40" s="196"/>
      <c r="JYK40" s="196"/>
      <c r="JYL40" s="196"/>
      <c r="JYM40" s="196"/>
      <c r="JYN40" s="196"/>
      <c r="JYO40" s="196"/>
      <c r="JYP40" s="196"/>
      <c r="JYQ40" s="196"/>
      <c r="JYR40" s="196"/>
      <c r="JYS40" s="196"/>
      <c r="JYT40" s="196"/>
      <c r="JYU40" s="196"/>
      <c r="JYV40" s="196"/>
      <c r="JYW40" s="196"/>
      <c r="JYX40" s="196"/>
      <c r="JYY40" s="196"/>
      <c r="JYZ40" s="196"/>
      <c r="JZA40" s="196"/>
      <c r="JZB40" s="196"/>
      <c r="JZC40" s="196"/>
      <c r="JZD40" s="196"/>
      <c r="JZE40" s="196"/>
      <c r="JZF40" s="196"/>
      <c r="JZG40" s="196"/>
      <c r="JZH40" s="196"/>
      <c r="JZI40" s="196"/>
      <c r="JZJ40" s="196"/>
      <c r="JZK40" s="196"/>
      <c r="JZL40" s="196"/>
      <c r="JZM40" s="196"/>
      <c r="JZN40" s="196"/>
      <c r="JZO40" s="196"/>
      <c r="JZP40" s="196"/>
      <c r="JZQ40" s="196"/>
      <c r="JZR40" s="196"/>
      <c r="JZS40" s="196"/>
      <c r="JZT40" s="196"/>
      <c r="JZU40" s="196"/>
      <c r="JZV40" s="196"/>
      <c r="JZW40" s="196"/>
      <c r="JZX40" s="196"/>
      <c r="JZY40" s="196"/>
      <c r="JZZ40" s="196"/>
      <c r="KAA40" s="196"/>
      <c r="KAB40" s="196"/>
      <c r="KAC40" s="196"/>
      <c r="KAD40" s="196"/>
      <c r="KAE40" s="196"/>
      <c r="KAF40" s="196"/>
      <c r="KAG40" s="196"/>
      <c r="KAH40" s="196"/>
      <c r="KAI40" s="196"/>
      <c r="KAJ40" s="196"/>
      <c r="KAK40" s="196"/>
      <c r="KAL40" s="196"/>
      <c r="KAM40" s="196"/>
      <c r="KAN40" s="196"/>
      <c r="KAO40" s="196"/>
      <c r="KAP40" s="196"/>
      <c r="KAQ40" s="196"/>
      <c r="KAR40" s="196"/>
      <c r="KAS40" s="196"/>
      <c r="KAT40" s="196"/>
      <c r="KAU40" s="196"/>
      <c r="KAV40" s="196"/>
      <c r="KAW40" s="196"/>
      <c r="KAX40" s="196"/>
      <c r="KAY40" s="196"/>
      <c r="KAZ40" s="196"/>
      <c r="KBA40" s="196"/>
      <c r="KBB40" s="196"/>
      <c r="KBC40" s="196"/>
      <c r="KBD40" s="196"/>
      <c r="KBE40" s="196"/>
      <c r="KBF40" s="196"/>
      <c r="KBG40" s="196"/>
      <c r="KBH40" s="196"/>
      <c r="KBI40" s="196"/>
      <c r="KBJ40" s="196"/>
      <c r="KBK40" s="196"/>
      <c r="KBL40" s="196"/>
      <c r="KBM40" s="196"/>
      <c r="KBN40" s="196"/>
      <c r="KBO40" s="196"/>
      <c r="KBP40" s="196"/>
      <c r="KBQ40" s="196"/>
      <c r="KBR40" s="196"/>
      <c r="KBS40" s="196"/>
      <c r="KBT40" s="196"/>
      <c r="KBU40" s="196"/>
      <c r="KBV40" s="196"/>
      <c r="KBW40" s="196"/>
      <c r="KBX40" s="196"/>
      <c r="KBY40" s="196"/>
      <c r="KBZ40" s="196"/>
      <c r="KCA40" s="196"/>
      <c r="KCB40" s="196"/>
      <c r="KCC40" s="196"/>
      <c r="KCD40" s="196"/>
      <c r="KCE40" s="196"/>
      <c r="KCF40" s="196"/>
      <c r="KCG40" s="196"/>
      <c r="KCH40" s="196"/>
      <c r="KCI40" s="196"/>
      <c r="KCJ40" s="196"/>
      <c r="KCK40" s="196"/>
      <c r="KCL40" s="196"/>
      <c r="KCM40" s="196"/>
      <c r="KCN40" s="196"/>
      <c r="KCO40" s="196"/>
      <c r="KCP40" s="196"/>
      <c r="KCQ40" s="196"/>
      <c r="KCR40" s="196"/>
      <c r="KCS40" s="196"/>
      <c r="KCT40" s="196"/>
      <c r="KCU40" s="196"/>
      <c r="KCV40" s="196"/>
      <c r="KCW40" s="196"/>
      <c r="KCX40" s="196"/>
      <c r="KCY40" s="196"/>
      <c r="KCZ40" s="196"/>
      <c r="KDA40" s="196"/>
      <c r="KDB40" s="196"/>
      <c r="KDC40" s="196"/>
      <c r="KDD40" s="196"/>
      <c r="KDE40" s="196"/>
      <c r="KDF40" s="196"/>
      <c r="KDG40" s="196"/>
      <c r="KDH40" s="196"/>
      <c r="KDI40" s="196"/>
      <c r="KDJ40" s="196"/>
      <c r="KDK40" s="196"/>
      <c r="KDL40" s="196"/>
      <c r="KDM40" s="196"/>
      <c r="KDN40" s="196"/>
      <c r="KDO40" s="196"/>
      <c r="KDP40" s="196"/>
      <c r="KDQ40" s="196"/>
      <c r="KDR40" s="196"/>
      <c r="KDS40" s="196"/>
      <c r="KDT40" s="196"/>
      <c r="KDU40" s="196"/>
      <c r="KDV40" s="196"/>
      <c r="KDW40" s="196"/>
      <c r="KDX40" s="196"/>
      <c r="KDY40" s="196"/>
      <c r="KDZ40" s="196"/>
      <c r="KEA40" s="196"/>
      <c r="KEB40" s="196"/>
      <c r="KEC40" s="196"/>
      <c r="KED40" s="196"/>
      <c r="KEE40" s="196"/>
      <c r="KEF40" s="196"/>
      <c r="KEG40" s="196"/>
      <c r="KEH40" s="196"/>
      <c r="KEI40" s="196"/>
      <c r="KEJ40" s="196"/>
      <c r="KEK40" s="196"/>
      <c r="KEL40" s="196"/>
      <c r="KEM40" s="196"/>
      <c r="KEN40" s="196"/>
      <c r="KEO40" s="196"/>
      <c r="KEP40" s="196"/>
      <c r="KEQ40" s="196"/>
      <c r="KER40" s="196"/>
      <c r="KES40" s="196"/>
      <c r="KET40" s="196"/>
      <c r="KEU40" s="196"/>
      <c r="KEV40" s="196"/>
      <c r="KEW40" s="196"/>
      <c r="KEX40" s="196"/>
      <c r="KEY40" s="196"/>
      <c r="KEZ40" s="196"/>
      <c r="KFA40" s="196"/>
      <c r="KFB40" s="196"/>
      <c r="KFC40" s="196"/>
      <c r="KFD40" s="196"/>
      <c r="KFE40" s="196"/>
      <c r="KFF40" s="196"/>
      <c r="KFG40" s="196"/>
      <c r="KFH40" s="196"/>
      <c r="KFI40" s="196"/>
      <c r="KFJ40" s="196"/>
      <c r="KFK40" s="196"/>
      <c r="KFL40" s="196"/>
      <c r="KFM40" s="196"/>
      <c r="KFN40" s="196"/>
      <c r="KFO40" s="196"/>
      <c r="KFP40" s="196"/>
      <c r="KFQ40" s="196"/>
      <c r="KFR40" s="196"/>
      <c r="KFS40" s="196"/>
      <c r="KFT40" s="196"/>
      <c r="KFU40" s="196"/>
      <c r="KFV40" s="196"/>
      <c r="KFW40" s="196"/>
      <c r="KFX40" s="196"/>
      <c r="KFY40" s="196"/>
      <c r="KFZ40" s="196"/>
      <c r="KGA40" s="196"/>
      <c r="KGB40" s="196"/>
      <c r="KGC40" s="196"/>
      <c r="KGD40" s="196"/>
      <c r="KGE40" s="196"/>
      <c r="KGF40" s="196"/>
      <c r="KGG40" s="196"/>
      <c r="KGH40" s="196"/>
      <c r="KGI40" s="196"/>
      <c r="KGJ40" s="196"/>
      <c r="KGK40" s="196"/>
      <c r="KGL40" s="196"/>
      <c r="KGM40" s="196"/>
      <c r="KGN40" s="196"/>
      <c r="KGO40" s="196"/>
      <c r="KGP40" s="196"/>
      <c r="KGQ40" s="196"/>
      <c r="KGR40" s="196"/>
      <c r="KGS40" s="196"/>
      <c r="KGT40" s="196"/>
      <c r="KGU40" s="196"/>
      <c r="KGV40" s="196"/>
      <c r="KGW40" s="196"/>
      <c r="KGX40" s="196"/>
      <c r="KGY40" s="196"/>
      <c r="KGZ40" s="196"/>
      <c r="KHA40" s="196"/>
      <c r="KHB40" s="196"/>
      <c r="KHC40" s="196"/>
      <c r="KHD40" s="196"/>
      <c r="KHE40" s="196"/>
      <c r="KHF40" s="196"/>
      <c r="KHG40" s="196"/>
      <c r="KHH40" s="196"/>
      <c r="KHI40" s="196"/>
      <c r="KHJ40" s="196"/>
      <c r="KHK40" s="196"/>
      <c r="KHL40" s="196"/>
      <c r="KHM40" s="196"/>
      <c r="KHN40" s="196"/>
      <c r="KHO40" s="196"/>
      <c r="KHP40" s="196"/>
      <c r="KHQ40" s="196"/>
      <c r="KHR40" s="196"/>
      <c r="KHS40" s="196"/>
      <c r="KHT40" s="196"/>
      <c r="KHU40" s="196"/>
      <c r="KHV40" s="196"/>
      <c r="KHW40" s="196"/>
      <c r="KHX40" s="196"/>
      <c r="KHY40" s="196"/>
      <c r="KHZ40" s="196"/>
      <c r="KIA40" s="196"/>
      <c r="KIB40" s="196"/>
      <c r="KIC40" s="196"/>
      <c r="KID40" s="196"/>
      <c r="KIE40" s="196"/>
      <c r="KIF40" s="196"/>
      <c r="KIG40" s="196"/>
      <c r="KIH40" s="196"/>
      <c r="KII40" s="196"/>
      <c r="KIJ40" s="196"/>
      <c r="KIK40" s="196"/>
      <c r="KIL40" s="196"/>
      <c r="KIM40" s="196"/>
      <c r="KIN40" s="196"/>
      <c r="KIO40" s="196"/>
      <c r="KIP40" s="196"/>
      <c r="KIQ40" s="196"/>
      <c r="KIR40" s="196"/>
      <c r="KIS40" s="196"/>
      <c r="KIT40" s="196"/>
      <c r="KIU40" s="196"/>
      <c r="KIV40" s="196"/>
      <c r="KIW40" s="196"/>
      <c r="KIX40" s="196"/>
      <c r="KIY40" s="196"/>
      <c r="KIZ40" s="196"/>
      <c r="KJA40" s="196"/>
      <c r="KJB40" s="196"/>
      <c r="KJC40" s="196"/>
      <c r="KJD40" s="196"/>
      <c r="KJE40" s="196"/>
      <c r="KJF40" s="196"/>
      <c r="KJG40" s="196"/>
      <c r="KJH40" s="196"/>
      <c r="KJI40" s="196"/>
      <c r="KJJ40" s="196"/>
      <c r="KJK40" s="196"/>
      <c r="KJL40" s="196"/>
      <c r="KJM40" s="196"/>
      <c r="KJN40" s="196"/>
      <c r="KJO40" s="196"/>
      <c r="KJP40" s="196"/>
      <c r="KJQ40" s="196"/>
      <c r="KJR40" s="196"/>
      <c r="KJS40" s="196"/>
      <c r="KJT40" s="196"/>
      <c r="KJU40" s="196"/>
      <c r="KJV40" s="196"/>
      <c r="KJW40" s="196"/>
      <c r="KJX40" s="196"/>
      <c r="KJY40" s="196"/>
      <c r="KJZ40" s="196"/>
      <c r="KKA40" s="196"/>
      <c r="KKB40" s="196"/>
      <c r="KKC40" s="196"/>
      <c r="KKD40" s="196"/>
      <c r="KKE40" s="196"/>
      <c r="KKF40" s="196"/>
      <c r="KKG40" s="196"/>
      <c r="KKH40" s="196"/>
      <c r="KKI40" s="196"/>
      <c r="KKJ40" s="196"/>
      <c r="KKK40" s="196"/>
      <c r="KKL40" s="196"/>
      <c r="KKM40" s="196"/>
      <c r="KKN40" s="196"/>
      <c r="KKO40" s="196"/>
      <c r="KKP40" s="196"/>
      <c r="KKQ40" s="196"/>
      <c r="KKR40" s="196"/>
      <c r="KKS40" s="196"/>
      <c r="KKT40" s="196"/>
      <c r="KKU40" s="196"/>
      <c r="KKV40" s="196"/>
      <c r="KKW40" s="196"/>
      <c r="KKX40" s="196"/>
      <c r="KKY40" s="196"/>
      <c r="KKZ40" s="196"/>
      <c r="KLA40" s="196"/>
      <c r="KLB40" s="196"/>
      <c r="KLC40" s="196"/>
      <c r="KLD40" s="196"/>
      <c r="KLE40" s="196"/>
      <c r="KLF40" s="196"/>
      <c r="KLG40" s="196"/>
      <c r="KLH40" s="196"/>
      <c r="KLI40" s="196"/>
      <c r="KLJ40" s="196"/>
      <c r="KLK40" s="196"/>
      <c r="KLL40" s="196"/>
      <c r="KLM40" s="196"/>
      <c r="KLN40" s="196"/>
      <c r="KLO40" s="196"/>
      <c r="KLP40" s="196"/>
      <c r="KLQ40" s="196"/>
      <c r="KLR40" s="196"/>
      <c r="KLS40" s="196"/>
      <c r="KLT40" s="196"/>
      <c r="KLU40" s="196"/>
      <c r="KLV40" s="196"/>
      <c r="KLW40" s="196"/>
      <c r="KLX40" s="196"/>
      <c r="KLY40" s="196"/>
      <c r="KLZ40" s="196"/>
      <c r="KMA40" s="196"/>
      <c r="KMB40" s="196"/>
      <c r="KMC40" s="196"/>
      <c r="KMD40" s="196"/>
      <c r="KME40" s="196"/>
      <c r="KMF40" s="196"/>
      <c r="KMG40" s="196"/>
      <c r="KMH40" s="196"/>
      <c r="KMI40" s="196"/>
      <c r="KMJ40" s="196"/>
      <c r="KMK40" s="196"/>
      <c r="KML40" s="196"/>
      <c r="KMM40" s="196"/>
      <c r="KMN40" s="196"/>
      <c r="KMO40" s="196"/>
      <c r="KMP40" s="196"/>
      <c r="KMQ40" s="196"/>
      <c r="KMR40" s="196"/>
      <c r="KMS40" s="196"/>
      <c r="KMT40" s="196"/>
      <c r="KMU40" s="196"/>
      <c r="KMV40" s="196"/>
      <c r="KMW40" s="196"/>
      <c r="KMX40" s="196"/>
      <c r="KMY40" s="196"/>
      <c r="KMZ40" s="196"/>
      <c r="KNA40" s="196"/>
      <c r="KNB40" s="196"/>
      <c r="KNC40" s="196"/>
      <c r="KND40" s="196"/>
      <c r="KNE40" s="196"/>
      <c r="KNF40" s="196"/>
      <c r="KNG40" s="196"/>
      <c r="KNH40" s="196"/>
      <c r="KNI40" s="196"/>
      <c r="KNJ40" s="196"/>
      <c r="KNK40" s="196"/>
      <c r="KNL40" s="196"/>
      <c r="KNM40" s="196"/>
      <c r="KNN40" s="196"/>
      <c r="KNO40" s="196"/>
      <c r="KNP40" s="196"/>
      <c r="KNQ40" s="196"/>
      <c r="KNR40" s="196"/>
      <c r="KNS40" s="196"/>
      <c r="KNT40" s="196"/>
      <c r="KNU40" s="196"/>
      <c r="KNV40" s="196"/>
      <c r="KNW40" s="196"/>
      <c r="KNX40" s="196"/>
      <c r="KNY40" s="196"/>
      <c r="KNZ40" s="196"/>
      <c r="KOA40" s="196"/>
      <c r="KOB40" s="196"/>
      <c r="KOC40" s="196"/>
      <c r="KOD40" s="196"/>
      <c r="KOE40" s="196"/>
      <c r="KOF40" s="196"/>
      <c r="KOG40" s="196"/>
      <c r="KOH40" s="196"/>
      <c r="KOI40" s="196"/>
      <c r="KOJ40" s="196"/>
      <c r="KOK40" s="196"/>
      <c r="KOL40" s="196"/>
      <c r="KOM40" s="196"/>
      <c r="KON40" s="196"/>
      <c r="KOO40" s="196"/>
      <c r="KOP40" s="196"/>
      <c r="KOQ40" s="196"/>
      <c r="KOR40" s="196"/>
      <c r="KOS40" s="196"/>
      <c r="KOT40" s="196"/>
      <c r="KOU40" s="196"/>
      <c r="KOV40" s="196"/>
      <c r="KOW40" s="196"/>
      <c r="KOX40" s="196"/>
      <c r="KOY40" s="196"/>
      <c r="KOZ40" s="196"/>
      <c r="KPA40" s="196"/>
      <c r="KPB40" s="196"/>
      <c r="KPC40" s="196"/>
      <c r="KPD40" s="196"/>
      <c r="KPE40" s="196"/>
      <c r="KPF40" s="196"/>
      <c r="KPG40" s="196"/>
      <c r="KPH40" s="196"/>
      <c r="KPI40" s="196"/>
      <c r="KPJ40" s="196"/>
      <c r="KPK40" s="196"/>
      <c r="KPL40" s="196"/>
      <c r="KPM40" s="196"/>
      <c r="KPN40" s="196"/>
      <c r="KPO40" s="196"/>
      <c r="KPP40" s="196"/>
      <c r="KPQ40" s="196"/>
      <c r="KPR40" s="196"/>
      <c r="KPS40" s="196"/>
      <c r="KPT40" s="196"/>
      <c r="KPU40" s="196"/>
      <c r="KPV40" s="196"/>
      <c r="KPW40" s="196"/>
      <c r="KPX40" s="196"/>
      <c r="KPY40" s="196"/>
      <c r="KPZ40" s="196"/>
      <c r="KQA40" s="196"/>
      <c r="KQB40" s="196"/>
      <c r="KQC40" s="196"/>
      <c r="KQD40" s="196"/>
      <c r="KQE40" s="196"/>
      <c r="KQF40" s="196"/>
      <c r="KQG40" s="196"/>
      <c r="KQH40" s="196"/>
      <c r="KQI40" s="196"/>
      <c r="KQJ40" s="196"/>
      <c r="KQK40" s="196"/>
      <c r="KQL40" s="196"/>
      <c r="KQM40" s="196"/>
      <c r="KQN40" s="196"/>
      <c r="KQO40" s="196"/>
      <c r="KQP40" s="196"/>
      <c r="KQQ40" s="196"/>
      <c r="KQR40" s="196"/>
      <c r="KQS40" s="196"/>
      <c r="KQT40" s="196"/>
      <c r="KQU40" s="196"/>
      <c r="KQV40" s="196"/>
      <c r="KQW40" s="196"/>
      <c r="KQX40" s="196"/>
      <c r="KQY40" s="196"/>
      <c r="KQZ40" s="196"/>
      <c r="KRA40" s="196"/>
      <c r="KRB40" s="196"/>
      <c r="KRC40" s="196"/>
      <c r="KRD40" s="196"/>
      <c r="KRE40" s="196"/>
      <c r="KRF40" s="196"/>
      <c r="KRG40" s="196"/>
      <c r="KRH40" s="196"/>
      <c r="KRI40" s="196"/>
      <c r="KRJ40" s="196"/>
      <c r="KRK40" s="196"/>
      <c r="KRL40" s="196"/>
      <c r="KRM40" s="196"/>
      <c r="KRN40" s="196"/>
      <c r="KRO40" s="196"/>
      <c r="KRP40" s="196"/>
      <c r="KRQ40" s="196"/>
      <c r="KRR40" s="196"/>
      <c r="KRS40" s="196"/>
      <c r="KRT40" s="196"/>
      <c r="KRU40" s="196"/>
      <c r="KRV40" s="196"/>
      <c r="KRW40" s="196"/>
      <c r="KRX40" s="196"/>
      <c r="KRY40" s="196"/>
      <c r="KRZ40" s="196"/>
      <c r="KSA40" s="196"/>
      <c r="KSB40" s="196"/>
      <c r="KSC40" s="196"/>
      <c r="KSD40" s="196"/>
      <c r="KSE40" s="196"/>
      <c r="KSF40" s="196"/>
      <c r="KSG40" s="196"/>
      <c r="KSH40" s="196"/>
      <c r="KSI40" s="196"/>
      <c r="KSJ40" s="196"/>
      <c r="KSK40" s="196"/>
      <c r="KSL40" s="196"/>
      <c r="KSM40" s="196"/>
      <c r="KSN40" s="196"/>
      <c r="KSO40" s="196"/>
      <c r="KSP40" s="196"/>
      <c r="KSQ40" s="196"/>
      <c r="KSR40" s="196"/>
      <c r="KSS40" s="196"/>
      <c r="KST40" s="196"/>
      <c r="KSU40" s="196"/>
      <c r="KSV40" s="196"/>
      <c r="KSW40" s="196"/>
      <c r="KSX40" s="196"/>
      <c r="KSY40" s="196"/>
      <c r="KSZ40" s="196"/>
      <c r="KTA40" s="196"/>
      <c r="KTB40" s="196"/>
      <c r="KTC40" s="196"/>
      <c r="KTD40" s="196"/>
      <c r="KTE40" s="196"/>
      <c r="KTF40" s="196"/>
      <c r="KTG40" s="196"/>
      <c r="KTH40" s="196"/>
      <c r="KTI40" s="196"/>
      <c r="KTJ40" s="196"/>
      <c r="KTK40" s="196"/>
      <c r="KTL40" s="196"/>
      <c r="KTM40" s="196"/>
      <c r="KTN40" s="196"/>
      <c r="KTO40" s="196"/>
      <c r="KTP40" s="196"/>
      <c r="KTQ40" s="196"/>
      <c r="KTR40" s="196"/>
      <c r="KTS40" s="196"/>
      <c r="KTT40" s="196"/>
      <c r="KTU40" s="196"/>
      <c r="KTV40" s="196"/>
      <c r="KTW40" s="196"/>
      <c r="KTX40" s="196"/>
      <c r="KTY40" s="196"/>
      <c r="KTZ40" s="196"/>
      <c r="KUA40" s="196"/>
      <c r="KUB40" s="196"/>
      <c r="KUC40" s="196"/>
      <c r="KUD40" s="196"/>
      <c r="KUE40" s="196"/>
      <c r="KUF40" s="196"/>
      <c r="KUG40" s="196"/>
      <c r="KUH40" s="196"/>
      <c r="KUI40" s="196"/>
      <c r="KUJ40" s="196"/>
      <c r="KUK40" s="196"/>
      <c r="KUL40" s="196"/>
      <c r="KUM40" s="196"/>
      <c r="KUN40" s="196"/>
      <c r="KUO40" s="196"/>
      <c r="KUP40" s="196"/>
      <c r="KUQ40" s="196"/>
      <c r="KUR40" s="196"/>
      <c r="KUS40" s="196"/>
      <c r="KUT40" s="196"/>
      <c r="KUU40" s="196"/>
      <c r="KUV40" s="196"/>
      <c r="KUW40" s="196"/>
      <c r="KUX40" s="196"/>
      <c r="KUY40" s="196"/>
      <c r="KUZ40" s="196"/>
      <c r="KVA40" s="196"/>
      <c r="KVB40" s="196"/>
      <c r="KVC40" s="196"/>
      <c r="KVD40" s="196"/>
      <c r="KVE40" s="196"/>
      <c r="KVF40" s="196"/>
      <c r="KVG40" s="196"/>
      <c r="KVH40" s="196"/>
      <c r="KVI40" s="196"/>
      <c r="KVJ40" s="196"/>
      <c r="KVK40" s="196"/>
      <c r="KVL40" s="196"/>
      <c r="KVM40" s="196"/>
      <c r="KVN40" s="196"/>
      <c r="KVO40" s="196"/>
      <c r="KVP40" s="196"/>
      <c r="KVQ40" s="196"/>
      <c r="KVR40" s="196"/>
      <c r="KVS40" s="196"/>
      <c r="KVT40" s="196"/>
      <c r="KVU40" s="196"/>
      <c r="KVV40" s="196"/>
      <c r="KVW40" s="196"/>
      <c r="KVX40" s="196"/>
      <c r="KVY40" s="196"/>
      <c r="KVZ40" s="196"/>
      <c r="KWA40" s="196"/>
      <c r="KWB40" s="196"/>
      <c r="KWC40" s="196"/>
      <c r="KWD40" s="196"/>
      <c r="KWE40" s="196"/>
      <c r="KWF40" s="196"/>
      <c r="KWG40" s="196"/>
      <c r="KWH40" s="196"/>
      <c r="KWI40" s="196"/>
      <c r="KWJ40" s="196"/>
      <c r="KWK40" s="196"/>
      <c r="KWL40" s="196"/>
      <c r="KWM40" s="196"/>
      <c r="KWN40" s="196"/>
      <c r="KWO40" s="196"/>
      <c r="KWP40" s="196"/>
      <c r="KWQ40" s="196"/>
      <c r="KWR40" s="196"/>
      <c r="KWS40" s="196"/>
      <c r="KWT40" s="196"/>
      <c r="KWU40" s="196"/>
      <c r="KWV40" s="196"/>
      <c r="KWW40" s="196"/>
      <c r="KWX40" s="196"/>
      <c r="KWY40" s="196"/>
      <c r="KWZ40" s="196"/>
      <c r="KXA40" s="196"/>
      <c r="KXB40" s="196"/>
      <c r="KXC40" s="196"/>
      <c r="KXD40" s="196"/>
      <c r="KXE40" s="196"/>
      <c r="KXF40" s="196"/>
      <c r="KXG40" s="196"/>
      <c r="KXH40" s="196"/>
      <c r="KXI40" s="196"/>
      <c r="KXJ40" s="196"/>
      <c r="KXK40" s="196"/>
      <c r="KXL40" s="196"/>
      <c r="KXM40" s="196"/>
      <c r="KXN40" s="196"/>
      <c r="KXO40" s="196"/>
      <c r="KXP40" s="196"/>
      <c r="KXQ40" s="196"/>
      <c r="KXR40" s="196"/>
      <c r="KXS40" s="196"/>
      <c r="KXT40" s="196"/>
      <c r="KXU40" s="196"/>
      <c r="KXV40" s="196"/>
      <c r="KXW40" s="196"/>
      <c r="KXX40" s="196"/>
      <c r="KXY40" s="196"/>
      <c r="KXZ40" s="196"/>
      <c r="KYA40" s="196"/>
      <c r="KYB40" s="196"/>
      <c r="KYC40" s="196"/>
      <c r="KYD40" s="196"/>
      <c r="KYE40" s="196"/>
      <c r="KYF40" s="196"/>
      <c r="KYG40" s="196"/>
      <c r="KYH40" s="196"/>
      <c r="KYI40" s="196"/>
      <c r="KYJ40" s="196"/>
      <c r="KYK40" s="196"/>
      <c r="KYL40" s="196"/>
      <c r="KYM40" s="196"/>
      <c r="KYN40" s="196"/>
      <c r="KYO40" s="196"/>
      <c r="KYP40" s="196"/>
      <c r="KYQ40" s="196"/>
      <c r="KYR40" s="196"/>
      <c r="KYS40" s="196"/>
      <c r="KYT40" s="196"/>
      <c r="KYU40" s="196"/>
      <c r="KYV40" s="196"/>
      <c r="KYW40" s="196"/>
      <c r="KYX40" s="196"/>
      <c r="KYY40" s="196"/>
      <c r="KYZ40" s="196"/>
      <c r="KZA40" s="196"/>
      <c r="KZB40" s="196"/>
      <c r="KZC40" s="196"/>
      <c r="KZD40" s="196"/>
      <c r="KZE40" s="196"/>
      <c r="KZF40" s="196"/>
      <c r="KZG40" s="196"/>
      <c r="KZH40" s="196"/>
      <c r="KZI40" s="196"/>
      <c r="KZJ40" s="196"/>
      <c r="KZK40" s="196"/>
      <c r="KZL40" s="196"/>
      <c r="KZM40" s="196"/>
      <c r="KZN40" s="196"/>
      <c r="KZO40" s="196"/>
      <c r="KZP40" s="196"/>
      <c r="KZQ40" s="196"/>
      <c r="KZR40" s="196"/>
      <c r="KZS40" s="196"/>
      <c r="KZT40" s="196"/>
      <c r="KZU40" s="196"/>
      <c r="KZV40" s="196"/>
      <c r="KZW40" s="196"/>
      <c r="KZX40" s="196"/>
      <c r="KZY40" s="196"/>
      <c r="KZZ40" s="196"/>
      <c r="LAA40" s="196"/>
      <c r="LAB40" s="196"/>
      <c r="LAC40" s="196"/>
      <c r="LAD40" s="196"/>
      <c r="LAE40" s="196"/>
      <c r="LAF40" s="196"/>
      <c r="LAG40" s="196"/>
      <c r="LAH40" s="196"/>
      <c r="LAI40" s="196"/>
      <c r="LAJ40" s="196"/>
      <c r="LAK40" s="196"/>
      <c r="LAL40" s="196"/>
      <c r="LAM40" s="196"/>
      <c r="LAN40" s="196"/>
      <c r="LAO40" s="196"/>
      <c r="LAP40" s="196"/>
      <c r="LAQ40" s="196"/>
      <c r="LAR40" s="196"/>
      <c r="LAS40" s="196"/>
      <c r="LAT40" s="196"/>
      <c r="LAU40" s="196"/>
      <c r="LAV40" s="196"/>
      <c r="LAW40" s="196"/>
      <c r="LAX40" s="196"/>
      <c r="LAY40" s="196"/>
      <c r="LAZ40" s="196"/>
      <c r="LBA40" s="196"/>
      <c r="LBB40" s="196"/>
      <c r="LBC40" s="196"/>
      <c r="LBD40" s="196"/>
      <c r="LBE40" s="196"/>
      <c r="LBF40" s="196"/>
      <c r="LBG40" s="196"/>
      <c r="LBH40" s="196"/>
      <c r="LBI40" s="196"/>
      <c r="LBJ40" s="196"/>
      <c r="LBK40" s="196"/>
      <c r="LBL40" s="196"/>
      <c r="LBM40" s="196"/>
      <c r="LBN40" s="196"/>
      <c r="LBO40" s="196"/>
      <c r="LBP40" s="196"/>
      <c r="LBQ40" s="196"/>
      <c r="LBR40" s="196"/>
      <c r="LBS40" s="196"/>
      <c r="LBT40" s="196"/>
      <c r="LBU40" s="196"/>
      <c r="LBV40" s="196"/>
      <c r="LBW40" s="196"/>
      <c r="LBX40" s="196"/>
      <c r="LBY40" s="196"/>
      <c r="LBZ40" s="196"/>
      <c r="LCA40" s="196"/>
      <c r="LCB40" s="196"/>
      <c r="LCC40" s="196"/>
      <c r="LCD40" s="196"/>
      <c r="LCE40" s="196"/>
      <c r="LCF40" s="196"/>
      <c r="LCG40" s="196"/>
      <c r="LCH40" s="196"/>
      <c r="LCI40" s="196"/>
      <c r="LCJ40" s="196"/>
      <c r="LCK40" s="196"/>
      <c r="LCL40" s="196"/>
      <c r="LCM40" s="196"/>
      <c r="LCN40" s="196"/>
      <c r="LCO40" s="196"/>
      <c r="LCP40" s="196"/>
      <c r="LCQ40" s="196"/>
      <c r="LCR40" s="196"/>
      <c r="LCS40" s="196"/>
      <c r="LCT40" s="196"/>
      <c r="LCU40" s="196"/>
      <c r="LCV40" s="196"/>
      <c r="LCW40" s="196"/>
      <c r="LCX40" s="196"/>
      <c r="LCY40" s="196"/>
      <c r="LCZ40" s="196"/>
      <c r="LDA40" s="196"/>
      <c r="LDB40" s="196"/>
      <c r="LDC40" s="196"/>
      <c r="LDD40" s="196"/>
      <c r="LDE40" s="196"/>
      <c r="LDF40" s="196"/>
      <c r="LDG40" s="196"/>
      <c r="LDH40" s="196"/>
      <c r="LDI40" s="196"/>
      <c r="LDJ40" s="196"/>
      <c r="LDK40" s="196"/>
      <c r="LDL40" s="196"/>
      <c r="LDM40" s="196"/>
      <c r="LDN40" s="196"/>
      <c r="LDO40" s="196"/>
      <c r="LDP40" s="196"/>
      <c r="LDQ40" s="196"/>
      <c r="LDR40" s="196"/>
      <c r="LDS40" s="196"/>
      <c r="LDT40" s="196"/>
      <c r="LDU40" s="196"/>
      <c r="LDV40" s="196"/>
      <c r="LDW40" s="196"/>
      <c r="LDX40" s="196"/>
      <c r="LDY40" s="196"/>
      <c r="LDZ40" s="196"/>
      <c r="LEA40" s="196"/>
      <c r="LEB40" s="196"/>
      <c r="LEC40" s="196"/>
      <c r="LED40" s="196"/>
      <c r="LEE40" s="196"/>
      <c r="LEF40" s="196"/>
      <c r="LEG40" s="196"/>
      <c r="LEH40" s="196"/>
      <c r="LEI40" s="196"/>
      <c r="LEJ40" s="196"/>
      <c r="LEK40" s="196"/>
      <c r="LEL40" s="196"/>
      <c r="LEM40" s="196"/>
      <c r="LEN40" s="196"/>
      <c r="LEO40" s="196"/>
      <c r="LEP40" s="196"/>
      <c r="LEQ40" s="196"/>
      <c r="LER40" s="196"/>
      <c r="LES40" s="196"/>
      <c r="LET40" s="196"/>
      <c r="LEU40" s="196"/>
      <c r="LEV40" s="196"/>
      <c r="LEW40" s="196"/>
      <c r="LEX40" s="196"/>
      <c r="LEY40" s="196"/>
      <c r="LEZ40" s="196"/>
      <c r="LFA40" s="196"/>
      <c r="LFB40" s="196"/>
      <c r="LFC40" s="196"/>
      <c r="LFD40" s="196"/>
      <c r="LFE40" s="196"/>
      <c r="LFF40" s="196"/>
      <c r="LFG40" s="196"/>
      <c r="LFH40" s="196"/>
      <c r="LFI40" s="196"/>
      <c r="LFJ40" s="196"/>
      <c r="LFK40" s="196"/>
      <c r="LFL40" s="196"/>
      <c r="LFM40" s="196"/>
      <c r="LFN40" s="196"/>
      <c r="LFO40" s="196"/>
      <c r="LFP40" s="196"/>
      <c r="LFQ40" s="196"/>
      <c r="LFR40" s="196"/>
      <c r="LFS40" s="196"/>
      <c r="LFT40" s="196"/>
      <c r="LFU40" s="196"/>
      <c r="LFV40" s="196"/>
      <c r="LFW40" s="196"/>
      <c r="LFX40" s="196"/>
      <c r="LFY40" s="196"/>
      <c r="LFZ40" s="196"/>
      <c r="LGA40" s="196"/>
      <c r="LGB40" s="196"/>
      <c r="LGC40" s="196"/>
      <c r="LGD40" s="196"/>
      <c r="LGE40" s="196"/>
      <c r="LGF40" s="196"/>
      <c r="LGG40" s="196"/>
      <c r="LGH40" s="196"/>
      <c r="LGI40" s="196"/>
      <c r="LGJ40" s="196"/>
      <c r="LGK40" s="196"/>
      <c r="LGL40" s="196"/>
      <c r="LGM40" s="196"/>
      <c r="LGN40" s="196"/>
      <c r="LGO40" s="196"/>
      <c r="LGP40" s="196"/>
      <c r="LGQ40" s="196"/>
      <c r="LGR40" s="196"/>
      <c r="LGS40" s="196"/>
      <c r="LGT40" s="196"/>
      <c r="LGU40" s="196"/>
      <c r="LGV40" s="196"/>
      <c r="LGW40" s="196"/>
      <c r="LGX40" s="196"/>
      <c r="LGY40" s="196"/>
      <c r="LGZ40" s="196"/>
      <c r="LHA40" s="196"/>
      <c r="LHB40" s="196"/>
      <c r="LHC40" s="196"/>
      <c r="LHD40" s="196"/>
      <c r="LHE40" s="196"/>
      <c r="LHF40" s="196"/>
      <c r="LHG40" s="196"/>
      <c r="LHH40" s="196"/>
      <c r="LHI40" s="196"/>
      <c r="LHJ40" s="196"/>
      <c r="LHK40" s="196"/>
      <c r="LHL40" s="196"/>
      <c r="LHM40" s="196"/>
      <c r="LHN40" s="196"/>
      <c r="LHO40" s="196"/>
      <c r="LHP40" s="196"/>
      <c r="LHQ40" s="196"/>
      <c r="LHR40" s="196"/>
      <c r="LHS40" s="196"/>
      <c r="LHT40" s="196"/>
      <c r="LHU40" s="196"/>
      <c r="LHV40" s="196"/>
      <c r="LHW40" s="196"/>
      <c r="LHX40" s="196"/>
      <c r="LHY40" s="196"/>
      <c r="LHZ40" s="196"/>
      <c r="LIA40" s="196"/>
      <c r="LIB40" s="196"/>
      <c r="LIC40" s="196"/>
      <c r="LID40" s="196"/>
      <c r="LIE40" s="196"/>
      <c r="LIF40" s="196"/>
      <c r="LIG40" s="196"/>
      <c r="LIH40" s="196"/>
      <c r="LII40" s="196"/>
      <c r="LIJ40" s="196"/>
      <c r="LIK40" s="196"/>
      <c r="LIL40" s="196"/>
      <c r="LIM40" s="196"/>
      <c r="LIN40" s="196"/>
      <c r="LIO40" s="196"/>
      <c r="LIP40" s="196"/>
      <c r="LIQ40" s="196"/>
      <c r="LIR40" s="196"/>
      <c r="LIS40" s="196"/>
      <c r="LIT40" s="196"/>
      <c r="LIU40" s="196"/>
      <c r="LIV40" s="196"/>
      <c r="LIW40" s="196"/>
      <c r="LIX40" s="196"/>
      <c r="LIY40" s="196"/>
      <c r="LIZ40" s="196"/>
      <c r="LJA40" s="196"/>
      <c r="LJB40" s="196"/>
      <c r="LJC40" s="196"/>
      <c r="LJD40" s="196"/>
      <c r="LJE40" s="196"/>
      <c r="LJF40" s="196"/>
      <c r="LJG40" s="196"/>
      <c r="LJH40" s="196"/>
      <c r="LJI40" s="196"/>
      <c r="LJJ40" s="196"/>
      <c r="LJK40" s="196"/>
      <c r="LJL40" s="196"/>
      <c r="LJM40" s="196"/>
      <c r="LJN40" s="196"/>
      <c r="LJO40" s="196"/>
      <c r="LJP40" s="196"/>
      <c r="LJQ40" s="196"/>
      <c r="LJR40" s="196"/>
      <c r="LJS40" s="196"/>
      <c r="LJT40" s="196"/>
      <c r="LJU40" s="196"/>
      <c r="LJV40" s="196"/>
      <c r="LJW40" s="196"/>
      <c r="LJX40" s="196"/>
      <c r="LJY40" s="196"/>
      <c r="LJZ40" s="196"/>
      <c r="LKA40" s="196"/>
      <c r="LKB40" s="196"/>
      <c r="LKC40" s="196"/>
      <c r="LKD40" s="196"/>
      <c r="LKE40" s="196"/>
      <c r="LKF40" s="196"/>
      <c r="LKG40" s="196"/>
      <c r="LKH40" s="196"/>
      <c r="LKI40" s="196"/>
      <c r="LKJ40" s="196"/>
      <c r="LKK40" s="196"/>
      <c r="LKL40" s="196"/>
      <c r="LKM40" s="196"/>
      <c r="LKN40" s="196"/>
      <c r="LKO40" s="196"/>
      <c r="LKP40" s="196"/>
      <c r="LKQ40" s="196"/>
      <c r="LKR40" s="196"/>
      <c r="LKS40" s="196"/>
      <c r="LKT40" s="196"/>
      <c r="LKU40" s="196"/>
      <c r="LKV40" s="196"/>
      <c r="LKW40" s="196"/>
      <c r="LKX40" s="196"/>
      <c r="LKY40" s="196"/>
      <c r="LKZ40" s="196"/>
      <c r="LLA40" s="196"/>
      <c r="LLB40" s="196"/>
      <c r="LLC40" s="196"/>
      <c r="LLD40" s="196"/>
      <c r="LLE40" s="196"/>
      <c r="LLF40" s="196"/>
      <c r="LLG40" s="196"/>
      <c r="LLH40" s="196"/>
      <c r="LLI40" s="196"/>
      <c r="LLJ40" s="196"/>
      <c r="LLK40" s="196"/>
      <c r="LLL40" s="196"/>
      <c r="LLM40" s="196"/>
      <c r="LLN40" s="196"/>
      <c r="LLO40" s="196"/>
      <c r="LLP40" s="196"/>
      <c r="LLQ40" s="196"/>
      <c r="LLR40" s="196"/>
      <c r="LLS40" s="196"/>
      <c r="LLT40" s="196"/>
      <c r="LLU40" s="196"/>
      <c r="LLV40" s="196"/>
      <c r="LLW40" s="196"/>
      <c r="LLX40" s="196"/>
      <c r="LLY40" s="196"/>
      <c r="LLZ40" s="196"/>
      <c r="LMA40" s="196"/>
      <c r="LMB40" s="196"/>
      <c r="LMC40" s="196"/>
      <c r="LMD40" s="196"/>
      <c r="LME40" s="196"/>
      <c r="LMF40" s="196"/>
      <c r="LMG40" s="196"/>
      <c r="LMH40" s="196"/>
      <c r="LMI40" s="196"/>
      <c r="LMJ40" s="196"/>
      <c r="LMK40" s="196"/>
      <c r="LML40" s="196"/>
      <c r="LMM40" s="196"/>
      <c r="LMN40" s="196"/>
      <c r="LMO40" s="196"/>
      <c r="LMP40" s="196"/>
      <c r="LMQ40" s="196"/>
      <c r="LMR40" s="196"/>
      <c r="LMS40" s="196"/>
      <c r="LMT40" s="196"/>
      <c r="LMU40" s="196"/>
      <c r="LMV40" s="196"/>
      <c r="LMW40" s="196"/>
      <c r="LMX40" s="196"/>
      <c r="LMY40" s="196"/>
      <c r="LMZ40" s="196"/>
      <c r="LNA40" s="196"/>
      <c r="LNB40" s="196"/>
      <c r="LNC40" s="196"/>
      <c r="LND40" s="196"/>
      <c r="LNE40" s="196"/>
      <c r="LNF40" s="196"/>
      <c r="LNG40" s="196"/>
      <c r="LNH40" s="196"/>
      <c r="LNI40" s="196"/>
      <c r="LNJ40" s="196"/>
      <c r="LNK40" s="196"/>
      <c r="LNL40" s="196"/>
      <c r="LNM40" s="196"/>
      <c r="LNN40" s="196"/>
      <c r="LNO40" s="196"/>
      <c r="LNP40" s="196"/>
      <c r="LNQ40" s="196"/>
      <c r="LNR40" s="196"/>
      <c r="LNS40" s="196"/>
      <c r="LNT40" s="196"/>
      <c r="LNU40" s="196"/>
      <c r="LNV40" s="196"/>
      <c r="LNW40" s="196"/>
      <c r="LNX40" s="196"/>
      <c r="LNY40" s="196"/>
      <c r="LNZ40" s="196"/>
      <c r="LOA40" s="196"/>
      <c r="LOB40" s="196"/>
      <c r="LOC40" s="196"/>
      <c r="LOD40" s="196"/>
      <c r="LOE40" s="196"/>
      <c r="LOF40" s="196"/>
      <c r="LOG40" s="196"/>
      <c r="LOH40" s="196"/>
      <c r="LOI40" s="196"/>
      <c r="LOJ40" s="196"/>
      <c r="LOK40" s="196"/>
      <c r="LOL40" s="196"/>
      <c r="LOM40" s="196"/>
      <c r="LON40" s="196"/>
      <c r="LOO40" s="196"/>
      <c r="LOP40" s="196"/>
      <c r="LOQ40" s="196"/>
      <c r="LOR40" s="196"/>
      <c r="LOS40" s="196"/>
      <c r="LOT40" s="196"/>
      <c r="LOU40" s="196"/>
      <c r="LOV40" s="196"/>
      <c r="LOW40" s="196"/>
      <c r="LOX40" s="196"/>
      <c r="LOY40" s="196"/>
      <c r="LOZ40" s="196"/>
      <c r="LPA40" s="196"/>
      <c r="LPB40" s="196"/>
      <c r="LPC40" s="196"/>
      <c r="LPD40" s="196"/>
      <c r="LPE40" s="196"/>
      <c r="LPF40" s="196"/>
      <c r="LPG40" s="196"/>
      <c r="LPH40" s="196"/>
      <c r="LPI40" s="196"/>
      <c r="LPJ40" s="196"/>
      <c r="LPK40" s="196"/>
      <c r="LPL40" s="196"/>
      <c r="LPM40" s="196"/>
      <c r="LPN40" s="196"/>
      <c r="LPO40" s="196"/>
      <c r="LPP40" s="196"/>
      <c r="LPQ40" s="196"/>
      <c r="LPR40" s="196"/>
      <c r="LPS40" s="196"/>
      <c r="LPT40" s="196"/>
      <c r="LPU40" s="196"/>
      <c r="LPV40" s="196"/>
      <c r="LPW40" s="196"/>
      <c r="LPX40" s="196"/>
      <c r="LPY40" s="196"/>
      <c r="LPZ40" s="196"/>
      <c r="LQA40" s="196"/>
      <c r="LQB40" s="196"/>
      <c r="LQC40" s="196"/>
      <c r="LQD40" s="196"/>
      <c r="LQE40" s="196"/>
      <c r="LQF40" s="196"/>
      <c r="LQG40" s="196"/>
      <c r="LQH40" s="196"/>
      <c r="LQI40" s="196"/>
      <c r="LQJ40" s="196"/>
      <c r="LQK40" s="196"/>
      <c r="LQL40" s="196"/>
      <c r="LQM40" s="196"/>
      <c r="LQN40" s="196"/>
      <c r="LQO40" s="196"/>
      <c r="LQP40" s="196"/>
      <c r="LQQ40" s="196"/>
      <c r="LQR40" s="196"/>
      <c r="LQS40" s="196"/>
      <c r="LQT40" s="196"/>
      <c r="LQU40" s="196"/>
      <c r="LQV40" s="196"/>
      <c r="LQW40" s="196"/>
      <c r="LQX40" s="196"/>
      <c r="LQY40" s="196"/>
      <c r="LQZ40" s="196"/>
      <c r="LRA40" s="196"/>
      <c r="LRB40" s="196"/>
      <c r="LRC40" s="196"/>
      <c r="LRD40" s="196"/>
      <c r="LRE40" s="196"/>
      <c r="LRF40" s="196"/>
      <c r="LRG40" s="196"/>
      <c r="LRH40" s="196"/>
      <c r="LRI40" s="196"/>
      <c r="LRJ40" s="196"/>
      <c r="LRK40" s="196"/>
      <c r="LRL40" s="196"/>
      <c r="LRM40" s="196"/>
      <c r="LRN40" s="196"/>
      <c r="LRO40" s="196"/>
      <c r="LRP40" s="196"/>
      <c r="LRQ40" s="196"/>
      <c r="LRR40" s="196"/>
      <c r="LRS40" s="196"/>
      <c r="LRT40" s="196"/>
      <c r="LRU40" s="196"/>
      <c r="LRV40" s="196"/>
      <c r="LRW40" s="196"/>
      <c r="LRX40" s="196"/>
      <c r="LRY40" s="196"/>
      <c r="LRZ40" s="196"/>
      <c r="LSA40" s="196"/>
      <c r="LSB40" s="196"/>
      <c r="LSC40" s="196"/>
      <c r="LSD40" s="196"/>
      <c r="LSE40" s="196"/>
      <c r="LSF40" s="196"/>
      <c r="LSG40" s="196"/>
      <c r="LSH40" s="196"/>
      <c r="LSI40" s="196"/>
      <c r="LSJ40" s="196"/>
      <c r="LSK40" s="196"/>
      <c r="LSL40" s="196"/>
      <c r="LSM40" s="196"/>
      <c r="LSN40" s="196"/>
      <c r="LSO40" s="196"/>
      <c r="LSP40" s="196"/>
      <c r="LSQ40" s="196"/>
      <c r="LSR40" s="196"/>
      <c r="LSS40" s="196"/>
      <c r="LST40" s="196"/>
      <c r="LSU40" s="196"/>
      <c r="LSV40" s="196"/>
      <c r="LSW40" s="196"/>
      <c r="LSX40" s="196"/>
      <c r="LSY40" s="196"/>
      <c r="LSZ40" s="196"/>
      <c r="LTA40" s="196"/>
      <c r="LTB40" s="196"/>
      <c r="LTC40" s="196"/>
      <c r="LTD40" s="196"/>
      <c r="LTE40" s="196"/>
      <c r="LTF40" s="196"/>
      <c r="LTG40" s="196"/>
      <c r="LTH40" s="196"/>
      <c r="LTI40" s="196"/>
      <c r="LTJ40" s="196"/>
      <c r="LTK40" s="196"/>
      <c r="LTL40" s="196"/>
      <c r="LTM40" s="196"/>
      <c r="LTN40" s="196"/>
      <c r="LTO40" s="196"/>
      <c r="LTP40" s="196"/>
      <c r="LTQ40" s="196"/>
      <c r="LTR40" s="196"/>
      <c r="LTS40" s="196"/>
      <c r="LTT40" s="196"/>
      <c r="LTU40" s="196"/>
      <c r="LTV40" s="196"/>
      <c r="LTW40" s="196"/>
      <c r="LTX40" s="196"/>
      <c r="LTY40" s="196"/>
      <c r="LTZ40" s="196"/>
      <c r="LUA40" s="196"/>
      <c r="LUB40" s="196"/>
      <c r="LUC40" s="196"/>
      <c r="LUD40" s="196"/>
      <c r="LUE40" s="196"/>
      <c r="LUF40" s="196"/>
      <c r="LUG40" s="196"/>
      <c r="LUH40" s="196"/>
      <c r="LUI40" s="196"/>
      <c r="LUJ40" s="196"/>
      <c r="LUK40" s="196"/>
      <c r="LUL40" s="196"/>
      <c r="LUM40" s="196"/>
      <c r="LUN40" s="196"/>
      <c r="LUO40" s="196"/>
      <c r="LUP40" s="196"/>
      <c r="LUQ40" s="196"/>
      <c r="LUR40" s="196"/>
      <c r="LUS40" s="196"/>
      <c r="LUT40" s="196"/>
      <c r="LUU40" s="196"/>
      <c r="LUV40" s="196"/>
      <c r="LUW40" s="196"/>
      <c r="LUX40" s="196"/>
      <c r="LUY40" s="196"/>
      <c r="LUZ40" s="196"/>
      <c r="LVA40" s="196"/>
      <c r="LVB40" s="196"/>
      <c r="LVC40" s="196"/>
      <c r="LVD40" s="196"/>
      <c r="LVE40" s="196"/>
      <c r="LVF40" s="196"/>
      <c r="LVG40" s="196"/>
      <c r="LVH40" s="196"/>
      <c r="LVI40" s="196"/>
      <c r="LVJ40" s="196"/>
      <c r="LVK40" s="196"/>
      <c r="LVL40" s="196"/>
      <c r="LVM40" s="196"/>
      <c r="LVN40" s="196"/>
      <c r="LVO40" s="196"/>
      <c r="LVP40" s="196"/>
      <c r="LVQ40" s="196"/>
      <c r="LVR40" s="196"/>
      <c r="LVS40" s="196"/>
      <c r="LVT40" s="196"/>
      <c r="LVU40" s="196"/>
      <c r="LVV40" s="196"/>
      <c r="LVW40" s="196"/>
      <c r="LVX40" s="196"/>
      <c r="LVY40" s="196"/>
      <c r="LVZ40" s="196"/>
      <c r="LWA40" s="196"/>
      <c r="LWB40" s="196"/>
      <c r="LWC40" s="196"/>
      <c r="LWD40" s="196"/>
      <c r="LWE40" s="196"/>
      <c r="LWF40" s="196"/>
      <c r="LWG40" s="196"/>
      <c r="LWH40" s="196"/>
      <c r="LWI40" s="196"/>
      <c r="LWJ40" s="196"/>
      <c r="LWK40" s="196"/>
      <c r="LWL40" s="196"/>
      <c r="LWM40" s="196"/>
      <c r="LWN40" s="196"/>
      <c r="LWO40" s="196"/>
      <c r="LWP40" s="196"/>
      <c r="LWQ40" s="196"/>
      <c r="LWR40" s="196"/>
      <c r="LWS40" s="196"/>
      <c r="LWT40" s="196"/>
      <c r="LWU40" s="196"/>
      <c r="LWV40" s="196"/>
      <c r="LWW40" s="196"/>
      <c r="LWX40" s="196"/>
      <c r="LWY40" s="196"/>
      <c r="LWZ40" s="196"/>
      <c r="LXA40" s="196"/>
      <c r="LXB40" s="196"/>
      <c r="LXC40" s="196"/>
      <c r="LXD40" s="196"/>
      <c r="LXE40" s="196"/>
      <c r="LXF40" s="196"/>
      <c r="LXG40" s="196"/>
      <c r="LXH40" s="196"/>
      <c r="LXI40" s="196"/>
      <c r="LXJ40" s="196"/>
      <c r="LXK40" s="196"/>
      <c r="LXL40" s="196"/>
      <c r="LXM40" s="196"/>
      <c r="LXN40" s="196"/>
      <c r="LXO40" s="196"/>
      <c r="LXP40" s="196"/>
      <c r="LXQ40" s="196"/>
      <c r="LXR40" s="196"/>
      <c r="LXS40" s="196"/>
      <c r="LXT40" s="196"/>
      <c r="LXU40" s="196"/>
      <c r="LXV40" s="196"/>
      <c r="LXW40" s="196"/>
      <c r="LXX40" s="196"/>
      <c r="LXY40" s="196"/>
      <c r="LXZ40" s="196"/>
      <c r="LYA40" s="196"/>
      <c r="LYB40" s="196"/>
      <c r="LYC40" s="196"/>
      <c r="LYD40" s="196"/>
      <c r="LYE40" s="196"/>
      <c r="LYF40" s="196"/>
      <c r="LYG40" s="196"/>
      <c r="LYH40" s="196"/>
      <c r="LYI40" s="196"/>
      <c r="LYJ40" s="196"/>
      <c r="LYK40" s="196"/>
      <c r="LYL40" s="196"/>
      <c r="LYM40" s="196"/>
      <c r="LYN40" s="196"/>
      <c r="LYO40" s="196"/>
      <c r="LYP40" s="196"/>
      <c r="LYQ40" s="196"/>
      <c r="LYR40" s="196"/>
      <c r="LYS40" s="196"/>
      <c r="LYT40" s="196"/>
      <c r="LYU40" s="196"/>
      <c r="LYV40" s="196"/>
      <c r="LYW40" s="196"/>
      <c r="LYX40" s="196"/>
      <c r="LYY40" s="196"/>
      <c r="LYZ40" s="196"/>
      <c r="LZA40" s="196"/>
      <c r="LZB40" s="196"/>
      <c r="LZC40" s="196"/>
      <c r="LZD40" s="196"/>
      <c r="LZE40" s="196"/>
      <c r="LZF40" s="196"/>
      <c r="LZG40" s="196"/>
      <c r="LZH40" s="196"/>
      <c r="LZI40" s="196"/>
      <c r="LZJ40" s="196"/>
      <c r="LZK40" s="196"/>
      <c r="LZL40" s="196"/>
      <c r="LZM40" s="196"/>
      <c r="LZN40" s="196"/>
      <c r="LZO40" s="196"/>
      <c r="LZP40" s="196"/>
      <c r="LZQ40" s="196"/>
      <c r="LZR40" s="196"/>
      <c r="LZS40" s="196"/>
      <c r="LZT40" s="196"/>
      <c r="LZU40" s="196"/>
      <c r="LZV40" s="196"/>
      <c r="LZW40" s="196"/>
      <c r="LZX40" s="196"/>
      <c r="LZY40" s="196"/>
      <c r="LZZ40" s="196"/>
      <c r="MAA40" s="196"/>
      <c r="MAB40" s="196"/>
      <c r="MAC40" s="196"/>
      <c r="MAD40" s="196"/>
      <c r="MAE40" s="196"/>
      <c r="MAF40" s="196"/>
      <c r="MAG40" s="196"/>
      <c r="MAH40" s="196"/>
      <c r="MAI40" s="196"/>
      <c r="MAJ40" s="196"/>
      <c r="MAK40" s="196"/>
      <c r="MAL40" s="196"/>
      <c r="MAM40" s="196"/>
      <c r="MAN40" s="196"/>
      <c r="MAO40" s="196"/>
      <c r="MAP40" s="196"/>
      <c r="MAQ40" s="196"/>
      <c r="MAR40" s="196"/>
      <c r="MAS40" s="196"/>
      <c r="MAT40" s="196"/>
      <c r="MAU40" s="196"/>
      <c r="MAV40" s="196"/>
      <c r="MAW40" s="196"/>
      <c r="MAX40" s="196"/>
      <c r="MAY40" s="196"/>
      <c r="MAZ40" s="196"/>
      <c r="MBA40" s="196"/>
      <c r="MBB40" s="196"/>
      <c r="MBC40" s="196"/>
      <c r="MBD40" s="196"/>
      <c r="MBE40" s="196"/>
      <c r="MBF40" s="196"/>
      <c r="MBG40" s="196"/>
      <c r="MBH40" s="196"/>
      <c r="MBI40" s="196"/>
      <c r="MBJ40" s="196"/>
      <c r="MBK40" s="196"/>
      <c r="MBL40" s="196"/>
      <c r="MBM40" s="196"/>
      <c r="MBN40" s="196"/>
      <c r="MBO40" s="196"/>
      <c r="MBP40" s="196"/>
      <c r="MBQ40" s="196"/>
      <c r="MBR40" s="196"/>
      <c r="MBS40" s="196"/>
      <c r="MBT40" s="196"/>
      <c r="MBU40" s="196"/>
      <c r="MBV40" s="196"/>
      <c r="MBW40" s="196"/>
      <c r="MBX40" s="196"/>
      <c r="MBY40" s="196"/>
      <c r="MBZ40" s="196"/>
      <c r="MCA40" s="196"/>
      <c r="MCB40" s="196"/>
      <c r="MCC40" s="196"/>
      <c r="MCD40" s="196"/>
      <c r="MCE40" s="196"/>
      <c r="MCF40" s="196"/>
      <c r="MCG40" s="196"/>
      <c r="MCH40" s="196"/>
      <c r="MCI40" s="196"/>
      <c r="MCJ40" s="196"/>
      <c r="MCK40" s="196"/>
      <c r="MCL40" s="196"/>
      <c r="MCM40" s="196"/>
      <c r="MCN40" s="196"/>
      <c r="MCO40" s="196"/>
      <c r="MCP40" s="196"/>
      <c r="MCQ40" s="196"/>
      <c r="MCR40" s="196"/>
      <c r="MCS40" s="196"/>
      <c r="MCT40" s="196"/>
      <c r="MCU40" s="196"/>
      <c r="MCV40" s="196"/>
      <c r="MCW40" s="196"/>
      <c r="MCX40" s="196"/>
      <c r="MCY40" s="196"/>
      <c r="MCZ40" s="196"/>
      <c r="MDA40" s="196"/>
      <c r="MDB40" s="196"/>
      <c r="MDC40" s="196"/>
      <c r="MDD40" s="196"/>
      <c r="MDE40" s="196"/>
      <c r="MDF40" s="196"/>
      <c r="MDG40" s="196"/>
      <c r="MDH40" s="196"/>
      <c r="MDI40" s="196"/>
      <c r="MDJ40" s="196"/>
      <c r="MDK40" s="196"/>
      <c r="MDL40" s="196"/>
      <c r="MDM40" s="196"/>
      <c r="MDN40" s="196"/>
      <c r="MDO40" s="196"/>
      <c r="MDP40" s="196"/>
      <c r="MDQ40" s="196"/>
      <c r="MDR40" s="196"/>
      <c r="MDS40" s="196"/>
      <c r="MDT40" s="196"/>
      <c r="MDU40" s="196"/>
      <c r="MDV40" s="196"/>
      <c r="MDW40" s="196"/>
      <c r="MDX40" s="196"/>
      <c r="MDY40" s="196"/>
      <c r="MDZ40" s="196"/>
      <c r="MEA40" s="196"/>
      <c r="MEB40" s="196"/>
      <c r="MEC40" s="196"/>
      <c r="MED40" s="196"/>
      <c r="MEE40" s="196"/>
      <c r="MEF40" s="196"/>
      <c r="MEG40" s="196"/>
      <c r="MEH40" s="196"/>
      <c r="MEI40" s="196"/>
      <c r="MEJ40" s="196"/>
      <c r="MEK40" s="196"/>
      <c r="MEL40" s="196"/>
      <c r="MEM40" s="196"/>
      <c r="MEN40" s="196"/>
      <c r="MEO40" s="196"/>
      <c r="MEP40" s="196"/>
      <c r="MEQ40" s="196"/>
      <c r="MER40" s="196"/>
      <c r="MES40" s="196"/>
      <c r="MET40" s="196"/>
      <c r="MEU40" s="196"/>
      <c r="MEV40" s="196"/>
      <c r="MEW40" s="196"/>
      <c r="MEX40" s="196"/>
      <c r="MEY40" s="196"/>
      <c r="MEZ40" s="196"/>
      <c r="MFA40" s="196"/>
      <c r="MFB40" s="196"/>
      <c r="MFC40" s="196"/>
      <c r="MFD40" s="196"/>
      <c r="MFE40" s="196"/>
      <c r="MFF40" s="196"/>
      <c r="MFG40" s="196"/>
      <c r="MFH40" s="196"/>
      <c r="MFI40" s="196"/>
      <c r="MFJ40" s="196"/>
      <c r="MFK40" s="196"/>
      <c r="MFL40" s="196"/>
      <c r="MFM40" s="196"/>
      <c r="MFN40" s="196"/>
      <c r="MFO40" s="196"/>
      <c r="MFP40" s="196"/>
      <c r="MFQ40" s="196"/>
      <c r="MFR40" s="196"/>
      <c r="MFS40" s="196"/>
      <c r="MFT40" s="196"/>
      <c r="MFU40" s="196"/>
      <c r="MFV40" s="196"/>
      <c r="MFW40" s="196"/>
      <c r="MFX40" s="196"/>
      <c r="MFY40" s="196"/>
      <c r="MFZ40" s="196"/>
      <c r="MGA40" s="196"/>
      <c r="MGB40" s="196"/>
      <c r="MGC40" s="196"/>
      <c r="MGD40" s="196"/>
      <c r="MGE40" s="196"/>
      <c r="MGF40" s="196"/>
      <c r="MGG40" s="196"/>
      <c r="MGH40" s="196"/>
      <c r="MGI40" s="196"/>
      <c r="MGJ40" s="196"/>
      <c r="MGK40" s="196"/>
      <c r="MGL40" s="196"/>
      <c r="MGM40" s="196"/>
      <c r="MGN40" s="196"/>
      <c r="MGO40" s="196"/>
      <c r="MGP40" s="196"/>
      <c r="MGQ40" s="196"/>
      <c r="MGR40" s="196"/>
      <c r="MGS40" s="196"/>
      <c r="MGT40" s="196"/>
      <c r="MGU40" s="196"/>
      <c r="MGV40" s="196"/>
      <c r="MGW40" s="196"/>
      <c r="MGX40" s="196"/>
      <c r="MGY40" s="196"/>
      <c r="MGZ40" s="196"/>
      <c r="MHA40" s="196"/>
      <c r="MHB40" s="196"/>
      <c r="MHC40" s="196"/>
      <c r="MHD40" s="196"/>
      <c r="MHE40" s="196"/>
      <c r="MHF40" s="196"/>
      <c r="MHG40" s="196"/>
      <c r="MHH40" s="196"/>
      <c r="MHI40" s="196"/>
      <c r="MHJ40" s="196"/>
      <c r="MHK40" s="196"/>
      <c r="MHL40" s="196"/>
      <c r="MHM40" s="196"/>
      <c r="MHN40" s="196"/>
      <c r="MHO40" s="196"/>
      <c r="MHP40" s="196"/>
      <c r="MHQ40" s="196"/>
      <c r="MHR40" s="196"/>
      <c r="MHS40" s="196"/>
      <c r="MHT40" s="196"/>
      <c r="MHU40" s="196"/>
      <c r="MHV40" s="196"/>
      <c r="MHW40" s="196"/>
      <c r="MHX40" s="196"/>
      <c r="MHY40" s="196"/>
      <c r="MHZ40" s="196"/>
      <c r="MIA40" s="196"/>
      <c r="MIB40" s="196"/>
      <c r="MIC40" s="196"/>
      <c r="MID40" s="196"/>
      <c r="MIE40" s="196"/>
      <c r="MIF40" s="196"/>
      <c r="MIG40" s="196"/>
      <c r="MIH40" s="196"/>
      <c r="MII40" s="196"/>
      <c r="MIJ40" s="196"/>
      <c r="MIK40" s="196"/>
      <c r="MIL40" s="196"/>
      <c r="MIM40" s="196"/>
      <c r="MIN40" s="196"/>
      <c r="MIO40" s="196"/>
      <c r="MIP40" s="196"/>
      <c r="MIQ40" s="196"/>
      <c r="MIR40" s="196"/>
      <c r="MIS40" s="196"/>
      <c r="MIT40" s="196"/>
      <c r="MIU40" s="196"/>
      <c r="MIV40" s="196"/>
      <c r="MIW40" s="196"/>
      <c r="MIX40" s="196"/>
      <c r="MIY40" s="196"/>
      <c r="MIZ40" s="196"/>
      <c r="MJA40" s="196"/>
      <c r="MJB40" s="196"/>
      <c r="MJC40" s="196"/>
      <c r="MJD40" s="196"/>
      <c r="MJE40" s="196"/>
      <c r="MJF40" s="196"/>
      <c r="MJG40" s="196"/>
      <c r="MJH40" s="196"/>
      <c r="MJI40" s="196"/>
      <c r="MJJ40" s="196"/>
      <c r="MJK40" s="196"/>
      <c r="MJL40" s="196"/>
      <c r="MJM40" s="196"/>
      <c r="MJN40" s="196"/>
      <c r="MJO40" s="196"/>
      <c r="MJP40" s="196"/>
      <c r="MJQ40" s="196"/>
      <c r="MJR40" s="196"/>
      <c r="MJS40" s="196"/>
      <c r="MJT40" s="196"/>
      <c r="MJU40" s="196"/>
      <c r="MJV40" s="196"/>
      <c r="MJW40" s="196"/>
      <c r="MJX40" s="196"/>
      <c r="MJY40" s="196"/>
      <c r="MJZ40" s="196"/>
      <c r="MKA40" s="196"/>
      <c r="MKB40" s="196"/>
      <c r="MKC40" s="196"/>
      <c r="MKD40" s="196"/>
      <c r="MKE40" s="196"/>
      <c r="MKF40" s="196"/>
      <c r="MKG40" s="196"/>
      <c r="MKH40" s="196"/>
      <c r="MKI40" s="196"/>
      <c r="MKJ40" s="196"/>
      <c r="MKK40" s="196"/>
      <c r="MKL40" s="196"/>
      <c r="MKM40" s="196"/>
      <c r="MKN40" s="196"/>
      <c r="MKO40" s="196"/>
      <c r="MKP40" s="196"/>
      <c r="MKQ40" s="196"/>
      <c r="MKR40" s="196"/>
      <c r="MKS40" s="196"/>
      <c r="MKT40" s="196"/>
      <c r="MKU40" s="196"/>
      <c r="MKV40" s="196"/>
      <c r="MKW40" s="196"/>
      <c r="MKX40" s="196"/>
      <c r="MKY40" s="196"/>
      <c r="MKZ40" s="196"/>
      <c r="MLA40" s="196"/>
      <c r="MLB40" s="196"/>
      <c r="MLC40" s="196"/>
      <c r="MLD40" s="196"/>
      <c r="MLE40" s="196"/>
      <c r="MLF40" s="196"/>
      <c r="MLG40" s="196"/>
      <c r="MLH40" s="196"/>
      <c r="MLI40" s="196"/>
      <c r="MLJ40" s="196"/>
      <c r="MLK40" s="196"/>
      <c r="MLL40" s="196"/>
      <c r="MLM40" s="196"/>
      <c r="MLN40" s="196"/>
      <c r="MLO40" s="196"/>
      <c r="MLP40" s="196"/>
      <c r="MLQ40" s="196"/>
      <c r="MLR40" s="196"/>
      <c r="MLS40" s="196"/>
      <c r="MLT40" s="196"/>
      <c r="MLU40" s="196"/>
      <c r="MLV40" s="196"/>
      <c r="MLW40" s="196"/>
      <c r="MLX40" s="196"/>
      <c r="MLY40" s="196"/>
      <c r="MLZ40" s="196"/>
      <c r="MMA40" s="196"/>
      <c r="MMB40" s="196"/>
      <c r="MMC40" s="196"/>
      <c r="MMD40" s="196"/>
      <c r="MME40" s="196"/>
      <c r="MMF40" s="196"/>
      <c r="MMG40" s="196"/>
      <c r="MMH40" s="196"/>
      <c r="MMI40" s="196"/>
      <c r="MMJ40" s="196"/>
      <c r="MMK40" s="196"/>
      <c r="MML40" s="196"/>
      <c r="MMM40" s="196"/>
      <c r="MMN40" s="196"/>
      <c r="MMO40" s="196"/>
      <c r="MMP40" s="196"/>
      <c r="MMQ40" s="196"/>
      <c r="MMR40" s="196"/>
      <c r="MMS40" s="196"/>
      <c r="MMT40" s="196"/>
      <c r="MMU40" s="196"/>
      <c r="MMV40" s="196"/>
      <c r="MMW40" s="196"/>
      <c r="MMX40" s="196"/>
      <c r="MMY40" s="196"/>
      <c r="MMZ40" s="196"/>
      <c r="MNA40" s="196"/>
      <c r="MNB40" s="196"/>
      <c r="MNC40" s="196"/>
      <c r="MND40" s="196"/>
      <c r="MNE40" s="196"/>
      <c r="MNF40" s="196"/>
      <c r="MNG40" s="196"/>
      <c r="MNH40" s="196"/>
      <c r="MNI40" s="196"/>
      <c r="MNJ40" s="196"/>
      <c r="MNK40" s="196"/>
      <c r="MNL40" s="196"/>
      <c r="MNM40" s="196"/>
      <c r="MNN40" s="196"/>
      <c r="MNO40" s="196"/>
      <c r="MNP40" s="196"/>
      <c r="MNQ40" s="196"/>
      <c r="MNR40" s="196"/>
      <c r="MNS40" s="196"/>
      <c r="MNT40" s="196"/>
      <c r="MNU40" s="196"/>
      <c r="MNV40" s="196"/>
      <c r="MNW40" s="196"/>
      <c r="MNX40" s="196"/>
      <c r="MNY40" s="196"/>
      <c r="MNZ40" s="196"/>
      <c r="MOA40" s="196"/>
      <c r="MOB40" s="196"/>
      <c r="MOC40" s="196"/>
      <c r="MOD40" s="196"/>
      <c r="MOE40" s="196"/>
      <c r="MOF40" s="196"/>
      <c r="MOG40" s="196"/>
      <c r="MOH40" s="196"/>
      <c r="MOI40" s="196"/>
      <c r="MOJ40" s="196"/>
      <c r="MOK40" s="196"/>
      <c r="MOL40" s="196"/>
      <c r="MOM40" s="196"/>
      <c r="MON40" s="196"/>
      <c r="MOO40" s="196"/>
      <c r="MOP40" s="196"/>
      <c r="MOQ40" s="196"/>
      <c r="MOR40" s="196"/>
      <c r="MOS40" s="196"/>
      <c r="MOT40" s="196"/>
      <c r="MOU40" s="196"/>
      <c r="MOV40" s="196"/>
      <c r="MOW40" s="196"/>
      <c r="MOX40" s="196"/>
      <c r="MOY40" s="196"/>
      <c r="MOZ40" s="196"/>
      <c r="MPA40" s="196"/>
      <c r="MPB40" s="196"/>
      <c r="MPC40" s="196"/>
      <c r="MPD40" s="196"/>
      <c r="MPE40" s="196"/>
      <c r="MPF40" s="196"/>
      <c r="MPG40" s="196"/>
      <c r="MPH40" s="196"/>
      <c r="MPI40" s="196"/>
      <c r="MPJ40" s="196"/>
      <c r="MPK40" s="196"/>
      <c r="MPL40" s="196"/>
      <c r="MPM40" s="196"/>
      <c r="MPN40" s="196"/>
      <c r="MPO40" s="196"/>
      <c r="MPP40" s="196"/>
      <c r="MPQ40" s="196"/>
      <c r="MPR40" s="196"/>
      <c r="MPS40" s="196"/>
      <c r="MPT40" s="196"/>
      <c r="MPU40" s="196"/>
      <c r="MPV40" s="196"/>
      <c r="MPW40" s="196"/>
      <c r="MPX40" s="196"/>
      <c r="MPY40" s="196"/>
      <c r="MPZ40" s="196"/>
      <c r="MQA40" s="196"/>
      <c r="MQB40" s="196"/>
      <c r="MQC40" s="196"/>
      <c r="MQD40" s="196"/>
      <c r="MQE40" s="196"/>
      <c r="MQF40" s="196"/>
      <c r="MQG40" s="196"/>
      <c r="MQH40" s="196"/>
      <c r="MQI40" s="196"/>
      <c r="MQJ40" s="196"/>
      <c r="MQK40" s="196"/>
      <c r="MQL40" s="196"/>
      <c r="MQM40" s="196"/>
      <c r="MQN40" s="196"/>
      <c r="MQO40" s="196"/>
      <c r="MQP40" s="196"/>
      <c r="MQQ40" s="196"/>
      <c r="MQR40" s="196"/>
      <c r="MQS40" s="196"/>
      <c r="MQT40" s="196"/>
      <c r="MQU40" s="196"/>
      <c r="MQV40" s="196"/>
      <c r="MQW40" s="196"/>
      <c r="MQX40" s="196"/>
      <c r="MQY40" s="196"/>
      <c r="MQZ40" s="196"/>
      <c r="MRA40" s="196"/>
      <c r="MRB40" s="196"/>
      <c r="MRC40" s="196"/>
      <c r="MRD40" s="196"/>
      <c r="MRE40" s="196"/>
      <c r="MRF40" s="196"/>
      <c r="MRG40" s="196"/>
      <c r="MRH40" s="196"/>
      <c r="MRI40" s="196"/>
      <c r="MRJ40" s="196"/>
      <c r="MRK40" s="196"/>
      <c r="MRL40" s="196"/>
      <c r="MRM40" s="196"/>
      <c r="MRN40" s="196"/>
      <c r="MRO40" s="196"/>
      <c r="MRP40" s="196"/>
      <c r="MRQ40" s="196"/>
      <c r="MRR40" s="196"/>
      <c r="MRS40" s="196"/>
      <c r="MRT40" s="196"/>
      <c r="MRU40" s="196"/>
      <c r="MRV40" s="196"/>
      <c r="MRW40" s="196"/>
      <c r="MRX40" s="196"/>
      <c r="MRY40" s="196"/>
      <c r="MRZ40" s="196"/>
      <c r="MSA40" s="196"/>
      <c r="MSB40" s="196"/>
      <c r="MSC40" s="196"/>
      <c r="MSD40" s="196"/>
      <c r="MSE40" s="196"/>
      <c r="MSF40" s="196"/>
      <c r="MSG40" s="196"/>
      <c r="MSH40" s="196"/>
      <c r="MSI40" s="196"/>
      <c r="MSJ40" s="196"/>
      <c r="MSK40" s="196"/>
      <c r="MSL40" s="196"/>
      <c r="MSM40" s="196"/>
      <c r="MSN40" s="196"/>
      <c r="MSO40" s="196"/>
      <c r="MSP40" s="196"/>
      <c r="MSQ40" s="196"/>
      <c r="MSR40" s="196"/>
      <c r="MSS40" s="196"/>
      <c r="MST40" s="196"/>
      <c r="MSU40" s="196"/>
      <c r="MSV40" s="196"/>
      <c r="MSW40" s="196"/>
      <c r="MSX40" s="196"/>
      <c r="MSY40" s="196"/>
      <c r="MSZ40" s="196"/>
      <c r="MTA40" s="196"/>
      <c r="MTB40" s="196"/>
      <c r="MTC40" s="196"/>
      <c r="MTD40" s="196"/>
      <c r="MTE40" s="196"/>
      <c r="MTF40" s="196"/>
      <c r="MTG40" s="196"/>
      <c r="MTH40" s="196"/>
      <c r="MTI40" s="196"/>
      <c r="MTJ40" s="196"/>
      <c r="MTK40" s="196"/>
      <c r="MTL40" s="196"/>
      <c r="MTM40" s="196"/>
      <c r="MTN40" s="196"/>
      <c r="MTO40" s="196"/>
      <c r="MTP40" s="196"/>
      <c r="MTQ40" s="196"/>
      <c r="MTR40" s="196"/>
      <c r="MTS40" s="196"/>
      <c r="MTT40" s="196"/>
      <c r="MTU40" s="196"/>
      <c r="MTV40" s="196"/>
      <c r="MTW40" s="196"/>
      <c r="MTX40" s="196"/>
      <c r="MTY40" s="196"/>
      <c r="MTZ40" s="196"/>
      <c r="MUA40" s="196"/>
      <c r="MUB40" s="196"/>
      <c r="MUC40" s="196"/>
      <c r="MUD40" s="196"/>
      <c r="MUE40" s="196"/>
      <c r="MUF40" s="196"/>
      <c r="MUG40" s="196"/>
      <c r="MUH40" s="196"/>
      <c r="MUI40" s="196"/>
      <c r="MUJ40" s="196"/>
      <c r="MUK40" s="196"/>
      <c r="MUL40" s="196"/>
      <c r="MUM40" s="196"/>
      <c r="MUN40" s="196"/>
      <c r="MUO40" s="196"/>
      <c r="MUP40" s="196"/>
      <c r="MUQ40" s="196"/>
      <c r="MUR40" s="196"/>
      <c r="MUS40" s="196"/>
      <c r="MUT40" s="196"/>
      <c r="MUU40" s="196"/>
      <c r="MUV40" s="196"/>
      <c r="MUW40" s="196"/>
      <c r="MUX40" s="196"/>
      <c r="MUY40" s="196"/>
      <c r="MUZ40" s="196"/>
      <c r="MVA40" s="196"/>
      <c r="MVB40" s="196"/>
      <c r="MVC40" s="196"/>
      <c r="MVD40" s="196"/>
      <c r="MVE40" s="196"/>
      <c r="MVF40" s="196"/>
      <c r="MVG40" s="196"/>
      <c r="MVH40" s="196"/>
      <c r="MVI40" s="196"/>
      <c r="MVJ40" s="196"/>
      <c r="MVK40" s="196"/>
      <c r="MVL40" s="196"/>
      <c r="MVM40" s="196"/>
      <c r="MVN40" s="196"/>
      <c r="MVO40" s="196"/>
      <c r="MVP40" s="196"/>
      <c r="MVQ40" s="196"/>
      <c r="MVR40" s="196"/>
      <c r="MVS40" s="196"/>
      <c r="MVT40" s="196"/>
      <c r="MVU40" s="196"/>
      <c r="MVV40" s="196"/>
      <c r="MVW40" s="196"/>
      <c r="MVX40" s="196"/>
      <c r="MVY40" s="196"/>
      <c r="MVZ40" s="196"/>
      <c r="MWA40" s="196"/>
      <c r="MWB40" s="196"/>
      <c r="MWC40" s="196"/>
      <c r="MWD40" s="196"/>
      <c r="MWE40" s="196"/>
      <c r="MWF40" s="196"/>
      <c r="MWG40" s="196"/>
      <c r="MWH40" s="196"/>
      <c r="MWI40" s="196"/>
      <c r="MWJ40" s="196"/>
      <c r="MWK40" s="196"/>
      <c r="MWL40" s="196"/>
      <c r="MWM40" s="196"/>
      <c r="MWN40" s="196"/>
      <c r="MWO40" s="196"/>
      <c r="MWP40" s="196"/>
      <c r="MWQ40" s="196"/>
      <c r="MWR40" s="196"/>
      <c r="MWS40" s="196"/>
      <c r="MWT40" s="196"/>
      <c r="MWU40" s="196"/>
      <c r="MWV40" s="196"/>
      <c r="MWW40" s="196"/>
      <c r="MWX40" s="196"/>
      <c r="MWY40" s="196"/>
      <c r="MWZ40" s="196"/>
      <c r="MXA40" s="196"/>
      <c r="MXB40" s="196"/>
      <c r="MXC40" s="196"/>
      <c r="MXD40" s="196"/>
      <c r="MXE40" s="196"/>
      <c r="MXF40" s="196"/>
      <c r="MXG40" s="196"/>
      <c r="MXH40" s="196"/>
      <c r="MXI40" s="196"/>
      <c r="MXJ40" s="196"/>
      <c r="MXK40" s="196"/>
      <c r="MXL40" s="196"/>
      <c r="MXM40" s="196"/>
      <c r="MXN40" s="196"/>
      <c r="MXO40" s="196"/>
      <c r="MXP40" s="196"/>
      <c r="MXQ40" s="196"/>
      <c r="MXR40" s="196"/>
      <c r="MXS40" s="196"/>
      <c r="MXT40" s="196"/>
      <c r="MXU40" s="196"/>
      <c r="MXV40" s="196"/>
      <c r="MXW40" s="196"/>
      <c r="MXX40" s="196"/>
      <c r="MXY40" s="196"/>
      <c r="MXZ40" s="196"/>
      <c r="MYA40" s="196"/>
      <c r="MYB40" s="196"/>
      <c r="MYC40" s="196"/>
      <c r="MYD40" s="196"/>
      <c r="MYE40" s="196"/>
      <c r="MYF40" s="196"/>
      <c r="MYG40" s="196"/>
      <c r="MYH40" s="196"/>
      <c r="MYI40" s="196"/>
      <c r="MYJ40" s="196"/>
      <c r="MYK40" s="196"/>
      <c r="MYL40" s="196"/>
      <c r="MYM40" s="196"/>
      <c r="MYN40" s="196"/>
      <c r="MYO40" s="196"/>
      <c r="MYP40" s="196"/>
      <c r="MYQ40" s="196"/>
      <c r="MYR40" s="196"/>
      <c r="MYS40" s="196"/>
      <c r="MYT40" s="196"/>
      <c r="MYU40" s="196"/>
      <c r="MYV40" s="196"/>
      <c r="MYW40" s="196"/>
      <c r="MYX40" s="196"/>
      <c r="MYY40" s="196"/>
      <c r="MYZ40" s="196"/>
      <c r="MZA40" s="196"/>
      <c r="MZB40" s="196"/>
      <c r="MZC40" s="196"/>
      <c r="MZD40" s="196"/>
      <c r="MZE40" s="196"/>
      <c r="MZF40" s="196"/>
      <c r="MZG40" s="196"/>
      <c r="MZH40" s="196"/>
      <c r="MZI40" s="196"/>
      <c r="MZJ40" s="196"/>
      <c r="MZK40" s="196"/>
      <c r="MZL40" s="196"/>
      <c r="MZM40" s="196"/>
      <c r="MZN40" s="196"/>
      <c r="MZO40" s="196"/>
      <c r="MZP40" s="196"/>
      <c r="MZQ40" s="196"/>
      <c r="MZR40" s="196"/>
      <c r="MZS40" s="196"/>
      <c r="MZT40" s="196"/>
      <c r="MZU40" s="196"/>
      <c r="MZV40" s="196"/>
      <c r="MZW40" s="196"/>
      <c r="MZX40" s="196"/>
      <c r="MZY40" s="196"/>
      <c r="MZZ40" s="196"/>
      <c r="NAA40" s="196"/>
      <c r="NAB40" s="196"/>
      <c r="NAC40" s="196"/>
      <c r="NAD40" s="196"/>
      <c r="NAE40" s="196"/>
      <c r="NAF40" s="196"/>
      <c r="NAG40" s="196"/>
      <c r="NAH40" s="196"/>
      <c r="NAI40" s="196"/>
      <c r="NAJ40" s="196"/>
      <c r="NAK40" s="196"/>
      <c r="NAL40" s="196"/>
      <c r="NAM40" s="196"/>
      <c r="NAN40" s="196"/>
      <c r="NAO40" s="196"/>
      <c r="NAP40" s="196"/>
      <c r="NAQ40" s="196"/>
      <c r="NAR40" s="196"/>
      <c r="NAS40" s="196"/>
      <c r="NAT40" s="196"/>
      <c r="NAU40" s="196"/>
      <c r="NAV40" s="196"/>
      <c r="NAW40" s="196"/>
      <c r="NAX40" s="196"/>
      <c r="NAY40" s="196"/>
      <c r="NAZ40" s="196"/>
      <c r="NBA40" s="196"/>
      <c r="NBB40" s="196"/>
      <c r="NBC40" s="196"/>
      <c r="NBD40" s="196"/>
      <c r="NBE40" s="196"/>
      <c r="NBF40" s="196"/>
      <c r="NBG40" s="196"/>
      <c r="NBH40" s="196"/>
      <c r="NBI40" s="196"/>
      <c r="NBJ40" s="196"/>
      <c r="NBK40" s="196"/>
      <c r="NBL40" s="196"/>
      <c r="NBM40" s="196"/>
      <c r="NBN40" s="196"/>
      <c r="NBO40" s="196"/>
      <c r="NBP40" s="196"/>
      <c r="NBQ40" s="196"/>
      <c r="NBR40" s="196"/>
      <c r="NBS40" s="196"/>
      <c r="NBT40" s="196"/>
      <c r="NBU40" s="196"/>
      <c r="NBV40" s="196"/>
      <c r="NBW40" s="196"/>
      <c r="NBX40" s="196"/>
      <c r="NBY40" s="196"/>
      <c r="NBZ40" s="196"/>
      <c r="NCA40" s="196"/>
      <c r="NCB40" s="196"/>
      <c r="NCC40" s="196"/>
      <c r="NCD40" s="196"/>
      <c r="NCE40" s="196"/>
      <c r="NCF40" s="196"/>
      <c r="NCG40" s="196"/>
      <c r="NCH40" s="196"/>
      <c r="NCI40" s="196"/>
      <c r="NCJ40" s="196"/>
      <c r="NCK40" s="196"/>
      <c r="NCL40" s="196"/>
      <c r="NCM40" s="196"/>
      <c r="NCN40" s="196"/>
      <c r="NCO40" s="196"/>
      <c r="NCP40" s="196"/>
      <c r="NCQ40" s="196"/>
      <c r="NCR40" s="196"/>
      <c r="NCS40" s="196"/>
      <c r="NCT40" s="196"/>
      <c r="NCU40" s="196"/>
      <c r="NCV40" s="196"/>
      <c r="NCW40" s="196"/>
      <c r="NCX40" s="196"/>
      <c r="NCY40" s="196"/>
      <c r="NCZ40" s="196"/>
      <c r="NDA40" s="196"/>
      <c r="NDB40" s="196"/>
      <c r="NDC40" s="196"/>
      <c r="NDD40" s="196"/>
      <c r="NDE40" s="196"/>
      <c r="NDF40" s="196"/>
      <c r="NDG40" s="196"/>
      <c r="NDH40" s="196"/>
      <c r="NDI40" s="196"/>
      <c r="NDJ40" s="196"/>
      <c r="NDK40" s="196"/>
      <c r="NDL40" s="196"/>
      <c r="NDM40" s="196"/>
      <c r="NDN40" s="196"/>
      <c r="NDO40" s="196"/>
      <c r="NDP40" s="196"/>
      <c r="NDQ40" s="196"/>
      <c r="NDR40" s="196"/>
      <c r="NDS40" s="196"/>
      <c r="NDT40" s="196"/>
      <c r="NDU40" s="196"/>
      <c r="NDV40" s="196"/>
      <c r="NDW40" s="196"/>
      <c r="NDX40" s="196"/>
      <c r="NDY40" s="196"/>
      <c r="NDZ40" s="196"/>
      <c r="NEA40" s="196"/>
      <c r="NEB40" s="196"/>
      <c r="NEC40" s="196"/>
      <c r="NED40" s="196"/>
      <c r="NEE40" s="196"/>
      <c r="NEF40" s="196"/>
      <c r="NEG40" s="196"/>
      <c r="NEH40" s="196"/>
      <c r="NEI40" s="196"/>
      <c r="NEJ40" s="196"/>
      <c r="NEK40" s="196"/>
      <c r="NEL40" s="196"/>
      <c r="NEM40" s="196"/>
      <c r="NEN40" s="196"/>
      <c r="NEO40" s="196"/>
      <c r="NEP40" s="196"/>
      <c r="NEQ40" s="196"/>
      <c r="NER40" s="196"/>
      <c r="NES40" s="196"/>
      <c r="NET40" s="196"/>
      <c r="NEU40" s="196"/>
      <c r="NEV40" s="196"/>
      <c r="NEW40" s="196"/>
      <c r="NEX40" s="196"/>
      <c r="NEY40" s="196"/>
      <c r="NEZ40" s="196"/>
      <c r="NFA40" s="196"/>
      <c r="NFB40" s="196"/>
      <c r="NFC40" s="196"/>
      <c r="NFD40" s="196"/>
      <c r="NFE40" s="196"/>
      <c r="NFF40" s="196"/>
      <c r="NFG40" s="196"/>
      <c r="NFH40" s="196"/>
      <c r="NFI40" s="196"/>
      <c r="NFJ40" s="196"/>
      <c r="NFK40" s="196"/>
      <c r="NFL40" s="196"/>
      <c r="NFM40" s="196"/>
      <c r="NFN40" s="196"/>
      <c r="NFO40" s="196"/>
      <c r="NFP40" s="196"/>
      <c r="NFQ40" s="196"/>
      <c r="NFR40" s="196"/>
      <c r="NFS40" s="196"/>
      <c r="NFT40" s="196"/>
      <c r="NFU40" s="196"/>
      <c r="NFV40" s="196"/>
      <c r="NFW40" s="196"/>
      <c r="NFX40" s="196"/>
      <c r="NFY40" s="196"/>
      <c r="NFZ40" s="196"/>
      <c r="NGA40" s="196"/>
      <c r="NGB40" s="196"/>
      <c r="NGC40" s="196"/>
      <c r="NGD40" s="196"/>
      <c r="NGE40" s="196"/>
      <c r="NGF40" s="196"/>
      <c r="NGG40" s="196"/>
      <c r="NGH40" s="196"/>
      <c r="NGI40" s="196"/>
      <c r="NGJ40" s="196"/>
      <c r="NGK40" s="196"/>
      <c r="NGL40" s="196"/>
      <c r="NGM40" s="196"/>
      <c r="NGN40" s="196"/>
      <c r="NGO40" s="196"/>
      <c r="NGP40" s="196"/>
      <c r="NGQ40" s="196"/>
      <c r="NGR40" s="196"/>
      <c r="NGS40" s="196"/>
      <c r="NGT40" s="196"/>
      <c r="NGU40" s="196"/>
      <c r="NGV40" s="196"/>
      <c r="NGW40" s="196"/>
      <c r="NGX40" s="196"/>
      <c r="NGY40" s="196"/>
      <c r="NGZ40" s="196"/>
      <c r="NHA40" s="196"/>
      <c r="NHB40" s="196"/>
      <c r="NHC40" s="196"/>
      <c r="NHD40" s="196"/>
      <c r="NHE40" s="196"/>
      <c r="NHF40" s="196"/>
      <c r="NHG40" s="196"/>
      <c r="NHH40" s="196"/>
      <c r="NHI40" s="196"/>
      <c r="NHJ40" s="196"/>
      <c r="NHK40" s="196"/>
      <c r="NHL40" s="196"/>
      <c r="NHM40" s="196"/>
      <c r="NHN40" s="196"/>
      <c r="NHO40" s="196"/>
      <c r="NHP40" s="196"/>
      <c r="NHQ40" s="196"/>
      <c r="NHR40" s="196"/>
      <c r="NHS40" s="196"/>
      <c r="NHT40" s="196"/>
      <c r="NHU40" s="196"/>
      <c r="NHV40" s="196"/>
      <c r="NHW40" s="196"/>
      <c r="NHX40" s="196"/>
      <c r="NHY40" s="196"/>
      <c r="NHZ40" s="196"/>
      <c r="NIA40" s="196"/>
      <c r="NIB40" s="196"/>
      <c r="NIC40" s="196"/>
      <c r="NID40" s="196"/>
      <c r="NIE40" s="196"/>
      <c r="NIF40" s="196"/>
      <c r="NIG40" s="196"/>
      <c r="NIH40" s="196"/>
      <c r="NII40" s="196"/>
      <c r="NIJ40" s="196"/>
      <c r="NIK40" s="196"/>
      <c r="NIL40" s="196"/>
      <c r="NIM40" s="196"/>
      <c r="NIN40" s="196"/>
      <c r="NIO40" s="196"/>
      <c r="NIP40" s="196"/>
      <c r="NIQ40" s="196"/>
      <c r="NIR40" s="196"/>
      <c r="NIS40" s="196"/>
      <c r="NIT40" s="196"/>
      <c r="NIU40" s="196"/>
      <c r="NIV40" s="196"/>
      <c r="NIW40" s="196"/>
      <c r="NIX40" s="196"/>
      <c r="NIY40" s="196"/>
      <c r="NIZ40" s="196"/>
      <c r="NJA40" s="196"/>
      <c r="NJB40" s="196"/>
      <c r="NJC40" s="196"/>
      <c r="NJD40" s="196"/>
      <c r="NJE40" s="196"/>
      <c r="NJF40" s="196"/>
      <c r="NJG40" s="196"/>
      <c r="NJH40" s="196"/>
      <c r="NJI40" s="196"/>
      <c r="NJJ40" s="196"/>
      <c r="NJK40" s="196"/>
      <c r="NJL40" s="196"/>
      <c r="NJM40" s="196"/>
      <c r="NJN40" s="196"/>
      <c r="NJO40" s="196"/>
      <c r="NJP40" s="196"/>
      <c r="NJQ40" s="196"/>
      <c r="NJR40" s="196"/>
      <c r="NJS40" s="196"/>
      <c r="NJT40" s="196"/>
      <c r="NJU40" s="196"/>
      <c r="NJV40" s="196"/>
      <c r="NJW40" s="196"/>
      <c r="NJX40" s="196"/>
      <c r="NJY40" s="196"/>
      <c r="NJZ40" s="196"/>
      <c r="NKA40" s="196"/>
      <c r="NKB40" s="196"/>
      <c r="NKC40" s="196"/>
      <c r="NKD40" s="196"/>
      <c r="NKE40" s="196"/>
      <c r="NKF40" s="196"/>
      <c r="NKG40" s="196"/>
      <c r="NKH40" s="196"/>
      <c r="NKI40" s="196"/>
      <c r="NKJ40" s="196"/>
      <c r="NKK40" s="196"/>
      <c r="NKL40" s="196"/>
      <c r="NKM40" s="196"/>
      <c r="NKN40" s="196"/>
      <c r="NKO40" s="196"/>
      <c r="NKP40" s="196"/>
      <c r="NKQ40" s="196"/>
      <c r="NKR40" s="196"/>
      <c r="NKS40" s="196"/>
      <c r="NKT40" s="196"/>
      <c r="NKU40" s="196"/>
      <c r="NKV40" s="196"/>
      <c r="NKW40" s="196"/>
      <c r="NKX40" s="196"/>
      <c r="NKY40" s="196"/>
      <c r="NKZ40" s="196"/>
      <c r="NLA40" s="196"/>
      <c r="NLB40" s="196"/>
      <c r="NLC40" s="196"/>
      <c r="NLD40" s="196"/>
      <c r="NLE40" s="196"/>
      <c r="NLF40" s="196"/>
      <c r="NLG40" s="196"/>
      <c r="NLH40" s="196"/>
      <c r="NLI40" s="196"/>
      <c r="NLJ40" s="196"/>
      <c r="NLK40" s="196"/>
      <c r="NLL40" s="196"/>
      <c r="NLM40" s="196"/>
      <c r="NLN40" s="196"/>
      <c r="NLO40" s="196"/>
      <c r="NLP40" s="196"/>
      <c r="NLQ40" s="196"/>
      <c r="NLR40" s="196"/>
      <c r="NLS40" s="196"/>
      <c r="NLT40" s="196"/>
      <c r="NLU40" s="196"/>
      <c r="NLV40" s="196"/>
      <c r="NLW40" s="196"/>
      <c r="NLX40" s="196"/>
      <c r="NLY40" s="196"/>
      <c r="NLZ40" s="196"/>
      <c r="NMA40" s="196"/>
      <c r="NMB40" s="196"/>
      <c r="NMC40" s="196"/>
      <c r="NMD40" s="196"/>
      <c r="NME40" s="196"/>
      <c r="NMF40" s="196"/>
      <c r="NMG40" s="196"/>
      <c r="NMH40" s="196"/>
      <c r="NMI40" s="196"/>
      <c r="NMJ40" s="196"/>
      <c r="NMK40" s="196"/>
      <c r="NML40" s="196"/>
      <c r="NMM40" s="196"/>
      <c r="NMN40" s="196"/>
      <c r="NMO40" s="196"/>
      <c r="NMP40" s="196"/>
      <c r="NMQ40" s="196"/>
      <c r="NMR40" s="196"/>
      <c r="NMS40" s="196"/>
      <c r="NMT40" s="196"/>
      <c r="NMU40" s="196"/>
      <c r="NMV40" s="196"/>
      <c r="NMW40" s="196"/>
      <c r="NMX40" s="196"/>
      <c r="NMY40" s="196"/>
      <c r="NMZ40" s="196"/>
      <c r="NNA40" s="196"/>
      <c r="NNB40" s="196"/>
      <c r="NNC40" s="196"/>
      <c r="NND40" s="196"/>
      <c r="NNE40" s="196"/>
      <c r="NNF40" s="196"/>
      <c r="NNG40" s="196"/>
      <c r="NNH40" s="196"/>
      <c r="NNI40" s="196"/>
      <c r="NNJ40" s="196"/>
      <c r="NNK40" s="196"/>
      <c r="NNL40" s="196"/>
      <c r="NNM40" s="196"/>
      <c r="NNN40" s="196"/>
      <c r="NNO40" s="196"/>
      <c r="NNP40" s="196"/>
      <c r="NNQ40" s="196"/>
      <c r="NNR40" s="196"/>
      <c r="NNS40" s="196"/>
      <c r="NNT40" s="196"/>
      <c r="NNU40" s="196"/>
      <c r="NNV40" s="196"/>
      <c r="NNW40" s="196"/>
      <c r="NNX40" s="196"/>
      <c r="NNY40" s="196"/>
      <c r="NNZ40" s="196"/>
      <c r="NOA40" s="196"/>
      <c r="NOB40" s="196"/>
      <c r="NOC40" s="196"/>
      <c r="NOD40" s="196"/>
      <c r="NOE40" s="196"/>
      <c r="NOF40" s="196"/>
      <c r="NOG40" s="196"/>
      <c r="NOH40" s="196"/>
      <c r="NOI40" s="196"/>
      <c r="NOJ40" s="196"/>
      <c r="NOK40" s="196"/>
      <c r="NOL40" s="196"/>
      <c r="NOM40" s="196"/>
      <c r="NON40" s="196"/>
      <c r="NOO40" s="196"/>
      <c r="NOP40" s="196"/>
      <c r="NOQ40" s="196"/>
      <c r="NOR40" s="196"/>
      <c r="NOS40" s="196"/>
      <c r="NOT40" s="196"/>
      <c r="NOU40" s="196"/>
      <c r="NOV40" s="196"/>
      <c r="NOW40" s="196"/>
      <c r="NOX40" s="196"/>
      <c r="NOY40" s="196"/>
      <c r="NOZ40" s="196"/>
      <c r="NPA40" s="196"/>
      <c r="NPB40" s="196"/>
      <c r="NPC40" s="196"/>
      <c r="NPD40" s="196"/>
      <c r="NPE40" s="196"/>
      <c r="NPF40" s="196"/>
      <c r="NPG40" s="196"/>
      <c r="NPH40" s="196"/>
      <c r="NPI40" s="196"/>
      <c r="NPJ40" s="196"/>
      <c r="NPK40" s="196"/>
      <c r="NPL40" s="196"/>
      <c r="NPM40" s="196"/>
      <c r="NPN40" s="196"/>
      <c r="NPO40" s="196"/>
      <c r="NPP40" s="196"/>
      <c r="NPQ40" s="196"/>
      <c r="NPR40" s="196"/>
      <c r="NPS40" s="196"/>
      <c r="NPT40" s="196"/>
      <c r="NPU40" s="196"/>
      <c r="NPV40" s="196"/>
      <c r="NPW40" s="196"/>
      <c r="NPX40" s="196"/>
      <c r="NPY40" s="196"/>
      <c r="NPZ40" s="196"/>
      <c r="NQA40" s="196"/>
      <c r="NQB40" s="196"/>
      <c r="NQC40" s="196"/>
      <c r="NQD40" s="196"/>
      <c r="NQE40" s="196"/>
      <c r="NQF40" s="196"/>
      <c r="NQG40" s="196"/>
      <c r="NQH40" s="196"/>
      <c r="NQI40" s="196"/>
      <c r="NQJ40" s="196"/>
      <c r="NQK40" s="196"/>
      <c r="NQL40" s="196"/>
      <c r="NQM40" s="196"/>
      <c r="NQN40" s="196"/>
      <c r="NQO40" s="196"/>
      <c r="NQP40" s="196"/>
      <c r="NQQ40" s="196"/>
      <c r="NQR40" s="196"/>
      <c r="NQS40" s="196"/>
      <c r="NQT40" s="196"/>
      <c r="NQU40" s="196"/>
      <c r="NQV40" s="196"/>
      <c r="NQW40" s="196"/>
      <c r="NQX40" s="196"/>
      <c r="NQY40" s="196"/>
      <c r="NQZ40" s="196"/>
      <c r="NRA40" s="196"/>
      <c r="NRB40" s="196"/>
      <c r="NRC40" s="196"/>
      <c r="NRD40" s="196"/>
      <c r="NRE40" s="196"/>
      <c r="NRF40" s="196"/>
      <c r="NRG40" s="196"/>
      <c r="NRH40" s="196"/>
      <c r="NRI40" s="196"/>
      <c r="NRJ40" s="196"/>
      <c r="NRK40" s="196"/>
      <c r="NRL40" s="196"/>
      <c r="NRM40" s="196"/>
      <c r="NRN40" s="196"/>
      <c r="NRO40" s="196"/>
      <c r="NRP40" s="196"/>
      <c r="NRQ40" s="196"/>
      <c r="NRR40" s="196"/>
      <c r="NRS40" s="196"/>
      <c r="NRT40" s="196"/>
      <c r="NRU40" s="196"/>
      <c r="NRV40" s="196"/>
      <c r="NRW40" s="196"/>
      <c r="NRX40" s="196"/>
      <c r="NRY40" s="196"/>
      <c r="NRZ40" s="196"/>
      <c r="NSA40" s="196"/>
      <c r="NSB40" s="196"/>
      <c r="NSC40" s="196"/>
      <c r="NSD40" s="196"/>
      <c r="NSE40" s="196"/>
      <c r="NSF40" s="196"/>
      <c r="NSG40" s="196"/>
      <c r="NSH40" s="196"/>
      <c r="NSI40" s="196"/>
      <c r="NSJ40" s="196"/>
      <c r="NSK40" s="196"/>
      <c r="NSL40" s="196"/>
      <c r="NSM40" s="196"/>
      <c r="NSN40" s="196"/>
      <c r="NSO40" s="196"/>
      <c r="NSP40" s="196"/>
      <c r="NSQ40" s="196"/>
      <c r="NSR40" s="196"/>
      <c r="NSS40" s="196"/>
      <c r="NST40" s="196"/>
      <c r="NSU40" s="196"/>
      <c r="NSV40" s="196"/>
      <c r="NSW40" s="196"/>
      <c r="NSX40" s="196"/>
      <c r="NSY40" s="196"/>
      <c r="NSZ40" s="196"/>
      <c r="NTA40" s="196"/>
      <c r="NTB40" s="196"/>
      <c r="NTC40" s="196"/>
      <c r="NTD40" s="196"/>
      <c r="NTE40" s="196"/>
      <c r="NTF40" s="196"/>
      <c r="NTG40" s="196"/>
      <c r="NTH40" s="196"/>
      <c r="NTI40" s="196"/>
      <c r="NTJ40" s="196"/>
      <c r="NTK40" s="196"/>
      <c r="NTL40" s="196"/>
      <c r="NTM40" s="196"/>
      <c r="NTN40" s="196"/>
      <c r="NTO40" s="196"/>
      <c r="NTP40" s="196"/>
      <c r="NTQ40" s="196"/>
      <c r="NTR40" s="196"/>
      <c r="NTS40" s="196"/>
      <c r="NTT40" s="196"/>
      <c r="NTU40" s="196"/>
      <c r="NTV40" s="196"/>
      <c r="NTW40" s="196"/>
      <c r="NTX40" s="196"/>
      <c r="NTY40" s="196"/>
      <c r="NTZ40" s="196"/>
      <c r="NUA40" s="196"/>
      <c r="NUB40" s="196"/>
      <c r="NUC40" s="196"/>
      <c r="NUD40" s="196"/>
      <c r="NUE40" s="196"/>
      <c r="NUF40" s="196"/>
      <c r="NUG40" s="196"/>
      <c r="NUH40" s="196"/>
      <c r="NUI40" s="196"/>
      <c r="NUJ40" s="196"/>
      <c r="NUK40" s="196"/>
      <c r="NUL40" s="196"/>
      <c r="NUM40" s="196"/>
      <c r="NUN40" s="196"/>
      <c r="NUO40" s="196"/>
      <c r="NUP40" s="196"/>
      <c r="NUQ40" s="196"/>
      <c r="NUR40" s="196"/>
      <c r="NUS40" s="196"/>
      <c r="NUT40" s="196"/>
      <c r="NUU40" s="196"/>
      <c r="NUV40" s="196"/>
      <c r="NUW40" s="196"/>
      <c r="NUX40" s="196"/>
      <c r="NUY40" s="196"/>
      <c r="NUZ40" s="196"/>
      <c r="NVA40" s="196"/>
      <c r="NVB40" s="196"/>
      <c r="NVC40" s="196"/>
      <c r="NVD40" s="196"/>
      <c r="NVE40" s="196"/>
      <c r="NVF40" s="196"/>
      <c r="NVG40" s="196"/>
      <c r="NVH40" s="196"/>
      <c r="NVI40" s="196"/>
      <c r="NVJ40" s="196"/>
      <c r="NVK40" s="196"/>
      <c r="NVL40" s="196"/>
      <c r="NVM40" s="196"/>
      <c r="NVN40" s="196"/>
      <c r="NVO40" s="196"/>
      <c r="NVP40" s="196"/>
      <c r="NVQ40" s="196"/>
      <c r="NVR40" s="196"/>
      <c r="NVS40" s="196"/>
      <c r="NVT40" s="196"/>
      <c r="NVU40" s="196"/>
      <c r="NVV40" s="196"/>
      <c r="NVW40" s="196"/>
      <c r="NVX40" s="196"/>
      <c r="NVY40" s="196"/>
      <c r="NVZ40" s="196"/>
      <c r="NWA40" s="196"/>
      <c r="NWB40" s="196"/>
      <c r="NWC40" s="196"/>
      <c r="NWD40" s="196"/>
      <c r="NWE40" s="196"/>
      <c r="NWF40" s="196"/>
      <c r="NWG40" s="196"/>
      <c r="NWH40" s="196"/>
      <c r="NWI40" s="196"/>
      <c r="NWJ40" s="196"/>
      <c r="NWK40" s="196"/>
      <c r="NWL40" s="196"/>
      <c r="NWM40" s="196"/>
      <c r="NWN40" s="196"/>
      <c r="NWO40" s="196"/>
      <c r="NWP40" s="196"/>
      <c r="NWQ40" s="196"/>
      <c r="NWR40" s="196"/>
      <c r="NWS40" s="196"/>
      <c r="NWT40" s="196"/>
      <c r="NWU40" s="196"/>
      <c r="NWV40" s="196"/>
      <c r="NWW40" s="196"/>
      <c r="NWX40" s="196"/>
      <c r="NWY40" s="196"/>
      <c r="NWZ40" s="196"/>
      <c r="NXA40" s="196"/>
      <c r="NXB40" s="196"/>
      <c r="NXC40" s="196"/>
      <c r="NXD40" s="196"/>
      <c r="NXE40" s="196"/>
      <c r="NXF40" s="196"/>
      <c r="NXG40" s="196"/>
      <c r="NXH40" s="196"/>
      <c r="NXI40" s="196"/>
      <c r="NXJ40" s="196"/>
      <c r="NXK40" s="196"/>
      <c r="NXL40" s="196"/>
      <c r="NXM40" s="196"/>
      <c r="NXN40" s="196"/>
      <c r="NXO40" s="196"/>
      <c r="NXP40" s="196"/>
      <c r="NXQ40" s="196"/>
      <c r="NXR40" s="196"/>
      <c r="NXS40" s="196"/>
      <c r="NXT40" s="196"/>
      <c r="NXU40" s="196"/>
      <c r="NXV40" s="196"/>
      <c r="NXW40" s="196"/>
      <c r="NXX40" s="196"/>
      <c r="NXY40" s="196"/>
      <c r="NXZ40" s="196"/>
      <c r="NYA40" s="196"/>
      <c r="NYB40" s="196"/>
      <c r="NYC40" s="196"/>
      <c r="NYD40" s="196"/>
      <c r="NYE40" s="196"/>
      <c r="NYF40" s="196"/>
      <c r="NYG40" s="196"/>
      <c r="NYH40" s="196"/>
      <c r="NYI40" s="196"/>
      <c r="NYJ40" s="196"/>
      <c r="NYK40" s="196"/>
      <c r="NYL40" s="196"/>
      <c r="NYM40" s="196"/>
      <c r="NYN40" s="196"/>
      <c r="NYO40" s="196"/>
      <c r="NYP40" s="196"/>
      <c r="NYQ40" s="196"/>
      <c r="NYR40" s="196"/>
      <c r="NYS40" s="196"/>
      <c r="NYT40" s="196"/>
      <c r="NYU40" s="196"/>
      <c r="NYV40" s="196"/>
      <c r="NYW40" s="196"/>
      <c r="NYX40" s="196"/>
      <c r="NYY40" s="196"/>
      <c r="NYZ40" s="196"/>
      <c r="NZA40" s="196"/>
      <c r="NZB40" s="196"/>
      <c r="NZC40" s="196"/>
      <c r="NZD40" s="196"/>
      <c r="NZE40" s="196"/>
      <c r="NZF40" s="196"/>
      <c r="NZG40" s="196"/>
      <c r="NZH40" s="196"/>
      <c r="NZI40" s="196"/>
      <c r="NZJ40" s="196"/>
      <c r="NZK40" s="196"/>
      <c r="NZL40" s="196"/>
      <c r="NZM40" s="196"/>
      <c r="NZN40" s="196"/>
      <c r="NZO40" s="196"/>
      <c r="NZP40" s="196"/>
      <c r="NZQ40" s="196"/>
      <c r="NZR40" s="196"/>
      <c r="NZS40" s="196"/>
      <c r="NZT40" s="196"/>
      <c r="NZU40" s="196"/>
      <c r="NZV40" s="196"/>
      <c r="NZW40" s="196"/>
      <c r="NZX40" s="196"/>
      <c r="NZY40" s="196"/>
      <c r="NZZ40" s="196"/>
      <c r="OAA40" s="196"/>
      <c r="OAB40" s="196"/>
      <c r="OAC40" s="196"/>
      <c r="OAD40" s="196"/>
      <c r="OAE40" s="196"/>
      <c r="OAF40" s="196"/>
      <c r="OAG40" s="196"/>
      <c r="OAH40" s="196"/>
      <c r="OAI40" s="196"/>
      <c r="OAJ40" s="196"/>
      <c r="OAK40" s="196"/>
      <c r="OAL40" s="196"/>
      <c r="OAM40" s="196"/>
      <c r="OAN40" s="196"/>
      <c r="OAO40" s="196"/>
      <c r="OAP40" s="196"/>
      <c r="OAQ40" s="196"/>
      <c r="OAR40" s="196"/>
      <c r="OAS40" s="196"/>
      <c r="OAT40" s="196"/>
      <c r="OAU40" s="196"/>
      <c r="OAV40" s="196"/>
      <c r="OAW40" s="196"/>
      <c r="OAX40" s="196"/>
      <c r="OAY40" s="196"/>
      <c r="OAZ40" s="196"/>
      <c r="OBA40" s="196"/>
      <c r="OBB40" s="196"/>
      <c r="OBC40" s="196"/>
      <c r="OBD40" s="196"/>
      <c r="OBE40" s="196"/>
      <c r="OBF40" s="196"/>
      <c r="OBG40" s="196"/>
      <c r="OBH40" s="196"/>
      <c r="OBI40" s="196"/>
      <c r="OBJ40" s="196"/>
      <c r="OBK40" s="196"/>
      <c r="OBL40" s="196"/>
      <c r="OBM40" s="196"/>
      <c r="OBN40" s="196"/>
      <c r="OBO40" s="196"/>
      <c r="OBP40" s="196"/>
      <c r="OBQ40" s="196"/>
      <c r="OBR40" s="196"/>
      <c r="OBS40" s="196"/>
      <c r="OBT40" s="196"/>
      <c r="OBU40" s="196"/>
      <c r="OBV40" s="196"/>
      <c r="OBW40" s="196"/>
      <c r="OBX40" s="196"/>
      <c r="OBY40" s="196"/>
      <c r="OBZ40" s="196"/>
      <c r="OCA40" s="196"/>
      <c r="OCB40" s="196"/>
      <c r="OCC40" s="196"/>
      <c r="OCD40" s="196"/>
      <c r="OCE40" s="196"/>
      <c r="OCF40" s="196"/>
      <c r="OCG40" s="196"/>
      <c r="OCH40" s="196"/>
      <c r="OCI40" s="196"/>
      <c r="OCJ40" s="196"/>
      <c r="OCK40" s="196"/>
      <c r="OCL40" s="196"/>
      <c r="OCM40" s="196"/>
      <c r="OCN40" s="196"/>
      <c r="OCO40" s="196"/>
      <c r="OCP40" s="196"/>
      <c r="OCQ40" s="196"/>
      <c r="OCR40" s="196"/>
      <c r="OCS40" s="196"/>
      <c r="OCT40" s="196"/>
      <c r="OCU40" s="196"/>
      <c r="OCV40" s="196"/>
      <c r="OCW40" s="196"/>
      <c r="OCX40" s="196"/>
      <c r="OCY40" s="196"/>
      <c r="OCZ40" s="196"/>
      <c r="ODA40" s="196"/>
      <c r="ODB40" s="196"/>
      <c r="ODC40" s="196"/>
      <c r="ODD40" s="196"/>
      <c r="ODE40" s="196"/>
      <c r="ODF40" s="196"/>
      <c r="ODG40" s="196"/>
      <c r="ODH40" s="196"/>
      <c r="ODI40" s="196"/>
      <c r="ODJ40" s="196"/>
      <c r="ODK40" s="196"/>
      <c r="ODL40" s="196"/>
      <c r="ODM40" s="196"/>
      <c r="ODN40" s="196"/>
      <c r="ODO40" s="196"/>
      <c r="ODP40" s="196"/>
      <c r="ODQ40" s="196"/>
      <c r="ODR40" s="196"/>
      <c r="ODS40" s="196"/>
      <c r="ODT40" s="196"/>
      <c r="ODU40" s="196"/>
      <c r="ODV40" s="196"/>
      <c r="ODW40" s="196"/>
      <c r="ODX40" s="196"/>
      <c r="ODY40" s="196"/>
      <c r="ODZ40" s="196"/>
      <c r="OEA40" s="196"/>
      <c r="OEB40" s="196"/>
      <c r="OEC40" s="196"/>
      <c r="OED40" s="196"/>
      <c r="OEE40" s="196"/>
      <c r="OEF40" s="196"/>
      <c r="OEG40" s="196"/>
      <c r="OEH40" s="196"/>
      <c r="OEI40" s="196"/>
      <c r="OEJ40" s="196"/>
      <c r="OEK40" s="196"/>
      <c r="OEL40" s="196"/>
      <c r="OEM40" s="196"/>
      <c r="OEN40" s="196"/>
      <c r="OEO40" s="196"/>
      <c r="OEP40" s="196"/>
      <c r="OEQ40" s="196"/>
      <c r="OER40" s="196"/>
      <c r="OES40" s="196"/>
      <c r="OET40" s="196"/>
      <c r="OEU40" s="196"/>
      <c r="OEV40" s="196"/>
      <c r="OEW40" s="196"/>
      <c r="OEX40" s="196"/>
      <c r="OEY40" s="196"/>
      <c r="OEZ40" s="196"/>
      <c r="OFA40" s="196"/>
      <c r="OFB40" s="196"/>
      <c r="OFC40" s="196"/>
      <c r="OFD40" s="196"/>
      <c r="OFE40" s="196"/>
      <c r="OFF40" s="196"/>
      <c r="OFG40" s="196"/>
      <c r="OFH40" s="196"/>
      <c r="OFI40" s="196"/>
      <c r="OFJ40" s="196"/>
      <c r="OFK40" s="196"/>
      <c r="OFL40" s="196"/>
      <c r="OFM40" s="196"/>
      <c r="OFN40" s="196"/>
      <c r="OFO40" s="196"/>
      <c r="OFP40" s="196"/>
      <c r="OFQ40" s="196"/>
      <c r="OFR40" s="196"/>
      <c r="OFS40" s="196"/>
      <c r="OFT40" s="196"/>
      <c r="OFU40" s="196"/>
      <c r="OFV40" s="196"/>
      <c r="OFW40" s="196"/>
      <c r="OFX40" s="196"/>
      <c r="OFY40" s="196"/>
      <c r="OFZ40" s="196"/>
      <c r="OGA40" s="196"/>
      <c r="OGB40" s="196"/>
      <c r="OGC40" s="196"/>
      <c r="OGD40" s="196"/>
      <c r="OGE40" s="196"/>
      <c r="OGF40" s="196"/>
      <c r="OGG40" s="196"/>
      <c r="OGH40" s="196"/>
      <c r="OGI40" s="196"/>
      <c r="OGJ40" s="196"/>
      <c r="OGK40" s="196"/>
      <c r="OGL40" s="196"/>
      <c r="OGM40" s="196"/>
      <c r="OGN40" s="196"/>
      <c r="OGO40" s="196"/>
      <c r="OGP40" s="196"/>
      <c r="OGQ40" s="196"/>
      <c r="OGR40" s="196"/>
      <c r="OGS40" s="196"/>
      <c r="OGT40" s="196"/>
      <c r="OGU40" s="196"/>
      <c r="OGV40" s="196"/>
      <c r="OGW40" s="196"/>
      <c r="OGX40" s="196"/>
      <c r="OGY40" s="196"/>
      <c r="OGZ40" s="196"/>
      <c r="OHA40" s="196"/>
      <c r="OHB40" s="196"/>
      <c r="OHC40" s="196"/>
      <c r="OHD40" s="196"/>
      <c r="OHE40" s="196"/>
      <c r="OHF40" s="196"/>
      <c r="OHG40" s="196"/>
      <c r="OHH40" s="196"/>
      <c r="OHI40" s="196"/>
      <c r="OHJ40" s="196"/>
      <c r="OHK40" s="196"/>
      <c r="OHL40" s="196"/>
      <c r="OHM40" s="196"/>
      <c r="OHN40" s="196"/>
      <c r="OHO40" s="196"/>
      <c r="OHP40" s="196"/>
      <c r="OHQ40" s="196"/>
      <c r="OHR40" s="196"/>
      <c r="OHS40" s="196"/>
      <c r="OHT40" s="196"/>
      <c r="OHU40" s="196"/>
      <c r="OHV40" s="196"/>
      <c r="OHW40" s="196"/>
      <c r="OHX40" s="196"/>
      <c r="OHY40" s="196"/>
      <c r="OHZ40" s="196"/>
      <c r="OIA40" s="196"/>
      <c r="OIB40" s="196"/>
      <c r="OIC40" s="196"/>
      <c r="OID40" s="196"/>
      <c r="OIE40" s="196"/>
      <c r="OIF40" s="196"/>
      <c r="OIG40" s="196"/>
      <c r="OIH40" s="196"/>
      <c r="OII40" s="196"/>
      <c r="OIJ40" s="196"/>
      <c r="OIK40" s="196"/>
      <c r="OIL40" s="196"/>
      <c r="OIM40" s="196"/>
      <c r="OIN40" s="196"/>
      <c r="OIO40" s="196"/>
      <c r="OIP40" s="196"/>
      <c r="OIQ40" s="196"/>
      <c r="OIR40" s="196"/>
      <c r="OIS40" s="196"/>
      <c r="OIT40" s="196"/>
      <c r="OIU40" s="196"/>
      <c r="OIV40" s="196"/>
      <c r="OIW40" s="196"/>
      <c r="OIX40" s="196"/>
      <c r="OIY40" s="196"/>
      <c r="OIZ40" s="196"/>
      <c r="OJA40" s="196"/>
      <c r="OJB40" s="196"/>
      <c r="OJC40" s="196"/>
      <c r="OJD40" s="196"/>
      <c r="OJE40" s="196"/>
      <c r="OJF40" s="196"/>
      <c r="OJG40" s="196"/>
      <c r="OJH40" s="196"/>
      <c r="OJI40" s="196"/>
      <c r="OJJ40" s="196"/>
      <c r="OJK40" s="196"/>
      <c r="OJL40" s="196"/>
      <c r="OJM40" s="196"/>
      <c r="OJN40" s="196"/>
      <c r="OJO40" s="196"/>
      <c r="OJP40" s="196"/>
      <c r="OJQ40" s="196"/>
      <c r="OJR40" s="196"/>
      <c r="OJS40" s="196"/>
      <c r="OJT40" s="196"/>
      <c r="OJU40" s="196"/>
      <c r="OJV40" s="196"/>
      <c r="OJW40" s="196"/>
      <c r="OJX40" s="196"/>
      <c r="OJY40" s="196"/>
      <c r="OJZ40" s="196"/>
      <c r="OKA40" s="196"/>
      <c r="OKB40" s="196"/>
      <c r="OKC40" s="196"/>
      <c r="OKD40" s="196"/>
      <c r="OKE40" s="196"/>
      <c r="OKF40" s="196"/>
      <c r="OKG40" s="196"/>
      <c r="OKH40" s="196"/>
      <c r="OKI40" s="196"/>
      <c r="OKJ40" s="196"/>
      <c r="OKK40" s="196"/>
      <c r="OKL40" s="196"/>
      <c r="OKM40" s="196"/>
      <c r="OKN40" s="196"/>
      <c r="OKO40" s="196"/>
      <c r="OKP40" s="196"/>
      <c r="OKQ40" s="196"/>
      <c r="OKR40" s="196"/>
      <c r="OKS40" s="196"/>
      <c r="OKT40" s="196"/>
      <c r="OKU40" s="196"/>
      <c r="OKV40" s="196"/>
      <c r="OKW40" s="196"/>
      <c r="OKX40" s="196"/>
      <c r="OKY40" s="196"/>
      <c r="OKZ40" s="196"/>
      <c r="OLA40" s="196"/>
      <c r="OLB40" s="196"/>
      <c r="OLC40" s="196"/>
      <c r="OLD40" s="196"/>
      <c r="OLE40" s="196"/>
      <c r="OLF40" s="196"/>
      <c r="OLG40" s="196"/>
      <c r="OLH40" s="196"/>
      <c r="OLI40" s="196"/>
      <c r="OLJ40" s="196"/>
      <c r="OLK40" s="196"/>
      <c r="OLL40" s="196"/>
      <c r="OLM40" s="196"/>
      <c r="OLN40" s="196"/>
      <c r="OLO40" s="196"/>
      <c r="OLP40" s="196"/>
      <c r="OLQ40" s="196"/>
      <c r="OLR40" s="196"/>
      <c r="OLS40" s="196"/>
      <c r="OLT40" s="196"/>
      <c r="OLU40" s="196"/>
      <c r="OLV40" s="196"/>
      <c r="OLW40" s="196"/>
      <c r="OLX40" s="196"/>
      <c r="OLY40" s="196"/>
      <c r="OLZ40" s="196"/>
      <c r="OMA40" s="196"/>
      <c r="OMB40" s="196"/>
      <c r="OMC40" s="196"/>
      <c r="OMD40" s="196"/>
      <c r="OME40" s="196"/>
      <c r="OMF40" s="196"/>
      <c r="OMG40" s="196"/>
      <c r="OMH40" s="196"/>
      <c r="OMI40" s="196"/>
      <c r="OMJ40" s="196"/>
      <c r="OMK40" s="196"/>
      <c r="OML40" s="196"/>
      <c r="OMM40" s="196"/>
      <c r="OMN40" s="196"/>
      <c r="OMO40" s="196"/>
      <c r="OMP40" s="196"/>
      <c r="OMQ40" s="196"/>
      <c r="OMR40" s="196"/>
      <c r="OMS40" s="196"/>
      <c r="OMT40" s="196"/>
      <c r="OMU40" s="196"/>
      <c r="OMV40" s="196"/>
      <c r="OMW40" s="196"/>
      <c r="OMX40" s="196"/>
      <c r="OMY40" s="196"/>
      <c r="OMZ40" s="196"/>
      <c r="ONA40" s="196"/>
      <c r="ONB40" s="196"/>
      <c r="ONC40" s="196"/>
      <c r="OND40" s="196"/>
      <c r="ONE40" s="196"/>
      <c r="ONF40" s="196"/>
      <c r="ONG40" s="196"/>
      <c r="ONH40" s="196"/>
      <c r="ONI40" s="196"/>
      <c r="ONJ40" s="196"/>
      <c r="ONK40" s="196"/>
      <c r="ONL40" s="196"/>
      <c r="ONM40" s="196"/>
      <c r="ONN40" s="196"/>
      <c r="ONO40" s="196"/>
      <c r="ONP40" s="196"/>
      <c r="ONQ40" s="196"/>
      <c r="ONR40" s="196"/>
      <c r="ONS40" s="196"/>
      <c r="ONT40" s="196"/>
      <c r="ONU40" s="196"/>
      <c r="ONV40" s="196"/>
      <c r="ONW40" s="196"/>
      <c r="ONX40" s="196"/>
      <c r="ONY40" s="196"/>
      <c r="ONZ40" s="196"/>
      <c r="OOA40" s="196"/>
      <c r="OOB40" s="196"/>
      <c r="OOC40" s="196"/>
      <c r="OOD40" s="196"/>
      <c r="OOE40" s="196"/>
      <c r="OOF40" s="196"/>
      <c r="OOG40" s="196"/>
      <c r="OOH40" s="196"/>
      <c r="OOI40" s="196"/>
      <c r="OOJ40" s="196"/>
      <c r="OOK40" s="196"/>
      <c r="OOL40" s="196"/>
      <c r="OOM40" s="196"/>
      <c r="OON40" s="196"/>
      <c r="OOO40" s="196"/>
      <c r="OOP40" s="196"/>
      <c r="OOQ40" s="196"/>
      <c r="OOR40" s="196"/>
      <c r="OOS40" s="196"/>
      <c r="OOT40" s="196"/>
      <c r="OOU40" s="196"/>
      <c r="OOV40" s="196"/>
      <c r="OOW40" s="196"/>
      <c r="OOX40" s="196"/>
      <c r="OOY40" s="196"/>
      <c r="OOZ40" s="196"/>
      <c r="OPA40" s="196"/>
      <c r="OPB40" s="196"/>
      <c r="OPC40" s="196"/>
      <c r="OPD40" s="196"/>
      <c r="OPE40" s="196"/>
      <c r="OPF40" s="196"/>
      <c r="OPG40" s="196"/>
      <c r="OPH40" s="196"/>
      <c r="OPI40" s="196"/>
      <c r="OPJ40" s="196"/>
      <c r="OPK40" s="196"/>
      <c r="OPL40" s="196"/>
      <c r="OPM40" s="196"/>
      <c r="OPN40" s="196"/>
      <c r="OPO40" s="196"/>
      <c r="OPP40" s="196"/>
      <c r="OPQ40" s="196"/>
      <c r="OPR40" s="196"/>
      <c r="OPS40" s="196"/>
      <c r="OPT40" s="196"/>
      <c r="OPU40" s="196"/>
      <c r="OPV40" s="196"/>
      <c r="OPW40" s="196"/>
      <c r="OPX40" s="196"/>
      <c r="OPY40" s="196"/>
      <c r="OPZ40" s="196"/>
      <c r="OQA40" s="196"/>
      <c r="OQB40" s="196"/>
      <c r="OQC40" s="196"/>
      <c r="OQD40" s="196"/>
      <c r="OQE40" s="196"/>
      <c r="OQF40" s="196"/>
      <c r="OQG40" s="196"/>
      <c r="OQH40" s="196"/>
      <c r="OQI40" s="196"/>
      <c r="OQJ40" s="196"/>
      <c r="OQK40" s="196"/>
      <c r="OQL40" s="196"/>
      <c r="OQM40" s="196"/>
      <c r="OQN40" s="196"/>
      <c r="OQO40" s="196"/>
      <c r="OQP40" s="196"/>
      <c r="OQQ40" s="196"/>
      <c r="OQR40" s="196"/>
      <c r="OQS40" s="196"/>
      <c r="OQT40" s="196"/>
      <c r="OQU40" s="196"/>
      <c r="OQV40" s="196"/>
      <c r="OQW40" s="196"/>
      <c r="OQX40" s="196"/>
      <c r="OQY40" s="196"/>
      <c r="OQZ40" s="196"/>
      <c r="ORA40" s="196"/>
      <c r="ORB40" s="196"/>
      <c r="ORC40" s="196"/>
      <c r="ORD40" s="196"/>
      <c r="ORE40" s="196"/>
      <c r="ORF40" s="196"/>
      <c r="ORG40" s="196"/>
      <c r="ORH40" s="196"/>
      <c r="ORI40" s="196"/>
      <c r="ORJ40" s="196"/>
      <c r="ORK40" s="196"/>
      <c r="ORL40" s="196"/>
      <c r="ORM40" s="196"/>
      <c r="ORN40" s="196"/>
      <c r="ORO40" s="196"/>
      <c r="ORP40" s="196"/>
      <c r="ORQ40" s="196"/>
      <c r="ORR40" s="196"/>
      <c r="ORS40" s="196"/>
      <c r="ORT40" s="196"/>
      <c r="ORU40" s="196"/>
      <c r="ORV40" s="196"/>
      <c r="ORW40" s="196"/>
      <c r="ORX40" s="196"/>
      <c r="ORY40" s="196"/>
      <c r="ORZ40" s="196"/>
      <c r="OSA40" s="196"/>
      <c r="OSB40" s="196"/>
      <c r="OSC40" s="196"/>
      <c r="OSD40" s="196"/>
      <c r="OSE40" s="196"/>
      <c r="OSF40" s="196"/>
      <c r="OSG40" s="196"/>
      <c r="OSH40" s="196"/>
      <c r="OSI40" s="196"/>
      <c r="OSJ40" s="196"/>
      <c r="OSK40" s="196"/>
      <c r="OSL40" s="196"/>
      <c r="OSM40" s="196"/>
      <c r="OSN40" s="196"/>
      <c r="OSO40" s="196"/>
      <c r="OSP40" s="196"/>
      <c r="OSQ40" s="196"/>
      <c r="OSR40" s="196"/>
      <c r="OSS40" s="196"/>
      <c r="OST40" s="196"/>
      <c r="OSU40" s="196"/>
      <c r="OSV40" s="196"/>
      <c r="OSW40" s="196"/>
      <c r="OSX40" s="196"/>
      <c r="OSY40" s="196"/>
      <c r="OSZ40" s="196"/>
      <c r="OTA40" s="196"/>
      <c r="OTB40" s="196"/>
      <c r="OTC40" s="196"/>
      <c r="OTD40" s="196"/>
      <c r="OTE40" s="196"/>
      <c r="OTF40" s="196"/>
      <c r="OTG40" s="196"/>
      <c r="OTH40" s="196"/>
      <c r="OTI40" s="196"/>
      <c r="OTJ40" s="196"/>
      <c r="OTK40" s="196"/>
      <c r="OTL40" s="196"/>
      <c r="OTM40" s="196"/>
      <c r="OTN40" s="196"/>
      <c r="OTO40" s="196"/>
      <c r="OTP40" s="196"/>
      <c r="OTQ40" s="196"/>
      <c r="OTR40" s="196"/>
      <c r="OTS40" s="196"/>
      <c r="OTT40" s="196"/>
      <c r="OTU40" s="196"/>
      <c r="OTV40" s="196"/>
      <c r="OTW40" s="196"/>
      <c r="OTX40" s="196"/>
      <c r="OTY40" s="196"/>
      <c r="OTZ40" s="196"/>
      <c r="OUA40" s="196"/>
      <c r="OUB40" s="196"/>
      <c r="OUC40" s="196"/>
      <c r="OUD40" s="196"/>
      <c r="OUE40" s="196"/>
      <c r="OUF40" s="196"/>
      <c r="OUG40" s="196"/>
      <c r="OUH40" s="196"/>
      <c r="OUI40" s="196"/>
      <c r="OUJ40" s="196"/>
      <c r="OUK40" s="196"/>
      <c r="OUL40" s="196"/>
      <c r="OUM40" s="196"/>
      <c r="OUN40" s="196"/>
      <c r="OUO40" s="196"/>
      <c r="OUP40" s="196"/>
      <c r="OUQ40" s="196"/>
      <c r="OUR40" s="196"/>
      <c r="OUS40" s="196"/>
      <c r="OUT40" s="196"/>
      <c r="OUU40" s="196"/>
      <c r="OUV40" s="196"/>
      <c r="OUW40" s="196"/>
      <c r="OUX40" s="196"/>
      <c r="OUY40" s="196"/>
      <c r="OUZ40" s="196"/>
      <c r="OVA40" s="196"/>
      <c r="OVB40" s="196"/>
      <c r="OVC40" s="196"/>
      <c r="OVD40" s="196"/>
      <c r="OVE40" s="196"/>
      <c r="OVF40" s="196"/>
      <c r="OVG40" s="196"/>
      <c r="OVH40" s="196"/>
      <c r="OVI40" s="196"/>
      <c r="OVJ40" s="196"/>
      <c r="OVK40" s="196"/>
      <c r="OVL40" s="196"/>
      <c r="OVM40" s="196"/>
      <c r="OVN40" s="196"/>
      <c r="OVO40" s="196"/>
      <c r="OVP40" s="196"/>
      <c r="OVQ40" s="196"/>
      <c r="OVR40" s="196"/>
      <c r="OVS40" s="196"/>
      <c r="OVT40" s="196"/>
      <c r="OVU40" s="196"/>
      <c r="OVV40" s="196"/>
      <c r="OVW40" s="196"/>
      <c r="OVX40" s="196"/>
      <c r="OVY40" s="196"/>
      <c r="OVZ40" s="196"/>
      <c r="OWA40" s="196"/>
      <c r="OWB40" s="196"/>
      <c r="OWC40" s="196"/>
      <c r="OWD40" s="196"/>
      <c r="OWE40" s="196"/>
      <c r="OWF40" s="196"/>
      <c r="OWG40" s="196"/>
      <c r="OWH40" s="196"/>
      <c r="OWI40" s="196"/>
      <c r="OWJ40" s="196"/>
      <c r="OWK40" s="196"/>
      <c r="OWL40" s="196"/>
      <c r="OWM40" s="196"/>
      <c r="OWN40" s="196"/>
      <c r="OWO40" s="196"/>
      <c r="OWP40" s="196"/>
      <c r="OWQ40" s="196"/>
      <c r="OWR40" s="196"/>
      <c r="OWS40" s="196"/>
      <c r="OWT40" s="196"/>
      <c r="OWU40" s="196"/>
      <c r="OWV40" s="196"/>
      <c r="OWW40" s="196"/>
      <c r="OWX40" s="196"/>
      <c r="OWY40" s="196"/>
      <c r="OWZ40" s="196"/>
      <c r="OXA40" s="196"/>
      <c r="OXB40" s="196"/>
      <c r="OXC40" s="196"/>
      <c r="OXD40" s="196"/>
      <c r="OXE40" s="196"/>
      <c r="OXF40" s="196"/>
      <c r="OXG40" s="196"/>
      <c r="OXH40" s="196"/>
      <c r="OXI40" s="196"/>
      <c r="OXJ40" s="196"/>
      <c r="OXK40" s="196"/>
      <c r="OXL40" s="196"/>
      <c r="OXM40" s="196"/>
      <c r="OXN40" s="196"/>
      <c r="OXO40" s="196"/>
      <c r="OXP40" s="196"/>
      <c r="OXQ40" s="196"/>
      <c r="OXR40" s="196"/>
      <c r="OXS40" s="196"/>
      <c r="OXT40" s="196"/>
      <c r="OXU40" s="196"/>
      <c r="OXV40" s="196"/>
      <c r="OXW40" s="196"/>
      <c r="OXX40" s="196"/>
      <c r="OXY40" s="196"/>
      <c r="OXZ40" s="196"/>
      <c r="OYA40" s="196"/>
      <c r="OYB40" s="196"/>
      <c r="OYC40" s="196"/>
      <c r="OYD40" s="196"/>
      <c r="OYE40" s="196"/>
      <c r="OYF40" s="196"/>
      <c r="OYG40" s="196"/>
      <c r="OYH40" s="196"/>
      <c r="OYI40" s="196"/>
      <c r="OYJ40" s="196"/>
      <c r="OYK40" s="196"/>
      <c r="OYL40" s="196"/>
      <c r="OYM40" s="196"/>
      <c r="OYN40" s="196"/>
      <c r="OYO40" s="196"/>
      <c r="OYP40" s="196"/>
      <c r="OYQ40" s="196"/>
      <c r="OYR40" s="196"/>
      <c r="OYS40" s="196"/>
      <c r="OYT40" s="196"/>
      <c r="OYU40" s="196"/>
      <c r="OYV40" s="196"/>
      <c r="OYW40" s="196"/>
      <c r="OYX40" s="196"/>
      <c r="OYY40" s="196"/>
      <c r="OYZ40" s="196"/>
      <c r="OZA40" s="196"/>
      <c r="OZB40" s="196"/>
      <c r="OZC40" s="196"/>
      <c r="OZD40" s="196"/>
      <c r="OZE40" s="196"/>
      <c r="OZF40" s="196"/>
      <c r="OZG40" s="196"/>
      <c r="OZH40" s="196"/>
      <c r="OZI40" s="196"/>
      <c r="OZJ40" s="196"/>
      <c r="OZK40" s="196"/>
      <c r="OZL40" s="196"/>
      <c r="OZM40" s="196"/>
      <c r="OZN40" s="196"/>
      <c r="OZO40" s="196"/>
      <c r="OZP40" s="196"/>
      <c r="OZQ40" s="196"/>
      <c r="OZR40" s="196"/>
      <c r="OZS40" s="196"/>
      <c r="OZT40" s="196"/>
      <c r="OZU40" s="196"/>
      <c r="OZV40" s="196"/>
      <c r="OZW40" s="196"/>
      <c r="OZX40" s="196"/>
      <c r="OZY40" s="196"/>
      <c r="OZZ40" s="196"/>
      <c r="PAA40" s="196"/>
      <c r="PAB40" s="196"/>
      <c r="PAC40" s="196"/>
      <c r="PAD40" s="196"/>
      <c r="PAE40" s="196"/>
      <c r="PAF40" s="196"/>
      <c r="PAG40" s="196"/>
      <c r="PAH40" s="196"/>
      <c r="PAI40" s="196"/>
      <c r="PAJ40" s="196"/>
      <c r="PAK40" s="196"/>
      <c r="PAL40" s="196"/>
      <c r="PAM40" s="196"/>
      <c r="PAN40" s="196"/>
      <c r="PAO40" s="196"/>
      <c r="PAP40" s="196"/>
      <c r="PAQ40" s="196"/>
      <c r="PAR40" s="196"/>
      <c r="PAS40" s="196"/>
      <c r="PAT40" s="196"/>
      <c r="PAU40" s="196"/>
      <c r="PAV40" s="196"/>
      <c r="PAW40" s="196"/>
      <c r="PAX40" s="196"/>
      <c r="PAY40" s="196"/>
      <c r="PAZ40" s="196"/>
      <c r="PBA40" s="196"/>
      <c r="PBB40" s="196"/>
      <c r="PBC40" s="196"/>
      <c r="PBD40" s="196"/>
      <c r="PBE40" s="196"/>
      <c r="PBF40" s="196"/>
      <c r="PBG40" s="196"/>
      <c r="PBH40" s="196"/>
      <c r="PBI40" s="196"/>
      <c r="PBJ40" s="196"/>
      <c r="PBK40" s="196"/>
      <c r="PBL40" s="196"/>
      <c r="PBM40" s="196"/>
      <c r="PBN40" s="196"/>
      <c r="PBO40" s="196"/>
      <c r="PBP40" s="196"/>
      <c r="PBQ40" s="196"/>
      <c r="PBR40" s="196"/>
      <c r="PBS40" s="196"/>
      <c r="PBT40" s="196"/>
      <c r="PBU40" s="196"/>
      <c r="PBV40" s="196"/>
      <c r="PBW40" s="196"/>
      <c r="PBX40" s="196"/>
      <c r="PBY40" s="196"/>
      <c r="PBZ40" s="196"/>
      <c r="PCA40" s="196"/>
      <c r="PCB40" s="196"/>
      <c r="PCC40" s="196"/>
      <c r="PCD40" s="196"/>
      <c r="PCE40" s="196"/>
      <c r="PCF40" s="196"/>
      <c r="PCG40" s="196"/>
      <c r="PCH40" s="196"/>
      <c r="PCI40" s="196"/>
      <c r="PCJ40" s="196"/>
      <c r="PCK40" s="196"/>
      <c r="PCL40" s="196"/>
      <c r="PCM40" s="196"/>
      <c r="PCN40" s="196"/>
      <c r="PCO40" s="196"/>
      <c r="PCP40" s="196"/>
      <c r="PCQ40" s="196"/>
      <c r="PCR40" s="196"/>
      <c r="PCS40" s="196"/>
      <c r="PCT40" s="196"/>
      <c r="PCU40" s="196"/>
      <c r="PCV40" s="196"/>
      <c r="PCW40" s="196"/>
      <c r="PCX40" s="196"/>
      <c r="PCY40" s="196"/>
      <c r="PCZ40" s="196"/>
      <c r="PDA40" s="196"/>
      <c r="PDB40" s="196"/>
      <c r="PDC40" s="196"/>
      <c r="PDD40" s="196"/>
      <c r="PDE40" s="196"/>
      <c r="PDF40" s="196"/>
      <c r="PDG40" s="196"/>
      <c r="PDH40" s="196"/>
      <c r="PDI40" s="196"/>
      <c r="PDJ40" s="196"/>
      <c r="PDK40" s="196"/>
      <c r="PDL40" s="196"/>
      <c r="PDM40" s="196"/>
      <c r="PDN40" s="196"/>
      <c r="PDO40" s="196"/>
      <c r="PDP40" s="196"/>
      <c r="PDQ40" s="196"/>
      <c r="PDR40" s="196"/>
      <c r="PDS40" s="196"/>
      <c r="PDT40" s="196"/>
      <c r="PDU40" s="196"/>
      <c r="PDV40" s="196"/>
      <c r="PDW40" s="196"/>
      <c r="PDX40" s="196"/>
      <c r="PDY40" s="196"/>
      <c r="PDZ40" s="196"/>
      <c r="PEA40" s="196"/>
      <c r="PEB40" s="196"/>
      <c r="PEC40" s="196"/>
      <c r="PED40" s="196"/>
      <c r="PEE40" s="196"/>
      <c r="PEF40" s="196"/>
      <c r="PEG40" s="196"/>
      <c r="PEH40" s="196"/>
      <c r="PEI40" s="196"/>
      <c r="PEJ40" s="196"/>
      <c r="PEK40" s="196"/>
      <c r="PEL40" s="196"/>
      <c r="PEM40" s="196"/>
      <c r="PEN40" s="196"/>
      <c r="PEO40" s="196"/>
      <c r="PEP40" s="196"/>
      <c r="PEQ40" s="196"/>
      <c r="PER40" s="196"/>
      <c r="PES40" s="196"/>
      <c r="PET40" s="196"/>
      <c r="PEU40" s="196"/>
      <c r="PEV40" s="196"/>
      <c r="PEW40" s="196"/>
      <c r="PEX40" s="196"/>
      <c r="PEY40" s="196"/>
      <c r="PEZ40" s="196"/>
      <c r="PFA40" s="196"/>
      <c r="PFB40" s="196"/>
      <c r="PFC40" s="196"/>
      <c r="PFD40" s="196"/>
      <c r="PFE40" s="196"/>
      <c r="PFF40" s="196"/>
      <c r="PFG40" s="196"/>
      <c r="PFH40" s="196"/>
      <c r="PFI40" s="196"/>
      <c r="PFJ40" s="196"/>
      <c r="PFK40" s="196"/>
      <c r="PFL40" s="196"/>
      <c r="PFM40" s="196"/>
      <c r="PFN40" s="196"/>
      <c r="PFO40" s="196"/>
      <c r="PFP40" s="196"/>
      <c r="PFQ40" s="196"/>
      <c r="PFR40" s="196"/>
      <c r="PFS40" s="196"/>
      <c r="PFT40" s="196"/>
      <c r="PFU40" s="196"/>
      <c r="PFV40" s="196"/>
      <c r="PFW40" s="196"/>
      <c r="PFX40" s="196"/>
      <c r="PFY40" s="196"/>
      <c r="PFZ40" s="196"/>
      <c r="PGA40" s="196"/>
      <c r="PGB40" s="196"/>
      <c r="PGC40" s="196"/>
      <c r="PGD40" s="196"/>
      <c r="PGE40" s="196"/>
      <c r="PGF40" s="196"/>
      <c r="PGG40" s="196"/>
      <c r="PGH40" s="196"/>
      <c r="PGI40" s="196"/>
      <c r="PGJ40" s="196"/>
      <c r="PGK40" s="196"/>
      <c r="PGL40" s="196"/>
      <c r="PGM40" s="196"/>
      <c r="PGN40" s="196"/>
      <c r="PGO40" s="196"/>
      <c r="PGP40" s="196"/>
      <c r="PGQ40" s="196"/>
      <c r="PGR40" s="196"/>
      <c r="PGS40" s="196"/>
      <c r="PGT40" s="196"/>
      <c r="PGU40" s="196"/>
      <c r="PGV40" s="196"/>
      <c r="PGW40" s="196"/>
      <c r="PGX40" s="196"/>
      <c r="PGY40" s="196"/>
      <c r="PGZ40" s="196"/>
      <c r="PHA40" s="196"/>
      <c r="PHB40" s="196"/>
      <c r="PHC40" s="196"/>
      <c r="PHD40" s="196"/>
      <c r="PHE40" s="196"/>
      <c r="PHF40" s="196"/>
      <c r="PHG40" s="196"/>
      <c r="PHH40" s="196"/>
      <c r="PHI40" s="196"/>
      <c r="PHJ40" s="196"/>
      <c r="PHK40" s="196"/>
      <c r="PHL40" s="196"/>
      <c r="PHM40" s="196"/>
      <c r="PHN40" s="196"/>
      <c r="PHO40" s="196"/>
      <c r="PHP40" s="196"/>
      <c r="PHQ40" s="196"/>
      <c r="PHR40" s="196"/>
      <c r="PHS40" s="196"/>
      <c r="PHT40" s="196"/>
      <c r="PHU40" s="196"/>
      <c r="PHV40" s="196"/>
      <c r="PHW40" s="196"/>
      <c r="PHX40" s="196"/>
      <c r="PHY40" s="196"/>
      <c r="PHZ40" s="196"/>
      <c r="PIA40" s="196"/>
      <c r="PIB40" s="196"/>
      <c r="PIC40" s="196"/>
      <c r="PID40" s="196"/>
      <c r="PIE40" s="196"/>
      <c r="PIF40" s="196"/>
      <c r="PIG40" s="196"/>
      <c r="PIH40" s="196"/>
      <c r="PII40" s="196"/>
      <c r="PIJ40" s="196"/>
      <c r="PIK40" s="196"/>
      <c r="PIL40" s="196"/>
      <c r="PIM40" s="196"/>
      <c r="PIN40" s="196"/>
      <c r="PIO40" s="196"/>
      <c r="PIP40" s="196"/>
      <c r="PIQ40" s="196"/>
      <c r="PIR40" s="196"/>
      <c r="PIS40" s="196"/>
      <c r="PIT40" s="196"/>
      <c r="PIU40" s="196"/>
      <c r="PIV40" s="196"/>
      <c r="PIW40" s="196"/>
      <c r="PIX40" s="196"/>
      <c r="PIY40" s="196"/>
      <c r="PIZ40" s="196"/>
      <c r="PJA40" s="196"/>
      <c r="PJB40" s="196"/>
      <c r="PJC40" s="196"/>
      <c r="PJD40" s="196"/>
      <c r="PJE40" s="196"/>
      <c r="PJF40" s="196"/>
      <c r="PJG40" s="196"/>
      <c r="PJH40" s="196"/>
      <c r="PJI40" s="196"/>
      <c r="PJJ40" s="196"/>
      <c r="PJK40" s="196"/>
      <c r="PJL40" s="196"/>
      <c r="PJM40" s="196"/>
      <c r="PJN40" s="196"/>
      <c r="PJO40" s="196"/>
      <c r="PJP40" s="196"/>
      <c r="PJQ40" s="196"/>
      <c r="PJR40" s="196"/>
      <c r="PJS40" s="196"/>
      <c r="PJT40" s="196"/>
      <c r="PJU40" s="196"/>
      <c r="PJV40" s="196"/>
      <c r="PJW40" s="196"/>
      <c r="PJX40" s="196"/>
      <c r="PJY40" s="196"/>
      <c r="PJZ40" s="196"/>
      <c r="PKA40" s="196"/>
      <c r="PKB40" s="196"/>
      <c r="PKC40" s="196"/>
      <c r="PKD40" s="196"/>
      <c r="PKE40" s="196"/>
      <c r="PKF40" s="196"/>
      <c r="PKG40" s="196"/>
      <c r="PKH40" s="196"/>
      <c r="PKI40" s="196"/>
      <c r="PKJ40" s="196"/>
      <c r="PKK40" s="196"/>
      <c r="PKL40" s="196"/>
      <c r="PKM40" s="196"/>
      <c r="PKN40" s="196"/>
      <c r="PKO40" s="196"/>
      <c r="PKP40" s="196"/>
      <c r="PKQ40" s="196"/>
      <c r="PKR40" s="196"/>
      <c r="PKS40" s="196"/>
      <c r="PKT40" s="196"/>
      <c r="PKU40" s="196"/>
      <c r="PKV40" s="196"/>
      <c r="PKW40" s="196"/>
      <c r="PKX40" s="196"/>
      <c r="PKY40" s="196"/>
      <c r="PKZ40" s="196"/>
      <c r="PLA40" s="196"/>
      <c r="PLB40" s="196"/>
      <c r="PLC40" s="196"/>
      <c r="PLD40" s="196"/>
      <c r="PLE40" s="196"/>
      <c r="PLF40" s="196"/>
      <c r="PLG40" s="196"/>
      <c r="PLH40" s="196"/>
      <c r="PLI40" s="196"/>
      <c r="PLJ40" s="196"/>
      <c r="PLK40" s="196"/>
      <c r="PLL40" s="196"/>
      <c r="PLM40" s="196"/>
      <c r="PLN40" s="196"/>
      <c r="PLO40" s="196"/>
      <c r="PLP40" s="196"/>
      <c r="PLQ40" s="196"/>
      <c r="PLR40" s="196"/>
      <c r="PLS40" s="196"/>
      <c r="PLT40" s="196"/>
      <c r="PLU40" s="196"/>
      <c r="PLV40" s="196"/>
      <c r="PLW40" s="196"/>
      <c r="PLX40" s="196"/>
      <c r="PLY40" s="196"/>
      <c r="PLZ40" s="196"/>
      <c r="PMA40" s="196"/>
      <c r="PMB40" s="196"/>
      <c r="PMC40" s="196"/>
      <c r="PMD40" s="196"/>
      <c r="PME40" s="196"/>
      <c r="PMF40" s="196"/>
      <c r="PMG40" s="196"/>
      <c r="PMH40" s="196"/>
      <c r="PMI40" s="196"/>
      <c r="PMJ40" s="196"/>
      <c r="PMK40" s="196"/>
      <c r="PML40" s="196"/>
      <c r="PMM40" s="196"/>
      <c r="PMN40" s="196"/>
      <c r="PMO40" s="196"/>
      <c r="PMP40" s="196"/>
      <c r="PMQ40" s="196"/>
      <c r="PMR40" s="196"/>
      <c r="PMS40" s="196"/>
      <c r="PMT40" s="196"/>
      <c r="PMU40" s="196"/>
      <c r="PMV40" s="196"/>
      <c r="PMW40" s="196"/>
      <c r="PMX40" s="196"/>
      <c r="PMY40" s="196"/>
      <c r="PMZ40" s="196"/>
      <c r="PNA40" s="196"/>
      <c r="PNB40" s="196"/>
      <c r="PNC40" s="196"/>
      <c r="PND40" s="196"/>
      <c r="PNE40" s="196"/>
      <c r="PNF40" s="196"/>
      <c r="PNG40" s="196"/>
      <c r="PNH40" s="196"/>
      <c r="PNI40" s="196"/>
      <c r="PNJ40" s="196"/>
      <c r="PNK40" s="196"/>
      <c r="PNL40" s="196"/>
      <c r="PNM40" s="196"/>
      <c r="PNN40" s="196"/>
      <c r="PNO40" s="196"/>
      <c r="PNP40" s="196"/>
      <c r="PNQ40" s="196"/>
      <c r="PNR40" s="196"/>
      <c r="PNS40" s="196"/>
      <c r="PNT40" s="196"/>
      <c r="PNU40" s="196"/>
      <c r="PNV40" s="196"/>
      <c r="PNW40" s="196"/>
      <c r="PNX40" s="196"/>
      <c r="PNY40" s="196"/>
      <c r="PNZ40" s="196"/>
      <c r="POA40" s="196"/>
      <c r="POB40" s="196"/>
      <c r="POC40" s="196"/>
      <c r="POD40" s="196"/>
      <c r="POE40" s="196"/>
      <c r="POF40" s="196"/>
      <c r="POG40" s="196"/>
      <c r="POH40" s="196"/>
      <c r="POI40" s="196"/>
      <c r="POJ40" s="196"/>
      <c r="POK40" s="196"/>
      <c r="POL40" s="196"/>
      <c r="POM40" s="196"/>
      <c r="PON40" s="196"/>
      <c r="POO40" s="196"/>
      <c r="POP40" s="196"/>
      <c r="POQ40" s="196"/>
      <c r="POR40" s="196"/>
      <c r="POS40" s="196"/>
      <c r="POT40" s="196"/>
      <c r="POU40" s="196"/>
      <c r="POV40" s="196"/>
      <c r="POW40" s="196"/>
      <c r="POX40" s="196"/>
      <c r="POY40" s="196"/>
      <c r="POZ40" s="196"/>
      <c r="PPA40" s="196"/>
      <c r="PPB40" s="196"/>
      <c r="PPC40" s="196"/>
      <c r="PPD40" s="196"/>
      <c r="PPE40" s="196"/>
      <c r="PPF40" s="196"/>
      <c r="PPG40" s="196"/>
      <c r="PPH40" s="196"/>
      <c r="PPI40" s="196"/>
      <c r="PPJ40" s="196"/>
      <c r="PPK40" s="196"/>
      <c r="PPL40" s="196"/>
      <c r="PPM40" s="196"/>
      <c r="PPN40" s="196"/>
      <c r="PPO40" s="196"/>
      <c r="PPP40" s="196"/>
      <c r="PPQ40" s="196"/>
      <c r="PPR40" s="196"/>
      <c r="PPS40" s="196"/>
      <c r="PPT40" s="196"/>
      <c r="PPU40" s="196"/>
      <c r="PPV40" s="196"/>
      <c r="PPW40" s="196"/>
      <c r="PPX40" s="196"/>
      <c r="PPY40" s="196"/>
      <c r="PPZ40" s="196"/>
      <c r="PQA40" s="196"/>
      <c r="PQB40" s="196"/>
      <c r="PQC40" s="196"/>
      <c r="PQD40" s="196"/>
      <c r="PQE40" s="196"/>
      <c r="PQF40" s="196"/>
      <c r="PQG40" s="196"/>
      <c r="PQH40" s="196"/>
      <c r="PQI40" s="196"/>
      <c r="PQJ40" s="196"/>
      <c r="PQK40" s="196"/>
      <c r="PQL40" s="196"/>
      <c r="PQM40" s="196"/>
      <c r="PQN40" s="196"/>
      <c r="PQO40" s="196"/>
      <c r="PQP40" s="196"/>
      <c r="PQQ40" s="196"/>
      <c r="PQR40" s="196"/>
      <c r="PQS40" s="196"/>
      <c r="PQT40" s="196"/>
      <c r="PQU40" s="196"/>
      <c r="PQV40" s="196"/>
      <c r="PQW40" s="196"/>
      <c r="PQX40" s="196"/>
      <c r="PQY40" s="196"/>
      <c r="PQZ40" s="196"/>
      <c r="PRA40" s="196"/>
      <c r="PRB40" s="196"/>
      <c r="PRC40" s="196"/>
      <c r="PRD40" s="196"/>
      <c r="PRE40" s="196"/>
      <c r="PRF40" s="196"/>
      <c r="PRG40" s="196"/>
      <c r="PRH40" s="196"/>
      <c r="PRI40" s="196"/>
      <c r="PRJ40" s="196"/>
      <c r="PRK40" s="196"/>
      <c r="PRL40" s="196"/>
      <c r="PRM40" s="196"/>
      <c r="PRN40" s="196"/>
      <c r="PRO40" s="196"/>
      <c r="PRP40" s="196"/>
      <c r="PRQ40" s="196"/>
      <c r="PRR40" s="196"/>
      <c r="PRS40" s="196"/>
      <c r="PRT40" s="196"/>
      <c r="PRU40" s="196"/>
      <c r="PRV40" s="196"/>
      <c r="PRW40" s="196"/>
      <c r="PRX40" s="196"/>
      <c r="PRY40" s="196"/>
      <c r="PRZ40" s="196"/>
      <c r="PSA40" s="196"/>
      <c r="PSB40" s="196"/>
      <c r="PSC40" s="196"/>
      <c r="PSD40" s="196"/>
      <c r="PSE40" s="196"/>
      <c r="PSF40" s="196"/>
      <c r="PSG40" s="196"/>
      <c r="PSH40" s="196"/>
      <c r="PSI40" s="196"/>
      <c r="PSJ40" s="196"/>
      <c r="PSK40" s="196"/>
      <c r="PSL40" s="196"/>
      <c r="PSM40" s="196"/>
      <c r="PSN40" s="196"/>
      <c r="PSO40" s="196"/>
      <c r="PSP40" s="196"/>
      <c r="PSQ40" s="196"/>
      <c r="PSR40" s="196"/>
      <c r="PSS40" s="196"/>
      <c r="PST40" s="196"/>
      <c r="PSU40" s="196"/>
      <c r="PSV40" s="196"/>
      <c r="PSW40" s="196"/>
      <c r="PSX40" s="196"/>
      <c r="PSY40" s="196"/>
      <c r="PSZ40" s="196"/>
      <c r="PTA40" s="196"/>
      <c r="PTB40" s="196"/>
      <c r="PTC40" s="196"/>
      <c r="PTD40" s="196"/>
      <c r="PTE40" s="196"/>
      <c r="PTF40" s="196"/>
      <c r="PTG40" s="196"/>
      <c r="PTH40" s="196"/>
      <c r="PTI40" s="196"/>
      <c r="PTJ40" s="196"/>
      <c r="PTK40" s="196"/>
      <c r="PTL40" s="196"/>
      <c r="PTM40" s="196"/>
      <c r="PTN40" s="196"/>
      <c r="PTO40" s="196"/>
      <c r="PTP40" s="196"/>
      <c r="PTQ40" s="196"/>
      <c r="PTR40" s="196"/>
      <c r="PTS40" s="196"/>
      <c r="PTT40" s="196"/>
      <c r="PTU40" s="196"/>
      <c r="PTV40" s="196"/>
      <c r="PTW40" s="196"/>
      <c r="PTX40" s="196"/>
      <c r="PTY40" s="196"/>
      <c r="PTZ40" s="196"/>
      <c r="PUA40" s="196"/>
      <c r="PUB40" s="196"/>
      <c r="PUC40" s="196"/>
      <c r="PUD40" s="196"/>
      <c r="PUE40" s="196"/>
      <c r="PUF40" s="196"/>
      <c r="PUG40" s="196"/>
      <c r="PUH40" s="196"/>
      <c r="PUI40" s="196"/>
      <c r="PUJ40" s="196"/>
      <c r="PUK40" s="196"/>
      <c r="PUL40" s="196"/>
      <c r="PUM40" s="196"/>
      <c r="PUN40" s="196"/>
      <c r="PUO40" s="196"/>
      <c r="PUP40" s="196"/>
      <c r="PUQ40" s="196"/>
      <c r="PUR40" s="196"/>
      <c r="PUS40" s="196"/>
      <c r="PUT40" s="196"/>
      <c r="PUU40" s="196"/>
      <c r="PUV40" s="196"/>
      <c r="PUW40" s="196"/>
      <c r="PUX40" s="196"/>
      <c r="PUY40" s="196"/>
      <c r="PUZ40" s="196"/>
      <c r="PVA40" s="196"/>
      <c r="PVB40" s="196"/>
      <c r="PVC40" s="196"/>
      <c r="PVD40" s="196"/>
      <c r="PVE40" s="196"/>
      <c r="PVF40" s="196"/>
      <c r="PVG40" s="196"/>
      <c r="PVH40" s="196"/>
      <c r="PVI40" s="196"/>
      <c r="PVJ40" s="196"/>
      <c r="PVK40" s="196"/>
      <c r="PVL40" s="196"/>
      <c r="PVM40" s="196"/>
      <c r="PVN40" s="196"/>
      <c r="PVO40" s="196"/>
      <c r="PVP40" s="196"/>
      <c r="PVQ40" s="196"/>
      <c r="PVR40" s="196"/>
      <c r="PVS40" s="196"/>
      <c r="PVT40" s="196"/>
      <c r="PVU40" s="196"/>
      <c r="PVV40" s="196"/>
      <c r="PVW40" s="196"/>
      <c r="PVX40" s="196"/>
      <c r="PVY40" s="196"/>
      <c r="PVZ40" s="196"/>
      <c r="PWA40" s="196"/>
      <c r="PWB40" s="196"/>
      <c r="PWC40" s="196"/>
      <c r="PWD40" s="196"/>
      <c r="PWE40" s="196"/>
      <c r="PWF40" s="196"/>
      <c r="PWG40" s="196"/>
      <c r="PWH40" s="196"/>
      <c r="PWI40" s="196"/>
      <c r="PWJ40" s="196"/>
      <c r="PWK40" s="196"/>
      <c r="PWL40" s="196"/>
      <c r="PWM40" s="196"/>
      <c r="PWN40" s="196"/>
      <c r="PWO40" s="196"/>
      <c r="PWP40" s="196"/>
      <c r="PWQ40" s="196"/>
      <c r="PWR40" s="196"/>
      <c r="PWS40" s="196"/>
      <c r="PWT40" s="196"/>
      <c r="PWU40" s="196"/>
      <c r="PWV40" s="196"/>
      <c r="PWW40" s="196"/>
      <c r="PWX40" s="196"/>
      <c r="PWY40" s="196"/>
      <c r="PWZ40" s="196"/>
      <c r="PXA40" s="196"/>
      <c r="PXB40" s="196"/>
      <c r="PXC40" s="196"/>
      <c r="PXD40" s="196"/>
      <c r="PXE40" s="196"/>
      <c r="PXF40" s="196"/>
      <c r="PXG40" s="196"/>
      <c r="PXH40" s="196"/>
      <c r="PXI40" s="196"/>
      <c r="PXJ40" s="196"/>
      <c r="PXK40" s="196"/>
      <c r="PXL40" s="196"/>
      <c r="PXM40" s="196"/>
      <c r="PXN40" s="196"/>
      <c r="PXO40" s="196"/>
      <c r="PXP40" s="196"/>
      <c r="PXQ40" s="196"/>
      <c r="PXR40" s="196"/>
      <c r="PXS40" s="196"/>
      <c r="PXT40" s="196"/>
      <c r="PXU40" s="196"/>
      <c r="PXV40" s="196"/>
      <c r="PXW40" s="196"/>
      <c r="PXX40" s="196"/>
      <c r="PXY40" s="196"/>
      <c r="PXZ40" s="196"/>
      <c r="PYA40" s="196"/>
      <c r="PYB40" s="196"/>
      <c r="PYC40" s="196"/>
      <c r="PYD40" s="196"/>
      <c r="PYE40" s="196"/>
      <c r="PYF40" s="196"/>
      <c r="PYG40" s="196"/>
      <c r="PYH40" s="196"/>
      <c r="PYI40" s="196"/>
      <c r="PYJ40" s="196"/>
      <c r="PYK40" s="196"/>
      <c r="PYL40" s="196"/>
      <c r="PYM40" s="196"/>
      <c r="PYN40" s="196"/>
      <c r="PYO40" s="196"/>
      <c r="PYP40" s="196"/>
      <c r="PYQ40" s="196"/>
      <c r="PYR40" s="196"/>
      <c r="PYS40" s="196"/>
      <c r="PYT40" s="196"/>
      <c r="PYU40" s="196"/>
      <c r="PYV40" s="196"/>
      <c r="PYW40" s="196"/>
      <c r="PYX40" s="196"/>
      <c r="PYY40" s="196"/>
      <c r="PYZ40" s="196"/>
      <c r="PZA40" s="196"/>
      <c r="PZB40" s="196"/>
      <c r="PZC40" s="196"/>
      <c r="PZD40" s="196"/>
      <c r="PZE40" s="196"/>
      <c r="PZF40" s="196"/>
      <c r="PZG40" s="196"/>
      <c r="PZH40" s="196"/>
      <c r="PZI40" s="196"/>
      <c r="PZJ40" s="196"/>
      <c r="PZK40" s="196"/>
      <c r="PZL40" s="196"/>
      <c r="PZM40" s="196"/>
      <c r="PZN40" s="196"/>
      <c r="PZO40" s="196"/>
      <c r="PZP40" s="196"/>
      <c r="PZQ40" s="196"/>
      <c r="PZR40" s="196"/>
      <c r="PZS40" s="196"/>
      <c r="PZT40" s="196"/>
      <c r="PZU40" s="196"/>
      <c r="PZV40" s="196"/>
      <c r="PZW40" s="196"/>
      <c r="PZX40" s="196"/>
      <c r="PZY40" s="196"/>
      <c r="PZZ40" s="196"/>
      <c r="QAA40" s="196"/>
      <c r="QAB40" s="196"/>
      <c r="QAC40" s="196"/>
      <c r="QAD40" s="196"/>
      <c r="QAE40" s="196"/>
      <c r="QAF40" s="196"/>
      <c r="QAG40" s="196"/>
      <c r="QAH40" s="196"/>
      <c r="QAI40" s="196"/>
      <c r="QAJ40" s="196"/>
      <c r="QAK40" s="196"/>
      <c r="QAL40" s="196"/>
      <c r="QAM40" s="196"/>
      <c r="QAN40" s="196"/>
      <c r="QAO40" s="196"/>
      <c r="QAP40" s="196"/>
      <c r="QAQ40" s="196"/>
      <c r="QAR40" s="196"/>
      <c r="QAS40" s="196"/>
      <c r="QAT40" s="196"/>
      <c r="QAU40" s="196"/>
      <c r="QAV40" s="196"/>
      <c r="QAW40" s="196"/>
      <c r="QAX40" s="196"/>
      <c r="QAY40" s="196"/>
      <c r="QAZ40" s="196"/>
      <c r="QBA40" s="196"/>
      <c r="QBB40" s="196"/>
      <c r="QBC40" s="196"/>
      <c r="QBD40" s="196"/>
      <c r="QBE40" s="196"/>
      <c r="QBF40" s="196"/>
      <c r="QBG40" s="196"/>
      <c r="QBH40" s="196"/>
      <c r="QBI40" s="196"/>
      <c r="QBJ40" s="196"/>
      <c r="QBK40" s="196"/>
      <c r="QBL40" s="196"/>
      <c r="QBM40" s="196"/>
      <c r="QBN40" s="196"/>
      <c r="QBO40" s="196"/>
      <c r="QBP40" s="196"/>
      <c r="QBQ40" s="196"/>
      <c r="QBR40" s="196"/>
      <c r="QBS40" s="196"/>
      <c r="QBT40" s="196"/>
      <c r="QBU40" s="196"/>
      <c r="QBV40" s="196"/>
      <c r="QBW40" s="196"/>
      <c r="QBX40" s="196"/>
      <c r="QBY40" s="196"/>
      <c r="QBZ40" s="196"/>
      <c r="QCA40" s="196"/>
      <c r="QCB40" s="196"/>
      <c r="QCC40" s="196"/>
      <c r="QCD40" s="196"/>
      <c r="QCE40" s="196"/>
      <c r="QCF40" s="196"/>
      <c r="QCG40" s="196"/>
      <c r="QCH40" s="196"/>
      <c r="QCI40" s="196"/>
      <c r="QCJ40" s="196"/>
      <c r="QCK40" s="196"/>
      <c r="QCL40" s="196"/>
      <c r="QCM40" s="196"/>
      <c r="QCN40" s="196"/>
      <c r="QCO40" s="196"/>
      <c r="QCP40" s="196"/>
      <c r="QCQ40" s="196"/>
      <c r="QCR40" s="196"/>
      <c r="QCS40" s="196"/>
      <c r="QCT40" s="196"/>
      <c r="QCU40" s="196"/>
      <c r="QCV40" s="196"/>
      <c r="QCW40" s="196"/>
      <c r="QCX40" s="196"/>
      <c r="QCY40" s="196"/>
      <c r="QCZ40" s="196"/>
      <c r="QDA40" s="196"/>
      <c r="QDB40" s="196"/>
      <c r="QDC40" s="196"/>
      <c r="QDD40" s="196"/>
      <c r="QDE40" s="196"/>
      <c r="QDF40" s="196"/>
      <c r="QDG40" s="196"/>
      <c r="QDH40" s="196"/>
      <c r="QDI40" s="196"/>
      <c r="QDJ40" s="196"/>
      <c r="QDK40" s="196"/>
      <c r="QDL40" s="196"/>
      <c r="QDM40" s="196"/>
      <c r="QDN40" s="196"/>
      <c r="QDO40" s="196"/>
      <c r="QDP40" s="196"/>
      <c r="QDQ40" s="196"/>
      <c r="QDR40" s="196"/>
      <c r="QDS40" s="196"/>
      <c r="QDT40" s="196"/>
      <c r="QDU40" s="196"/>
      <c r="QDV40" s="196"/>
      <c r="QDW40" s="196"/>
      <c r="QDX40" s="196"/>
      <c r="QDY40" s="196"/>
      <c r="QDZ40" s="196"/>
      <c r="QEA40" s="196"/>
      <c r="QEB40" s="196"/>
      <c r="QEC40" s="196"/>
      <c r="QED40" s="196"/>
      <c r="QEE40" s="196"/>
      <c r="QEF40" s="196"/>
      <c r="QEG40" s="196"/>
      <c r="QEH40" s="196"/>
      <c r="QEI40" s="196"/>
      <c r="QEJ40" s="196"/>
      <c r="QEK40" s="196"/>
      <c r="QEL40" s="196"/>
      <c r="QEM40" s="196"/>
      <c r="QEN40" s="196"/>
      <c r="QEO40" s="196"/>
      <c r="QEP40" s="196"/>
      <c r="QEQ40" s="196"/>
      <c r="QER40" s="196"/>
      <c r="QES40" s="196"/>
      <c r="QET40" s="196"/>
      <c r="QEU40" s="196"/>
      <c r="QEV40" s="196"/>
      <c r="QEW40" s="196"/>
      <c r="QEX40" s="196"/>
      <c r="QEY40" s="196"/>
      <c r="QEZ40" s="196"/>
      <c r="QFA40" s="196"/>
      <c r="QFB40" s="196"/>
      <c r="QFC40" s="196"/>
      <c r="QFD40" s="196"/>
      <c r="QFE40" s="196"/>
      <c r="QFF40" s="196"/>
      <c r="QFG40" s="196"/>
      <c r="QFH40" s="196"/>
      <c r="QFI40" s="196"/>
      <c r="QFJ40" s="196"/>
      <c r="QFK40" s="196"/>
      <c r="QFL40" s="196"/>
      <c r="QFM40" s="196"/>
      <c r="QFN40" s="196"/>
      <c r="QFO40" s="196"/>
      <c r="QFP40" s="196"/>
      <c r="QFQ40" s="196"/>
      <c r="QFR40" s="196"/>
      <c r="QFS40" s="196"/>
      <c r="QFT40" s="196"/>
      <c r="QFU40" s="196"/>
      <c r="QFV40" s="196"/>
      <c r="QFW40" s="196"/>
      <c r="QFX40" s="196"/>
      <c r="QFY40" s="196"/>
      <c r="QFZ40" s="196"/>
      <c r="QGA40" s="196"/>
      <c r="QGB40" s="196"/>
      <c r="QGC40" s="196"/>
      <c r="QGD40" s="196"/>
      <c r="QGE40" s="196"/>
      <c r="QGF40" s="196"/>
      <c r="QGG40" s="196"/>
      <c r="QGH40" s="196"/>
      <c r="QGI40" s="196"/>
      <c r="QGJ40" s="196"/>
      <c r="QGK40" s="196"/>
      <c r="QGL40" s="196"/>
      <c r="QGM40" s="196"/>
      <c r="QGN40" s="196"/>
      <c r="QGO40" s="196"/>
      <c r="QGP40" s="196"/>
      <c r="QGQ40" s="196"/>
      <c r="QGR40" s="196"/>
      <c r="QGS40" s="196"/>
      <c r="QGT40" s="196"/>
      <c r="QGU40" s="196"/>
      <c r="QGV40" s="196"/>
      <c r="QGW40" s="196"/>
      <c r="QGX40" s="196"/>
      <c r="QGY40" s="196"/>
      <c r="QGZ40" s="196"/>
      <c r="QHA40" s="196"/>
      <c r="QHB40" s="196"/>
      <c r="QHC40" s="196"/>
      <c r="QHD40" s="196"/>
      <c r="QHE40" s="196"/>
      <c r="QHF40" s="196"/>
      <c r="QHG40" s="196"/>
      <c r="QHH40" s="196"/>
      <c r="QHI40" s="196"/>
      <c r="QHJ40" s="196"/>
      <c r="QHK40" s="196"/>
      <c r="QHL40" s="196"/>
      <c r="QHM40" s="196"/>
      <c r="QHN40" s="196"/>
      <c r="QHO40" s="196"/>
      <c r="QHP40" s="196"/>
      <c r="QHQ40" s="196"/>
      <c r="QHR40" s="196"/>
      <c r="QHS40" s="196"/>
      <c r="QHT40" s="196"/>
      <c r="QHU40" s="196"/>
      <c r="QHV40" s="196"/>
      <c r="QHW40" s="196"/>
      <c r="QHX40" s="196"/>
      <c r="QHY40" s="196"/>
      <c r="QHZ40" s="196"/>
      <c r="QIA40" s="196"/>
      <c r="QIB40" s="196"/>
      <c r="QIC40" s="196"/>
      <c r="QID40" s="196"/>
      <c r="QIE40" s="196"/>
      <c r="QIF40" s="196"/>
      <c r="QIG40" s="196"/>
      <c r="QIH40" s="196"/>
      <c r="QII40" s="196"/>
      <c r="QIJ40" s="196"/>
      <c r="QIK40" s="196"/>
      <c r="QIL40" s="196"/>
      <c r="QIM40" s="196"/>
      <c r="QIN40" s="196"/>
      <c r="QIO40" s="196"/>
      <c r="QIP40" s="196"/>
      <c r="QIQ40" s="196"/>
      <c r="QIR40" s="196"/>
      <c r="QIS40" s="196"/>
      <c r="QIT40" s="196"/>
      <c r="QIU40" s="196"/>
      <c r="QIV40" s="196"/>
      <c r="QIW40" s="196"/>
      <c r="QIX40" s="196"/>
      <c r="QIY40" s="196"/>
      <c r="QIZ40" s="196"/>
      <c r="QJA40" s="196"/>
      <c r="QJB40" s="196"/>
      <c r="QJC40" s="196"/>
      <c r="QJD40" s="196"/>
      <c r="QJE40" s="196"/>
      <c r="QJF40" s="196"/>
      <c r="QJG40" s="196"/>
      <c r="QJH40" s="196"/>
      <c r="QJI40" s="196"/>
      <c r="QJJ40" s="196"/>
      <c r="QJK40" s="196"/>
      <c r="QJL40" s="196"/>
      <c r="QJM40" s="196"/>
      <c r="QJN40" s="196"/>
      <c r="QJO40" s="196"/>
      <c r="QJP40" s="196"/>
      <c r="QJQ40" s="196"/>
      <c r="QJR40" s="196"/>
      <c r="QJS40" s="196"/>
      <c r="QJT40" s="196"/>
      <c r="QJU40" s="196"/>
      <c r="QJV40" s="196"/>
      <c r="QJW40" s="196"/>
      <c r="QJX40" s="196"/>
      <c r="QJY40" s="196"/>
      <c r="QJZ40" s="196"/>
      <c r="QKA40" s="196"/>
      <c r="QKB40" s="196"/>
      <c r="QKC40" s="196"/>
      <c r="QKD40" s="196"/>
      <c r="QKE40" s="196"/>
      <c r="QKF40" s="196"/>
      <c r="QKG40" s="196"/>
      <c r="QKH40" s="196"/>
      <c r="QKI40" s="196"/>
      <c r="QKJ40" s="196"/>
      <c r="QKK40" s="196"/>
      <c r="QKL40" s="196"/>
      <c r="QKM40" s="196"/>
      <c r="QKN40" s="196"/>
      <c r="QKO40" s="196"/>
      <c r="QKP40" s="196"/>
      <c r="QKQ40" s="196"/>
      <c r="QKR40" s="196"/>
      <c r="QKS40" s="196"/>
      <c r="QKT40" s="196"/>
      <c r="QKU40" s="196"/>
      <c r="QKV40" s="196"/>
      <c r="QKW40" s="196"/>
      <c r="QKX40" s="196"/>
      <c r="QKY40" s="196"/>
      <c r="QKZ40" s="196"/>
      <c r="QLA40" s="196"/>
      <c r="QLB40" s="196"/>
      <c r="QLC40" s="196"/>
      <c r="QLD40" s="196"/>
      <c r="QLE40" s="196"/>
      <c r="QLF40" s="196"/>
      <c r="QLG40" s="196"/>
      <c r="QLH40" s="196"/>
      <c r="QLI40" s="196"/>
      <c r="QLJ40" s="196"/>
      <c r="QLK40" s="196"/>
      <c r="QLL40" s="196"/>
      <c r="QLM40" s="196"/>
      <c r="QLN40" s="196"/>
      <c r="QLO40" s="196"/>
      <c r="QLP40" s="196"/>
      <c r="QLQ40" s="196"/>
      <c r="QLR40" s="196"/>
      <c r="QLS40" s="196"/>
      <c r="QLT40" s="196"/>
      <c r="QLU40" s="196"/>
      <c r="QLV40" s="196"/>
      <c r="QLW40" s="196"/>
      <c r="QLX40" s="196"/>
      <c r="QLY40" s="196"/>
      <c r="QLZ40" s="196"/>
      <c r="QMA40" s="196"/>
      <c r="QMB40" s="196"/>
      <c r="QMC40" s="196"/>
      <c r="QMD40" s="196"/>
      <c r="QME40" s="196"/>
      <c r="QMF40" s="196"/>
      <c r="QMG40" s="196"/>
      <c r="QMH40" s="196"/>
      <c r="QMI40" s="196"/>
      <c r="QMJ40" s="196"/>
      <c r="QMK40" s="196"/>
      <c r="QML40" s="196"/>
      <c r="QMM40" s="196"/>
      <c r="QMN40" s="196"/>
      <c r="QMO40" s="196"/>
      <c r="QMP40" s="196"/>
      <c r="QMQ40" s="196"/>
      <c r="QMR40" s="196"/>
      <c r="QMS40" s="196"/>
      <c r="QMT40" s="196"/>
      <c r="QMU40" s="196"/>
      <c r="QMV40" s="196"/>
      <c r="QMW40" s="196"/>
      <c r="QMX40" s="196"/>
      <c r="QMY40" s="196"/>
      <c r="QMZ40" s="196"/>
      <c r="QNA40" s="196"/>
      <c r="QNB40" s="196"/>
      <c r="QNC40" s="196"/>
      <c r="QND40" s="196"/>
      <c r="QNE40" s="196"/>
      <c r="QNF40" s="196"/>
      <c r="QNG40" s="196"/>
      <c r="QNH40" s="196"/>
      <c r="QNI40" s="196"/>
      <c r="QNJ40" s="196"/>
      <c r="QNK40" s="196"/>
      <c r="QNL40" s="196"/>
      <c r="QNM40" s="196"/>
      <c r="QNN40" s="196"/>
      <c r="QNO40" s="196"/>
      <c r="QNP40" s="196"/>
      <c r="QNQ40" s="196"/>
      <c r="QNR40" s="196"/>
      <c r="QNS40" s="196"/>
      <c r="QNT40" s="196"/>
      <c r="QNU40" s="196"/>
      <c r="QNV40" s="196"/>
      <c r="QNW40" s="196"/>
      <c r="QNX40" s="196"/>
      <c r="QNY40" s="196"/>
      <c r="QNZ40" s="196"/>
      <c r="QOA40" s="196"/>
      <c r="QOB40" s="196"/>
      <c r="QOC40" s="196"/>
      <c r="QOD40" s="196"/>
      <c r="QOE40" s="196"/>
      <c r="QOF40" s="196"/>
      <c r="QOG40" s="196"/>
      <c r="QOH40" s="196"/>
      <c r="QOI40" s="196"/>
      <c r="QOJ40" s="196"/>
      <c r="QOK40" s="196"/>
      <c r="QOL40" s="196"/>
      <c r="QOM40" s="196"/>
      <c r="QON40" s="196"/>
      <c r="QOO40" s="196"/>
      <c r="QOP40" s="196"/>
      <c r="QOQ40" s="196"/>
      <c r="QOR40" s="196"/>
      <c r="QOS40" s="196"/>
      <c r="QOT40" s="196"/>
      <c r="QOU40" s="196"/>
      <c r="QOV40" s="196"/>
      <c r="QOW40" s="196"/>
      <c r="QOX40" s="196"/>
      <c r="QOY40" s="196"/>
      <c r="QOZ40" s="196"/>
      <c r="QPA40" s="196"/>
      <c r="QPB40" s="196"/>
      <c r="QPC40" s="196"/>
      <c r="QPD40" s="196"/>
      <c r="QPE40" s="196"/>
      <c r="QPF40" s="196"/>
      <c r="QPG40" s="196"/>
      <c r="QPH40" s="196"/>
      <c r="QPI40" s="196"/>
      <c r="QPJ40" s="196"/>
      <c r="QPK40" s="196"/>
      <c r="QPL40" s="196"/>
      <c r="QPM40" s="196"/>
      <c r="QPN40" s="196"/>
      <c r="QPO40" s="196"/>
      <c r="QPP40" s="196"/>
      <c r="QPQ40" s="196"/>
      <c r="QPR40" s="196"/>
      <c r="QPS40" s="196"/>
      <c r="QPT40" s="196"/>
      <c r="QPU40" s="196"/>
      <c r="QPV40" s="196"/>
      <c r="QPW40" s="196"/>
      <c r="QPX40" s="196"/>
      <c r="QPY40" s="196"/>
      <c r="QPZ40" s="196"/>
      <c r="QQA40" s="196"/>
      <c r="QQB40" s="196"/>
      <c r="QQC40" s="196"/>
      <c r="QQD40" s="196"/>
      <c r="QQE40" s="196"/>
      <c r="QQF40" s="196"/>
      <c r="QQG40" s="196"/>
      <c r="QQH40" s="196"/>
      <c r="QQI40" s="196"/>
      <c r="QQJ40" s="196"/>
      <c r="QQK40" s="196"/>
      <c r="QQL40" s="196"/>
      <c r="QQM40" s="196"/>
      <c r="QQN40" s="196"/>
      <c r="QQO40" s="196"/>
      <c r="QQP40" s="196"/>
      <c r="QQQ40" s="196"/>
      <c r="QQR40" s="196"/>
      <c r="QQS40" s="196"/>
      <c r="QQT40" s="196"/>
      <c r="QQU40" s="196"/>
      <c r="QQV40" s="196"/>
      <c r="QQW40" s="196"/>
      <c r="QQX40" s="196"/>
      <c r="QQY40" s="196"/>
      <c r="QQZ40" s="196"/>
      <c r="QRA40" s="196"/>
      <c r="QRB40" s="196"/>
      <c r="QRC40" s="196"/>
      <c r="QRD40" s="196"/>
      <c r="QRE40" s="196"/>
      <c r="QRF40" s="196"/>
      <c r="QRG40" s="196"/>
      <c r="QRH40" s="196"/>
      <c r="QRI40" s="196"/>
      <c r="QRJ40" s="196"/>
      <c r="QRK40" s="196"/>
      <c r="QRL40" s="196"/>
      <c r="QRM40" s="196"/>
      <c r="QRN40" s="196"/>
      <c r="QRO40" s="196"/>
      <c r="QRP40" s="196"/>
      <c r="QRQ40" s="196"/>
      <c r="QRR40" s="196"/>
      <c r="QRS40" s="196"/>
      <c r="QRT40" s="196"/>
      <c r="QRU40" s="196"/>
      <c r="QRV40" s="196"/>
      <c r="QRW40" s="196"/>
      <c r="QRX40" s="196"/>
      <c r="QRY40" s="196"/>
      <c r="QRZ40" s="196"/>
      <c r="QSA40" s="196"/>
      <c r="QSB40" s="196"/>
      <c r="QSC40" s="196"/>
      <c r="QSD40" s="196"/>
      <c r="QSE40" s="196"/>
      <c r="QSF40" s="196"/>
      <c r="QSG40" s="196"/>
      <c r="QSH40" s="196"/>
      <c r="QSI40" s="196"/>
      <c r="QSJ40" s="196"/>
      <c r="QSK40" s="196"/>
      <c r="QSL40" s="196"/>
      <c r="QSM40" s="196"/>
      <c r="QSN40" s="196"/>
      <c r="QSO40" s="196"/>
      <c r="QSP40" s="196"/>
      <c r="QSQ40" s="196"/>
      <c r="QSR40" s="196"/>
      <c r="QSS40" s="196"/>
      <c r="QST40" s="196"/>
      <c r="QSU40" s="196"/>
      <c r="QSV40" s="196"/>
      <c r="QSW40" s="196"/>
      <c r="QSX40" s="196"/>
      <c r="QSY40" s="196"/>
      <c r="QSZ40" s="196"/>
      <c r="QTA40" s="196"/>
      <c r="QTB40" s="196"/>
      <c r="QTC40" s="196"/>
      <c r="QTD40" s="196"/>
      <c r="QTE40" s="196"/>
      <c r="QTF40" s="196"/>
      <c r="QTG40" s="196"/>
      <c r="QTH40" s="196"/>
      <c r="QTI40" s="196"/>
      <c r="QTJ40" s="196"/>
      <c r="QTK40" s="196"/>
      <c r="QTL40" s="196"/>
      <c r="QTM40" s="196"/>
      <c r="QTN40" s="196"/>
      <c r="QTO40" s="196"/>
      <c r="QTP40" s="196"/>
      <c r="QTQ40" s="196"/>
      <c r="QTR40" s="196"/>
      <c r="QTS40" s="196"/>
      <c r="QTT40" s="196"/>
      <c r="QTU40" s="196"/>
      <c r="QTV40" s="196"/>
      <c r="QTW40" s="196"/>
      <c r="QTX40" s="196"/>
      <c r="QTY40" s="196"/>
      <c r="QTZ40" s="196"/>
      <c r="QUA40" s="196"/>
      <c r="QUB40" s="196"/>
      <c r="QUC40" s="196"/>
      <c r="QUD40" s="196"/>
      <c r="QUE40" s="196"/>
      <c r="QUF40" s="196"/>
      <c r="QUG40" s="196"/>
      <c r="QUH40" s="196"/>
      <c r="QUI40" s="196"/>
      <c r="QUJ40" s="196"/>
      <c r="QUK40" s="196"/>
      <c r="QUL40" s="196"/>
      <c r="QUM40" s="196"/>
      <c r="QUN40" s="196"/>
      <c r="QUO40" s="196"/>
      <c r="QUP40" s="196"/>
      <c r="QUQ40" s="196"/>
      <c r="QUR40" s="196"/>
      <c r="QUS40" s="196"/>
      <c r="QUT40" s="196"/>
      <c r="QUU40" s="196"/>
      <c r="QUV40" s="196"/>
      <c r="QUW40" s="196"/>
      <c r="QUX40" s="196"/>
      <c r="QUY40" s="196"/>
      <c r="QUZ40" s="196"/>
      <c r="QVA40" s="196"/>
      <c r="QVB40" s="196"/>
      <c r="QVC40" s="196"/>
      <c r="QVD40" s="196"/>
      <c r="QVE40" s="196"/>
      <c r="QVF40" s="196"/>
      <c r="QVG40" s="196"/>
      <c r="QVH40" s="196"/>
      <c r="QVI40" s="196"/>
      <c r="QVJ40" s="196"/>
      <c r="QVK40" s="196"/>
      <c r="QVL40" s="196"/>
      <c r="QVM40" s="196"/>
      <c r="QVN40" s="196"/>
      <c r="QVO40" s="196"/>
      <c r="QVP40" s="196"/>
      <c r="QVQ40" s="196"/>
      <c r="QVR40" s="196"/>
      <c r="QVS40" s="196"/>
      <c r="QVT40" s="196"/>
      <c r="QVU40" s="196"/>
      <c r="QVV40" s="196"/>
      <c r="QVW40" s="196"/>
      <c r="QVX40" s="196"/>
      <c r="QVY40" s="196"/>
      <c r="QVZ40" s="196"/>
      <c r="QWA40" s="196"/>
      <c r="QWB40" s="196"/>
      <c r="QWC40" s="196"/>
      <c r="QWD40" s="196"/>
      <c r="QWE40" s="196"/>
      <c r="QWF40" s="196"/>
      <c r="QWG40" s="196"/>
      <c r="QWH40" s="196"/>
      <c r="QWI40" s="196"/>
      <c r="QWJ40" s="196"/>
      <c r="QWK40" s="196"/>
      <c r="QWL40" s="196"/>
      <c r="QWM40" s="196"/>
      <c r="QWN40" s="196"/>
      <c r="QWO40" s="196"/>
      <c r="QWP40" s="196"/>
      <c r="QWQ40" s="196"/>
      <c r="QWR40" s="196"/>
      <c r="QWS40" s="196"/>
      <c r="QWT40" s="196"/>
      <c r="QWU40" s="196"/>
      <c r="QWV40" s="196"/>
      <c r="QWW40" s="196"/>
      <c r="QWX40" s="196"/>
      <c r="QWY40" s="196"/>
      <c r="QWZ40" s="196"/>
      <c r="QXA40" s="196"/>
      <c r="QXB40" s="196"/>
      <c r="QXC40" s="196"/>
      <c r="QXD40" s="196"/>
      <c r="QXE40" s="196"/>
      <c r="QXF40" s="196"/>
      <c r="QXG40" s="196"/>
      <c r="QXH40" s="196"/>
      <c r="QXI40" s="196"/>
      <c r="QXJ40" s="196"/>
      <c r="QXK40" s="196"/>
      <c r="QXL40" s="196"/>
      <c r="QXM40" s="196"/>
      <c r="QXN40" s="196"/>
      <c r="QXO40" s="196"/>
      <c r="QXP40" s="196"/>
      <c r="QXQ40" s="196"/>
      <c r="QXR40" s="196"/>
      <c r="QXS40" s="196"/>
      <c r="QXT40" s="196"/>
      <c r="QXU40" s="196"/>
      <c r="QXV40" s="196"/>
      <c r="QXW40" s="196"/>
      <c r="QXX40" s="196"/>
      <c r="QXY40" s="196"/>
      <c r="QXZ40" s="196"/>
      <c r="QYA40" s="196"/>
      <c r="QYB40" s="196"/>
      <c r="QYC40" s="196"/>
      <c r="QYD40" s="196"/>
      <c r="QYE40" s="196"/>
      <c r="QYF40" s="196"/>
      <c r="QYG40" s="196"/>
      <c r="QYH40" s="196"/>
      <c r="QYI40" s="196"/>
      <c r="QYJ40" s="196"/>
      <c r="QYK40" s="196"/>
      <c r="QYL40" s="196"/>
      <c r="QYM40" s="196"/>
      <c r="QYN40" s="196"/>
      <c r="QYO40" s="196"/>
      <c r="QYP40" s="196"/>
      <c r="QYQ40" s="196"/>
      <c r="QYR40" s="196"/>
      <c r="QYS40" s="196"/>
      <c r="QYT40" s="196"/>
      <c r="QYU40" s="196"/>
      <c r="QYV40" s="196"/>
      <c r="QYW40" s="196"/>
      <c r="QYX40" s="196"/>
      <c r="QYY40" s="196"/>
      <c r="QYZ40" s="196"/>
      <c r="QZA40" s="196"/>
      <c r="QZB40" s="196"/>
      <c r="QZC40" s="196"/>
      <c r="QZD40" s="196"/>
      <c r="QZE40" s="196"/>
      <c r="QZF40" s="196"/>
      <c r="QZG40" s="196"/>
      <c r="QZH40" s="196"/>
      <c r="QZI40" s="196"/>
      <c r="QZJ40" s="196"/>
      <c r="QZK40" s="196"/>
      <c r="QZL40" s="196"/>
      <c r="QZM40" s="196"/>
      <c r="QZN40" s="196"/>
      <c r="QZO40" s="196"/>
      <c r="QZP40" s="196"/>
      <c r="QZQ40" s="196"/>
      <c r="QZR40" s="196"/>
      <c r="QZS40" s="196"/>
      <c r="QZT40" s="196"/>
      <c r="QZU40" s="196"/>
      <c r="QZV40" s="196"/>
      <c r="QZW40" s="196"/>
      <c r="QZX40" s="196"/>
      <c r="QZY40" s="196"/>
      <c r="QZZ40" s="196"/>
      <c r="RAA40" s="196"/>
      <c r="RAB40" s="196"/>
      <c r="RAC40" s="196"/>
      <c r="RAD40" s="196"/>
      <c r="RAE40" s="196"/>
      <c r="RAF40" s="196"/>
      <c r="RAG40" s="196"/>
      <c r="RAH40" s="196"/>
      <c r="RAI40" s="196"/>
      <c r="RAJ40" s="196"/>
      <c r="RAK40" s="196"/>
      <c r="RAL40" s="196"/>
      <c r="RAM40" s="196"/>
      <c r="RAN40" s="196"/>
      <c r="RAO40" s="196"/>
      <c r="RAP40" s="196"/>
      <c r="RAQ40" s="196"/>
      <c r="RAR40" s="196"/>
      <c r="RAS40" s="196"/>
      <c r="RAT40" s="196"/>
      <c r="RAU40" s="196"/>
      <c r="RAV40" s="196"/>
      <c r="RAW40" s="196"/>
      <c r="RAX40" s="196"/>
      <c r="RAY40" s="196"/>
      <c r="RAZ40" s="196"/>
      <c r="RBA40" s="196"/>
      <c r="RBB40" s="196"/>
      <c r="RBC40" s="196"/>
      <c r="RBD40" s="196"/>
      <c r="RBE40" s="196"/>
      <c r="RBF40" s="196"/>
      <c r="RBG40" s="196"/>
      <c r="RBH40" s="196"/>
      <c r="RBI40" s="196"/>
      <c r="RBJ40" s="196"/>
      <c r="RBK40" s="196"/>
      <c r="RBL40" s="196"/>
      <c r="RBM40" s="196"/>
      <c r="RBN40" s="196"/>
      <c r="RBO40" s="196"/>
      <c r="RBP40" s="196"/>
      <c r="RBQ40" s="196"/>
      <c r="RBR40" s="196"/>
      <c r="RBS40" s="196"/>
      <c r="RBT40" s="196"/>
      <c r="RBU40" s="196"/>
      <c r="RBV40" s="196"/>
      <c r="RBW40" s="196"/>
      <c r="RBX40" s="196"/>
      <c r="RBY40" s="196"/>
      <c r="RBZ40" s="196"/>
      <c r="RCA40" s="196"/>
      <c r="RCB40" s="196"/>
      <c r="RCC40" s="196"/>
      <c r="RCD40" s="196"/>
      <c r="RCE40" s="196"/>
      <c r="RCF40" s="196"/>
      <c r="RCG40" s="196"/>
      <c r="RCH40" s="196"/>
      <c r="RCI40" s="196"/>
      <c r="RCJ40" s="196"/>
      <c r="RCK40" s="196"/>
      <c r="RCL40" s="196"/>
      <c r="RCM40" s="196"/>
      <c r="RCN40" s="196"/>
      <c r="RCO40" s="196"/>
      <c r="RCP40" s="196"/>
      <c r="RCQ40" s="196"/>
      <c r="RCR40" s="196"/>
      <c r="RCS40" s="196"/>
      <c r="RCT40" s="196"/>
      <c r="RCU40" s="196"/>
      <c r="RCV40" s="196"/>
      <c r="RCW40" s="196"/>
      <c r="RCX40" s="196"/>
      <c r="RCY40" s="196"/>
      <c r="RCZ40" s="196"/>
      <c r="RDA40" s="196"/>
      <c r="RDB40" s="196"/>
      <c r="RDC40" s="196"/>
      <c r="RDD40" s="196"/>
      <c r="RDE40" s="196"/>
      <c r="RDF40" s="196"/>
      <c r="RDG40" s="196"/>
      <c r="RDH40" s="196"/>
      <c r="RDI40" s="196"/>
      <c r="RDJ40" s="196"/>
      <c r="RDK40" s="196"/>
      <c r="RDL40" s="196"/>
      <c r="RDM40" s="196"/>
      <c r="RDN40" s="196"/>
      <c r="RDO40" s="196"/>
      <c r="RDP40" s="196"/>
      <c r="RDQ40" s="196"/>
      <c r="RDR40" s="196"/>
      <c r="RDS40" s="196"/>
      <c r="RDT40" s="196"/>
      <c r="RDU40" s="196"/>
      <c r="RDV40" s="196"/>
      <c r="RDW40" s="196"/>
      <c r="RDX40" s="196"/>
      <c r="RDY40" s="196"/>
      <c r="RDZ40" s="196"/>
      <c r="REA40" s="196"/>
      <c r="REB40" s="196"/>
      <c r="REC40" s="196"/>
      <c r="RED40" s="196"/>
      <c r="REE40" s="196"/>
      <c r="REF40" s="196"/>
      <c r="REG40" s="196"/>
      <c r="REH40" s="196"/>
      <c r="REI40" s="196"/>
      <c r="REJ40" s="196"/>
      <c r="REK40" s="196"/>
      <c r="REL40" s="196"/>
      <c r="REM40" s="196"/>
      <c r="REN40" s="196"/>
      <c r="REO40" s="196"/>
      <c r="REP40" s="196"/>
      <c r="REQ40" s="196"/>
      <c r="RER40" s="196"/>
      <c r="RES40" s="196"/>
      <c r="RET40" s="196"/>
      <c r="REU40" s="196"/>
      <c r="REV40" s="196"/>
      <c r="REW40" s="196"/>
      <c r="REX40" s="196"/>
      <c r="REY40" s="196"/>
      <c r="REZ40" s="196"/>
      <c r="RFA40" s="196"/>
      <c r="RFB40" s="196"/>
      <c r="RFC40" s="196"/>
      <c r="RFD40" s="196"/>
      <c r="RFE40" s="196"/>
      <c r="RFF40" s="196"/>
      <c r="RFG40" s="196"/>
      <c r="RFH40" s="196"/>
      <c r="RFI40" s="196"/>
      <c r="RFJ40" s="196"/>
      <c r="RFK40" s="196"/>
      <c r="RFL40" s="196"/>
      <c r="RFM40" s="196"/>
      <c r="RFN40" s="196"/>
      <c r="RFO40" s="196"/>
      <c r="RFP40" s="196"/>
      <c r="RFQ40" s="196"/>
      <c r="RFR40" s="196"/>
      <c r="RFS40" s="196"/>
      <c r="RFT40" s="196"/>
      <c r="RFU40" s="196"/>
      <c r="RFV40" s="196"/>
      <c r="RFW40" s="196"/>
      <c r="RFX40" s="196"/>
      <c r="RFY40" s="196"/>
      <c r="RFZ40" s="196"/>
      <c r="RGA40" s="196"/>
      <c r="RGB40" s="196"/>
      <c r="RGC40" s="196"/>
      <c r="RGD40" s="196"/>
      <c r="RGE40" s="196"/>
      <c r="RGF40" s="196"/>
      <c r="RGG40" s="196"/>
      <c r="RGH40" s="196"/>
      <c r="RGI40" s="196"/>
      <c r="RGJ40" s="196"/>
      <c r="RGK40" s="196"/>
      <c r="RGL40" s="196"/>
      <c r="RGM40" s="196"/>
      <c r="RGN40" s="196"/>
      <c r="RGO40" s="196"/>
      <c r="RGP40" s="196"/>
      <c r="RGQ40" s="196"/>
      <c r="RGR40" s="196"/>
      <c r="RGS40" s="196"/>
      <c r="RGT40" s="196"/>
      <c r="RGU40" s="196"/>
      <c r="RGV40" s="196"/>
      <c r="RGW40" s="196"/>
      <c r="RGX40" s="196"/>
      <c r="RGY40" s="196"/>
      <c r="RGZ40" s="196"/>
      <c r="RHA40" s="196"/>
      <c r="RHB40" s="196"/>
      <c r="RHC40" s="196"/>
      <c r="RHD40" s="196"/>
      <c r="RHE40" s="196"/>
      <c r="RHF40" s="196"/>
      <c r="RHG40" s="196"/>
      <c r="RHH40" s="196"/>
      <c r="RHI40" s="196"/>
      <c r="RHJ40" s="196"/>
      <c r="RHK40" s="196"/>
      <c r="RHL40" s="196"/>
      <c r="RHM40" s="196"/>
      <c r="RHN40" s="196"/>
      <c r="RHO40" s="196"/>
      <c r="RHP40" s="196"/>
      <c r="RHQ40" s="196"/>
      <c r="RHR40" s="196"/>
      <c r="RHS40" s="196"/>
      <c r="RHT40" s="196"/>
      <c r="RHU40" s="196"/>
      <c r="RHV40" s="196"/>
      <c r="RHW40" s="196"/>
      <c r="RHX40" s="196"/>
      <c r="RHY40" s="196"/>
      <c r="RHZ40" s="196"/>
      <c r="RIA40" s="196"/>
      <c r="RIB40" s="196"/>
      <c r="RIC40" s="196"/>
      <c r="RID40" s="196"/>
      <c r="RIE40" s="196"/>
      <c r="RIF40" s="196"/>
      <c r="RIG40" s="196"/>
      <c r="RIH40" s="196"/>
      <c r="RII40" s="196"/>
      <c r="RIJ40" s="196"/>
      <c r="RIK40" s="196"/>
      <c r="RIL40" s="196"/>
      <c r="RIM40" s="196"/>
      <c r="RIN40" s="196"/>
      <c r="RIO40" s="196"/>
      <c r="RIP40" s="196"/>
      <c r="RIQ40" s="196"/>
      <c r="RIR40" s="196"/>
      <c r="RIS40" s="196"/>
      <c r="RIT40" s="196"/>
      <c r="RIU40" s="196"/>
      <c r="RIV40" s="196"/>
      <c r="RIW40" s="196"/>
      <c r="RIX40" s="196"/>
      <c r="RIY40" s="196"/>
      <c r="RIZ40" s="196"/>
      <c r="RJA40" s="196"/>
      <c r="RJB40" s="196"/>
      <c r="RJC40" s="196"/>
      <c r="RJD40" s="196"/>
      <c r="RJE40" s="196"/>
      <c r="RJF40" s="196"/>
      <c r="RJG40" s="196"/>
      <c r="RJH40" s="196"/>
      <c r="RJI40" s="196"/>
      <c r="RJJ40" s="196"/>
      <c r="RJK40" s="196"/>
      <c r="RJL40" s="196"/>
      <c r="RJM40" s="196"/>
      <c r="RJN40" s="196"/>
      <c r="RJO40" s="196"/>
      <c r="RJP40" s="196"/>
      <c r="RJQ40" s="196"/>
      <c r="RJR40" s="196"/>
      <c r="RJS40" s="196"/>
      <c r="RJT40" s="196"/>
      <c r="RJU40" s="196"/>
      <c r="RJV40" s="196"/>
      <c r="RJW40" s="196"/>
      <c r="RJX40" s="196"/>
      <c r="RJY40" s="196"/>
      <c r="RJZ40" s="196"/>
      <c r="RKA40" s="196"/>
      <c r="RKB40" s="196"/>
      <c r="RKC40" s="196"/>
      <c r="RKD40" s="196"/>
      <c r="RKE40" s="196"/>
      <c r="RKF40" s="196"/>
      <c r="RKG40" s="196"/>
      <c r="RKH40" s="196"/>
      <c r="RKI40" s="196"/>
      <c r="RKJ40" s="196"/>
      <c r="RKK40" s="196"/>
      <c r="RKL40" s="196"/>
      <c r="RKM40" s="196"/>
      <c r="RKN40" s="196"/>
      <c r="RKO40" s="196"/>
      <c r="RKP40" s="196"/>
      <c r="RKQ40" s="196"/>
      <c r="RKR40" s="196"/>
      <c r="RKS40" s="196"/>
      <c r="RKT40" s="196"/>
      <c r="RKU40" s="196"/>
      <c r="RKV40" s="196"/>
      <c r="RKW40" s="196"/>
      <c r="RKX40" s="196"/>
      <c r="RKY40" s="196"/>
      <c r="RKZ40" s="196"/>
      <c r="RLA40" s="196"/>
      <c r="RLB40" s="196"/>
      <c r="RLC40" s="196"/>
      <c r="RLD40" s="196"/>
      <c r="RLE40" s="196"/>
      <c r="RLF40" s="196"/>
      <c r="RLG40" s="196"/>
      <c r="RLH40" s="196"/>
      <c r="RLI40" s="196"/>
      <c r="RLJ40" s="196"/>
      <c r="RLK40" s="196"/>
      <c r="RLL40" s="196"/>
      <c r="RLM40" s="196"/>
      <c r="RLN40" s="196"/>
      <c r="RLO40" s="196"/>
      <c r="RLP40" s="196"/>
      <c r="RLQ40" s="196"/>
      <c r="RLR40" s="196"/>
      <c r="RLS40" s="196"/>
      <c r="RLT40" s="196"/>
      <c r="RLU40" s="196"/>
      <c r="RLV40" s="196"/>
      <c r="RLW40" s="196"/>
      <c r="RLX40" s="196"/>
      <c r="RLY40" s="196"/>
      <c r="RLZ40" s="196"/>
      <c r="RMA40" s="196"/>
      <c r="RMB40" s="196"/>
      <c r="RMC40" s="196"/>
      <c r="RMD40" s="196"/>
      <c r="RME40" s="196"/>
      <c r="RMF40" s="196"/>
      <c r="RMG40" s="196"/>
      <c r="RMH40" s="196"/>
      <c r="RMI40" s="196"/>
      <c r="RMJ40" s="196"/>
      <c r="RMK40" s="196"/>
      <c r="RML40" s="196"/>
      <c r="RMM40" s="196"/>
      <c r="RMN40" s="196"/>
      <c r="RMO40" s="196"/>
      <c r="RMP40" s="196"/>
      <c r="RMQ40" s="196"/>
      <c r="RMR40" s="196"/>
      <c r="RMS40" s="196"/>
      <c r="RMT40" s="196"/>
      <c r="RMU40" s="196"/>
      <c r="RMV40" s="196"/>
      <c r="RMW40" s="196"/>
      <c r="RMX40" s="196"/>
      <c r="RMY40" s="196"/>
      <c r="RMZ40" s="196"/>
      <c r="RNA40" s="196"/>
      <c r="RNB40" s="196"/>
      <c r="RNC40" s="196"/>
      <c r="RND40" s="196"/>
      <c r="RNE40" s="196"/>
      <c r="RNF40" s="196"/>
      <c r="RNG40" s="196"/>
      <c r="RNH40" s="196"/>
      <c r="RNI40" s="196"/>
      <c r="RNJ40" s="196"/>
      <c r="RNK40" s="196"/>
      <c r="RNL40" s="196"/>
      <c r="RNM40" s="196"/>
      <c r="RNN40" s="196"/>
      <c r="RNO40" s="196"/>
      <c r="RNP40" s="196"/>
      <c r="RNQ40" s="196"/>
      <c r="RNR40" s="196"/>
      <c r="RNS40" s="196"/>
      <c r="RNT40" s="196"/>
      <c r="RNU40" s="196"/>
      <c r="RNV40" s="196"/>
      <c r="RNW40" s="196"/>
      <c r="RNX40" s="196"/>
      <c r="RNY40" s="196"/>
      <c r="RNZ40" s="196"/>
      <c r="ROA40" s="196"/>
      <c r="ROB40" s="196"/>
      <c r="ROC40" s="196"/>
      <c r="ROD40" s="196"/>
      <c r="ROE40" s="196"/>
      <c r="ROF40" s="196"/>
      <c r="ROG40" s="196"/>
      <c r="ROH40" s="196"/>
      <c r="ROI40" s="196"/>
      <c r="ROJ40" s="196"/>
      <c r="ROK40" s="196"/>
      <c r="ROL40" s="196"/>
      <c r="ROM40" s="196"/>
      <c r="RON40" s="196"/>
      <c r="ROO40" s="196"/>
      <c r="ROP40" s="196"/>
      <c r="ROQ40" s="196"/>
      <c r="ROR40" s="196"/>
      <c r="ROS40" s="196"/>
      <c r="ROT40" s="196"/>
      <c r="ROU40" s="196"/>
      <c r="ROV40" s="196"/>
      <c r="ROW40" s="196"/>
      <c r="ROX40" s="196"/>
      <c r="ROY40" s="196"/>
      <c r="ROZ40" s="196"/>
      <c r="RPA40" s="196"/>
      <c r="RPB40" s="196"/>
      <c r="RPC40" s="196"/>
      <c r="RPD40" s="196"/>
      <c r="RPE40" s="196"/>
      <c r="RPF40" s="196"/>
      <c r="RPG40" s="196"/>
      <c r="RPH40" s="196"/>
      <c r="RPI40" s="196"/>
      <c r="RPJ40" s="196"/>
      <c r="RPK40" s="196"/>
      <c r="RPL40" s="196"/>
      <c r="RPM40" s="196"/>
      <c r="RPN40" s="196"/>
      <c r="RPO40" s="196"/>
      <c r="RPP40" s="196"/>
      <c r="RPQ40" s="196"/>
      <c r="RPR40" s="196"/>
      <c r="RPS40" s="196"/>
      <c r="RPT40" s="196"/>
      <c r="RPU40" s="196"/>
      <c r="RPV40" s="196"/>
      <c r="RPW40" s="196"/>
      <c r="RPX40" s="196"/>
      <c r="RPY40" s="196"/>
      <c r="RPZ40" s="196"/>
      <c r="RQA40" s="196"/>
      <c r="RQB40" s="196"/>
      <c r="RQC40" s="196"/>
      <c r="RQD40" s="196"/>
      <c r="RQE40" s="196"/>
      <c r="RQF40" s="196"/>
      <c r="RQG40" s="196"/>
      <c r="RQH40" s="196"/>
      <c r="RQI40" s="196"/>
      <c r="RQJ40" s="196"/>
      <c r="RQK40" s="196"/>
      <c r="RQL40" s="196"/>
      <c r="RQM40" s="196"/>
      <c r="RQN40" s="196"/>
      <c r="RQO40" s="196"/>
      <c r="RQP40" s="196"/>
      <c r="RQQ40" s="196"/>
      <c r="RQR40" s="196"/>
      <c r="RQS40" s="196"/>
      <c r="RQT40" s="196"/>
      <c r="RQU40" s="196"/>
      <c r="RQV40" s="196"/>
      <c r="RQW40" s="196"/>
      <c r="RQX40" s="196"/>
      <c r="RQY40" s="196"/>
      <c r="RQZ40" s="196"/>
      <c r="RRA40" s="196"/>
      <c r="RRB40" s="196"/>
      <c r="RRC40" s="196"/>
      <c r="RRD40" s="196"/>
      <c r="RRE40" s="196"/>
      <c r="RRF40" s="196"/>
      <c r="RRG40" s="196"/>
      <c r="RRH40" s="196"/>
      <c r="RRI40" s="196"/>
      <c r="RRJ40" s="196"/>
      <c r="RRK40" s="196"/>
      <c r="RRL40" s="196"/>
      <c r="RRM40" s="196"/>
      <c r="RRN40" s="196"/>
      <c r="RRO40" s="196"/>
      <c r="RRP40" s="196"/>
      <c r="RRQ40" s="196"/>
      <c r="RRR40" s="196"/>
      <c r="RRS40" s="196"/>
      <c r="RRT40" s="196"/>
      <c r="RRU40" s="196"/>
      <c r="RRV40" s="196"/>
      <c r="RRW40" s="196"/>
      <c r="RRX40" s="196"/>
      <c r="RRY40" s="196"/>
      <c r="RRZ40" s="196"/>
      <c r="RSA40" s="196"/>
      <c r="RSB40" s="196"/>
      <c r="RSC40" s="196"/>
      <c r="RSD40" s="196"/>
      <c r="RSE40" s="196"/>
      <c r="RSF40" s="196"/>
      <c r="RSG40" s="196"/>
      <c r="RSH40" s="196"/>
      <c r="RSI40" s="196"/>
      <c r="RSJ40" s="196"/>
      <c r="RSK40" s="196"/>
      <c r="RSL40" s="196"/>
      <c r="RSM40" s="196"/>
      <c r="RSN40" s="196"/>
      <c r="RSO40" s="196"/>
      <c r="RSP40" s="196"/>
      <c r="RSQ40" s="196"/>
      <c r="RSR40" s="196"/>
      <c r="RSS40" s="196"/>
      <c r="RST40" s="196"/>
      <c r="RSU40" s="196"/>
      <c r="RSV40" s="196"/>
      <c r="RSW40" s="196"/>
      <c r="RSX40" s="196"/>
      <c r="RSY40" s="196"/>
      <c r="RSZ40" s="196"/>
      <c r="RTA40" s="196"/>
      <c r="RTB40" s="196"/>
      <c r="RTC40" s="196"/>
      <c r="RTD40" s="196"/>
      <c r="RTE40" s="196"/>
      <c r="RTF40" s="196"/>
      <c r="RTG40" s="196"/>
      <c r="RTH40" s="196"/>
      <c r="RTI40" s="196"/>
      <c r="RTJ40" s="196"/>
      <c r="RTK40" s="196"/>
      <c r="RTL40" s="196"/>
      <c r="RTM40" s="196"/>
      <c r="RTN40" s="196"/>
      <c r="RTO40" s="196"/>
      <c r="RTP40" s="196"/>
      <c r="RTQ40" s="196"/>
      <c r="RTR40" s="196"/>
      <c r="RTS40" s="196"/>
      <c r="RTT40" s="196"/>
      <c r="RTU40" s="196"/>
      <c r="RTV40" s="196"/>
      <c r="RTW40" s="196"/>
      <c r="RTX40" s="196"/>
      <c r="RTY40" s="196"/>
      <c r="RTZ40" s="196"/>
      <c r="RUA40" s="196"/>
      <c r="RUB40" s="196"/>
      <c r="RUC40" s="196"/>
      <c r="RUD40" s="196"/>
      <c r="RUE40" s="196"/>
      <c r="RUF40" s="196"/>
      <c r="RUG40" s="196"/>
      <c r="RUH40" s="196"/>
      <c r="RUI40" s="196"/>
      <c r="RUJ40" s="196"/>
      <c r="RUK40" s="196"/>
      <c r="RUL40" s="196"/>
      <c r="RUM40" s="196"/>
      <c r="RUN40" s="196"/>
      <c r="RUO40" s="196"/>
      <c r="RUP40" s="196"/>
      <c r="RUQ40" s="196"/>
      <c r="RUR40" s="196"/>
      <c r="RUS40" s="196"/>
      <c r="RUT40" s="196"/>
      <c r="RUU40" s="196"/>
      <c r="RUV40" s="196"/>
      <c r="RUW40" s="196"/>
      <c r="RUX40" s="196"/>
      <c r="RUY40" s="196"/>
      <c r="RUZ40" s="196"/>
      <c r="RVA40" s="196"/>
      <c r="RVB40" s="196"/>
      <c r="RVC40" s="196"/>
      <c r="RVD40" s="196"/>
      <c r="RVE40" s="196"/>
      <c r="RVF40" s="196"/>
      <c r="RVG40" s="196"/>
      <c r="RVH40" s="196"/>
      <c r="RVI40" s="196"/>
      <c r="RVJ40" s="196"/>
      <c r="RVK40" s="196"/>
      <c r="RVL40" s="196"/>
      <c r="RVM40" s="196"/>
      <c r="RVN40" s="196"/>
      <c r="RVO40" s="196"/>
      <c r="RVP40" s="196"/>
      <c r="RVQ40" s="196"/>
      <c r="RVR40" s="196"/>
      <c r="RVS40" s="196"/>
      <c r="RVT40" s="196"/>
      <c r="RVU40" s="196"/>
      <c r="RVV40" s="196"/>
      <c r="RVW40" s="196"/>
      <c r="RVX40" s="196"/>
      <c r="RVY40" s="196"/>
      <c r="RVZ40" s="196"/>
      <c r="RWA40" s="196"/>
      <c r="RWB40" s="196"/>
      <c r="RWC40" s="196"/>
      <c r="RWD40" s="196"/>
      <c r="RWE40" s="196"/>
      <c r="RWF40" s="196"/>
      <c r="RWG40" s="196"/>
      <c r="RWH40" s="196"/>
      <c r="RWI40" s="196"/>
      <c r="RWJ40" s="196"/>
      <c r="RWK40" s="196"/>
      <c r="RWL40" s="196"/>
      <c r="RWM40" s="196"/>
      <c r="RWN40" s="196"/>
      <c r="RWO40" s="196"/>
      <c r="RWP40" s="196"/>
      <c r="RWQ40" s="196"/>
      <c r="RWR40" s="196"/>
      <c r="RWS40" s="196"/>
      <c r="RWT40" s="196"/>
      <c r="RWU40" s="196"/>
      <c r="RWV40" s="196"/>
      <c r="RWW40" s="196"/>
      <c r="RWX40" s="196"/>
      <c r="RWY40" s="196"/>
      <c r="RWZ40" s="196"/>
      <c r="RXA40" s="196"/>
      <c r="RXB40" s="196"/>
      <c r="RXC40" s="196"/>
      <c r="RXD40" s="196"/>
      <c r="RXE40" s="196"/>
      <c r="RXF40" s="196"/>
      <c r="RXG40" s="196"/>
      <c r="RXH40" s="196"/>
      <c r="RXI40" s="196"/>
      <c r="RXJ40" s="196"/>
      <c r="RXK40" s="196"/>
      <c r="RXL40" s="196"/>
      <c r="RXM40" s="196"/>
      <c r="RXN40" s="196"/>
      <c r="RXO40" s="196"/>
      <c r="RXP40" s="196"/>
      <c r="RXQ40" s="196"/>
      <c r="RXR40" s="196"/>
      <c r="RXS40" s="196"/>
      <c r="RXT40" s="196"/>
      <c r="RXU40" s="196"/>
      <c r="RXV40" s="196"/>
      <c r="RXW40" s="196"/>
      <c r="RXX40" s="196"/>
      <c r="RXY40" s="196"/>
      <c r="RXZ40" s="196"/>
      <c r="RYA40" s="196"/>
      <c r="RYB40" s="196"/>
      <c r="RYC40" s="196"/>
      <c r="RYD40" s="196"/>
      <c r="RYE40" s="196"/>
      <c r="RYF40" s="196"/>
      <c r="RYG40" s="196"/>
      <c r="RYH40" s="196"/>
      <c r="RYI40" s="196"/>
      <c r="RYJ40" s="196"/>
      <c r="RYK40" s="196"/>
      <c r="RYL40" s="196"/>
      <c r="RYM40" s="196"/>
      <c r="RYN40" s="196"/>
      <c r="RYO40" s="196"/>
      <c r="RYP40" s="196"/>
      <c r="RYQ40" s="196"/>
      <c r="RYR40" s="196"/>
      <c r="RYS40" s="196"/>
      <c r="RYT40" s="196"/>
      <c r="RYU40" s="196"/>
      <c r="RYV40" s="196"/>
      <c r="RYW40" s="196"/>
      <c r="RYX40" s="196"/>
      <c r="RYY40" s="196"/>
      <c r="RYZ40" s="196"/>
      <c r="RZA40" s="196"/>
      <c r="RZB40" s="196"/>
      <c r="RZC40" s="196"/>
      <c r="RZD40" s="196"/>
      <c r="RZE40" s="196"/>
      <c r="RZF40" s="196"/>
      <c r="RZG40" s="196"/>
      <c r="RZH40" s="196"/>
      <c r="RZI40" s="196"/>
      <c r="RZJ40" s="196"/>
      <c r="RZK40" s="196"/>
      <c r="RZL40" s="196"/>
      <c r="RZM40" s="196"/>
      <c r="RZN40" s="196"/>
      <c r="RZO40" s="196"/>
      <c r="RZP40" s="196"/>
      <c r="RZQ40" s="196"/>
      <c r="RZR40" s="196"/>
      <c r="RZS40" s="196"/>
      <c r="RZT40" s="196"/>
      <c r="RZU40" s="196"/>
      <c r="RZV40" s="196"/>
      <c r="RZW40" s="196"/>
      <c r="RZX40" s="196"/>
      <c r="RZY40" s="196"/>
      <c r="RZZ40" s="196"/>
      <c r="SAA40" s="196"/>
      <c r="SAB40" s="196"/>
      <c r="SAC40" s="196"/>
      <c r="SAD40" s="196"/>
      <c r="SAE40" s="196"/>
      <c r="SAF40" s="196"/>
      <c r="SAG40" s="196"/>
      <c r="SAH40" s="196"/>
      <c r="SAI40" s="196"/>
      <c r="SAJ40" s="196"/>
      <c r="SAK40" s="196"/>
      <c r="SAL40" s="196"/>
      <c r="SAM40" s="196"/>
      <c r="SAN40" s="196"/>
      <c r="SAO40" s="196"/>
      <c r="SAP40" s="196"/>
      <c r="SAQ40" s="196"/>
      <c r="SAR40" s="196"/>
      <c r="SAS40" s="196"/>
      <c r="SAT40" s="196"/>
      <c r="SAU40" s="196"/>
      <c r="SAV40" s="196"/>
      <c r="SAW40" s="196"/>
      <c r="SAX40" s="196"/>
      <c r="SAY40" s="196"/>
      <c r="SAZ40" s="196"/>
      <c r="SBA40" s="196"/>
      <c r="SBB40" s="196"/>
      <c r="SBC40" s="196"/>
      <c r="SBD40" s="196"/>
      <c r="SBE40" s="196"/>
      <c r="SBF40" s="196"/>
      <c r="SBG40" s="196"/>
      <c r="SBH40" s="196"/>
      <c r="SBI40" s="196"/>
      <c r="SBJ40" s="196"/>
      <c r="SBK40" s="196"/>
      <c r="SBL40" s="196"/>
      <c r="SBM40" s="196"/>
      <c r="SBN40" s="196"/>
      <c r="SBO40" s="196"/>
      <c r="SBP40" s="196"/>
      <c r="SBQ40" s="196"/>
      <c r="SBR40" s="196"/>
      <c r="SBS40" s="196"/>
      <c r="SBT40" s="196"/>
      <c r="SBU40" s="196"/>
      <c r="SBV40" s="196"/>
      <c r="SBW40" s="196"/>
      <c r="SBX40" s="196"/>
      <c r="SBY40" s="196"/>
      <c r="SBZ40" s="196"/>
      <c r="SCA40" s="196"/>
      <c r="SCB40" s="196"/>
      <c r="SCC40" s="196"/>
      <c r="SCD40" s="196"/>
      <c r="SCE40" s="196"/>
      <c r="SCF40" s="196"/>
      <c r="SCG40" s="196"/>
      <c r="SCH40" s="196"/>
      <c r="SCI40" s="196"/>
      <c r="SCJ40" s="196"/>
      <c r="SCK40" s="196"/>
      <c r="SCL40" s="196"/>
      <c r="SCM40" s="196"/>
      <c r="SCN40" s="196"/>
      <c r="SCO40" s="196"/>
      <c r="SCP40" s="196"/>
      <c r="SCQ40" s="196"/>
      <c r="SCR40" s="196"/>
      <c r="SCS40" s="196"/>
      <c r="SCT40" s="196"/>
      <c r="SCU40" s="196"/>
      <c r="SCV40" s="196"/>
      <c r="SCW40" s="196"/>
      <c r="SCX40" s="196"/>
      <c r="SCY40" s="196"/>
      <c r="SCZ40" s="196"/>
      <c r="SDA40" s="196"/>
      <c r="SDB40" s="196"/>
      <c r="SDC40" s="196"/>
      <c r="SDD40" s="196"/>
      <c r="SDE40" s="196"/>
      <c r="SDF40" s="196"/>
      <c r="SDG40" s="196"/>
      <c r="SDH40" s="196"/>
      <c r="SDI40" s="196"/>
      <c r="SDJ40" s="196"/>
      <c r="SDK40" s="196"/>
      <c r="SDL40" s="196"/>
      <c r="SDM40" s="196"/>
      <c r="SDN40" s="196"/>
      <c r="SDO40" s="196"/>
      <c r="SDP40" s="196"/>
      <c r="SDQ40" s="196"/>
      <c r="SDR40" s="196"/>
      <c r="SDS40" s="196"/>
      <c r="SDT40" s="196"/>
      <c r="SDU40" s="196"/>
      <c r="SDV40" s="196"/>
      <c r="SDW40" s="196"/>
      <c r="SDX40" s="196"/>
      <c r="SDY40" s="196"/>
      <c r="SDZ40" s="196"/>
      <c r="SEA40" s="196"/>
      <c r="SEB40" s="196"/>
      <c r="SEC40" s="196"/>
      <c r="SED40" s="196"/>
      <c r="SEE40" s="196"/>
      <c r="SEF40" s="196"/>
      <c r="SEG40" s="196"/>
      <c r="SEH40" s="196"/>
      <c r="SEI40" s="196"/>
      <c r="SEJ40" s="196"/>
      <c r="SEK40" s="196"/>
      <c r="SEL40" s="196"/>
      <c r="SEM40" s="196"/>
      <c r="SEN40" s="196"/>
      <c r="SEO40" s="196"/>
      <c r="SEP40" s="196"/>
      <c r="SEQ40" s="196"/>
      <c r="SER40" s="196"/>
      <c r="SES40" s="196"/>
      <c r="SET40" s="196"/>
      <c r="SEU40" s="196"/>
      <c r="SEV40" s="196"/>
      <c r="SEW40" s="196"/>
      <c r="SEX40" s="196"/>
      <c r="SEY40" s="196"/>
      <c r="SEZ40" s="196"/>
      <c r="SFA40" s="196"/>
      <c r="SFB40" s="196"/>
      <c r="SFC40" s="196"/>
      <c r="SFD40" s="196"/>
      <c r="SFE40" s="196"/>
      <c r="SFF40" s="196"/>
      <c r="SFG40" s="196"/>
      <c r="SFH40" s="196"/>
      <c r="SFI40" s="196"/>
      <c r="SFJ40" s="196"/>
      <c r="SFK40" s="196"/>
      <c r="SFL40" s="196"/>
      <c r="SFM40" s="196"/>
      <c r="SFN40" s="196"/>
      <c r="SFO40" s="196"/>
      <c r="SFP40" s="196"/>
      <c r="SFQ40" s="196"/>
      <c r="SFR40" s="196"/>
      <c r="SFS40" s="196"/>
      <c r="SFT40" s="196"/>
      <c r="SFU40" s="196"/>
      <c r="SFV40" s="196"/>
      <c r="SFW40" s="196"/>
      <c r="SFX40" s="196"/>
      <c r="SFY40" s="196"/>
      <c r="SFZ40" s="196"/>
      <c r="SGA40" s="196"/>
      <c r="SGB40" s="196"/>
      <c r="SGC40" s="196"/>
      <c r="SGD40" s="196"/>
      <c r="SGE40" s="196"/>
      <c r="SGF40" s="196"/>
      <c r="SGG40" s="196"/>
      <c r="SGH40" s="196"/>
      <c r="SGI40" s="196"/>
      <c r="SGJ40" s="196"/>
      <c r="SGK40" s="196"/>
      <c r="SGL40" s="196"/>
      <c r="SGM40" s="196"/>
      <c r="SGN40" s="196"/>
      <c r="SGO40" s="196"/>
      <c r="SGP40" s="196"/>
      <c r="SGQ40" s="196"/>
      <c r="SGR40" s="196"/>
      <c r="SGS40" s="196"/>
      <c r="SGT40" s="196"/>
      <c r="SGU40" s="196"/>
      <c r="SGV40" s="196"/>
      <c r="SGW40" s="196"/>
      <c r="SGX40" s="196"/>
      <c r="SGY40" s="196"/>
      <c r="SGZ40" s="196"/>
      <c r="SHA40" s="196"/>
      <c r="SHB40" s="196"/>
      <c r="SHC40" s="196"/>
      <c r="SHD40" s="196"/>
      <c r="SHE40" s="196"/>
      <c r="SHF40" s="196"/>
      <c r="SHG40" s="196"/>
      <c r="SHH40" s="196"/>
      <c r="SHI40" s="196"/>
      <c r="SHJ40" s="196"/>
      <c r="SHK40" s="196"/>
      <c r="SHL40" s="196"/>
      <c r="SHM40" s="196"/>
      <c r="SHN40" s="196"/>
      <c r="SHO40" s="196"/>
      <c r="SHP40" s="196"/>
      <c r="SHQ40" s="196"/>
      <c r="SHR40" s="196"/>
      <c r="SHS40" s="196"/>
      <c r="SHT40" s="196"/>
      <c r="SHU40" s="196"/>
      <c r="SHV40" s="196"/>
      <c r="SHW40" s="196"/>
      <c r="SHX40" s="196"/>
      <c r="SHY40" s="196"/>
      <c r="SHZ40" s="196"/>
      <c r="SIA40" s="196"/>
      <c r="SIB40" s="196"/>
      <c r="SIC40" s="196"/>
      <c r="SID40" s="196"/>
      <c r="SIE40" s="196"/>
      <c r="SIF40" s="196"/>
      <c r="SIG40" s="196"/>
      <c r="SIH40" s="196"/>
      <c r="SII40" s="196"/>
      <c r="SIJ40" s="196"/>
      <c r="SIK40" s="196"/>
      <c r="SIL40" s="196"/>
      <c r="SIM40" s="196"/>
      <c r="SIN40" s="196"/>
      <c r="SIO40" s="196"/>
      <c r="SIP40" s="196"/>
      <c r="SIQ40" s="196"/>
      <c r="SIR40" s="196"/>
      <c r="SIS40" s="196"/>
      <c r="SIT40" s="196"/>
      <c r="SIU40" s="196"/>
      <c r="SIV40" s="196"/>
      <c r="SIW40" s="196"/>
      <c r="SIX40" s="196"/>
      <c r="SIY40" s="196"/>
      <c r="SIZ40" s="196"/>
      <c r="SJA40" s="196"/>
      <c r="SJB40" s="196"/>
      <c r="SJC40" s="196"/>
      <c r="SJD40" s="196"/>
      <c r="SJE40" s="196"/>
      <c r="SJF40" s="196"/>
      <c r="SJG40" s="196"/>
      <c r="SJH40" s="196"/>
      <c r="SJI40" s="196"/>
      <c r="SJJ40" s="196"/>
      <c r="SJK40" s="196"/>
      <c r="SJL40" s="196"/>
      <c r="SJM40" s="196"/>
      <c r="SJN40" s="196"/>
      <c r="SJO40" s="196"/>
      <c r="SJP40" s="196"/>
      <c r="SJQ40" s="196"/>
      <c r="SJR40" s="196"/>
      <c r="SJS40" s="196"/>
      <c r="SJT40" s="196"/>
      <c r="SJU40" s="196"/>
      <c r="SJV40" s="196"/>
      <c r="SJW40" s="196"/>
      <c r="SJX40" s="196"/>
      <c r="SJY40" s="196"/>
      <c r="SJZ40" s="196"/>
      <c r="SKA40" s="196"/>
      <c r="SKB40" s="196"/>
      <c r="SKC40" s="196"/>
      <c r="SKD40" s="196"/>
      <c r="SKE40" s="196"/>
      <c r="SKF40" s="196"/>
      <c r="SKG40" s="196"/>
      <c r="SKH40" s="196"/>
      <c r="SKI40" s="196"/>
      <c r="SKJ40" s="196"/>
      <c r="SKK40" s="196"/>
      <c r="SKL40" s="196"/>
      <c r="SKM40" s="196"/>
      <c r="SKN40" s="196"/>
      <c r="SKO40" s="196"/>
      <c r="SKP40" s="196"/>
      <c r="SKQ40" s="196"/>
      <c r="SKR40" s="196"/>
      <c r="SKS40" s="196"/>
      <c r="SKT40" s="196"/>
      <c r="SKU40" s="196"/>
      <c r="SKV40" s="196"/>
      <c r="SKW40" s="196"/>
      <c r="SKX40" s="196"/>
      <c r="SKY40" s="196"/>
      <c r="SKZ40" s="196"/>
      <c r="SLA40" s="196"/>
      <c r="SLB40" s="196"/>
      <c r="SLC40" s="196"/>
      <c r="SLD40" s="196"/>
      <c r="SLE40" s="196"/>
      <c r="SLF40" s="196"/>
      <c r="SLG40" s="196"/>
      <c r="SLH40" s="196"/>
      <c r="SLI40" s="196"/>
      <c r="SLJ40" s="196"/>
      <c r="SLK40" s="196"/>
      <c r="SLL40" s="196"/>
      <c r="SLM40" s="196"/>
      <c r="SLN40" s="196"/>
      <c r="SLO40" s="196"/>
      <c r="SLP40" s="196"/>
      <c r="SLQ40" s="196"/>
      <c r="SLR40" s="196"/>
      <c r="SLS40" s="196"/>
      <c r="SLT40" s="196"/>
      <c r="SLU40" s="196"/>
      <c r="SLV40" s="196"/>
      <c r="SLW40" s="196"/>
      <c r="SLX40" s="196"/>
      <c r="SLY40" s="196"/>
      <c r="SLZ40" s="196"/>
      <c r="SMA40" s="196"/>
      <c r="SMB40" s="196"/>
      <c r="SMC40" s="196"/>
      <c r="SMD40" s="196"/>
      <c r="SME40" s="196"/>
      <c r="SMF40" s="196"/>
      <c r="SMG40" s="196"/>
      <c r="SMH40" s="196"/>
      <c r="SMI40" s="196"/>
      <c r="SMJ40" s="196"/>
      <c r="SMK40" s="196"/>
      <c r="SML40" s="196"/>
      <c r="SMM40" s="196"/>
      <c r="SMN40" s="196"/>
      <c r="SMO40" s="196"/>
      <c r="SMP40" s="196"/>
      <c r="SMQ40" s="196"/>
      <c r="SMR40" s="196"/>
      <c r="SMS40" s="196"/>
      <c r="SMT40" s="196"/>
      <c r="SMU40" s="196"/>
      <c r="SMV40" s="196"/>
      <c r="SMW40" s="196"/>
      <c r="SMX40" s="196"/>
      <c r="SMY40" s="196"/>
      <c r="SMZ40" s="196"/>
      <c r="SNA40" s="196"/>
      <c r="SNB40" s="196"/>
      <c r="SNC40" s="196"/>
      <c r="SND40" s="196"/>
      <c r="SNE40" s="196"/>
      <c r="SNF40" s="196"/>
      <c r="SNG40" s="196"/>
      <c r="SNH40" s="196"/>
      <c r="SNI40" s="196"/>
      <c r="SNJ40" s="196"/>
      <c r="SNK40" s="196"/>
      <c r="SNL40" s="196"/>
      <c r="SNM40" s="196"/>
      <c r="SNN40" s="196"/>
      <c r="SNO40" s="196"/>
      <c r="SNP40" s="196"/>
      <c r="SNQ40" s="196"/>
      <c r="SNR40" s="196"/>
      <c r="SNS40" s="196"/>
      <c r="SNT40" s="196"/>
      <c r="SNU40" s="196"/>
      <c r="SNV40" s="196"/>
      <c r="SNW40" s="196"/>
      <c r="SNX40" s="196"/>
      <c r="SNY40" s="196"/>
      <c r="SNZ40" s="196"/>
      <c r="SOA40" s="196"/>
      <c r="SOB40" s="196"/>
      <c r="SOC40" s="196"/>
      <c r="SOD40" s="196"/>
      <c r="SOE40" s="196"/>
      <c r="SOF40" s="196"/>
      <c r="SOG40" s="196"/>
      <c r="SOH40" s="196"/>
      <c r="SOI40" s="196"/>
      <c r="SOJ40" s="196"/>
      <c r="SOK40" s="196"/>
      <c r="SOL40" s="196"/>
      <c r="SOM40" s="196"/>
      <c r="SON40" s="196"/>
      <c r="SOO40" s="196"/>
      <c r="SOP40" s="196"/>
      <c r="SOQ40" s="196"/>
      <c r="SOR40" s="196"/>
      <c r="SOS40" s="196"/>
      <c r="SOT40" s="196"/>
      <c r="SOU40" s="196"/>
      <c r="SOV40" s="196"/>
      <c r="SOW40" s="196"/>
      <c r="SOX40" s="196"/>
      <c r="SOY40" s="196"/>
      <c r="SOZ40" s="196"/>
      <c r="SPA40" s="196"/>
      <c r="SPB40" s="196"/>
      <c r="SPC40" s="196"/>
      <c r="SPD40" s="196"/>
      <c r="SPE40" s="196"/>
      <c r="SPF40" s="196"/>
      <c r="SPG40" s="196"/>
      <c r="SPH40" s="196"/>
      <c r="SPI40" s="196"/>
      <c r="SPJ40" s="196"/>
      <c r="SPK40" s="196"/>
      <c r="SPL40" s="196"/>
      <c r="SPM40" s="196"/>
      <c r="SPN40" s="196"/>
      <c r="SPO40" s="196"/>
      <c r="SPP40" s="196"/>
      <c r="SPQ40" s="196"/>
      <c r="SPR40" s="196"/>
      <c r="SPS40" s="196"/>
      <c r="SPT40" s="196"/>
      <c r="SPU40" s="196"/>
      <c r="SPV40" s="196"/>
      <c r="SPW40" s="196"/>
      <c r="SPX40" s="196"/>
      <c r="SPY40" s="196"/>
      <c r="SPZ40" s="196"/>
      <c r="SQA40" s="196"/>
      <c r="SQB40" s="196"/>
      <c r="SQC40" s="196"/>
      <c r="SQD40" s="196"/>
      <c r="SQE40" s="196"/>
      <c r="SQF40" s="196"/>
      <c r="SQG40" s="196"/>
      <c r="SQH40" s="196"/>
      <c r="SQI40" s="196"/>
      <c r="SQJ40" s="196"/>
      <c r="SQK40" s="196"/>
      <c r="SQL40" s="196"/>
      <c r="SQM40" s="196"/>
      <c r="SQN40" s="196"/>
      <c r="SQO40" s="196"/>
      <c r="SQP40" s="196"/>
      <c r="SQQ40" s="196"/>
      <c r="SQR40" s="196"/>
      <c r="SQS40" s="196"/>
      <c r="SQT40" s="196"/>
      <c r="SQU40" s="196"/>
      <c r="SQV40" s="196"/>
      <c r="SQW40" s="196"/>
      <c r="SQX40" s="196"/>
      <c r="SQY40" s="196"/>
      <c r="SQZ40" s="196"/>
      <c r="SRA40" s="196"/>
      <c r="SRB40" s="196"/>
      <c r="SRC40" s="196"/>
      <c r="SRD40" s="196"/>
      <c r="SRE40" s="196"/>
      <c r="SRF40" s="196"/>
      <c r="SRG40" s="196"/>
      <c r="SRH40" s="196"/>
      <c r="SRI40" s="196"/>
      <c r="SRJ40" s="196"/>
      <c r="SRK40" s="196"/>
      <c r="SRL40" s="196"/>
      <c r="SRM40" s="196"/>
      <c r="SRN40" s="196"/>
      <c r="SRO40" s="196"/>
      <c r="SRP40" s="196"/>
      <c r="SRQ40" s="196"/>
      <c r="SRR40" s="196"/>
      <c r="SRS40" s="196"/>
      <c r="SRT40" s="196"/>
      <c r="SRU40" s="196"/>
      <c r="SRV40" s="196"/>
      <c r="SRW40" s="196"/>
      <c r="SRX40" s="196"/>
      <c r="SRY40" s="196"/>
      <c r="SRZ40" s="196"/>
      <c r="SSA40" s="196"/>
      <c r="SSB40" s="196"/>
      <c r="SSC40" s="196"/>
      <c r="SSD40" s="196"/>
      <c r="SSE40" s="196"/>
      <c r="SSF40" s="196"/>
      <c r="SSG40" s="196"/>
      <c r="SSH40" s="196"/>
      <c r="SSI40" s="196"/>
      <c r="SSJ40" s="196"/>
      <c r="SSK40" s="196"/>
      <c r="SSL40" s="196"/>
      <c r="SSM40" s="196"/>
      <c r="SSN40" s="196"/>
      <c r="SSO40" s="196"/>
      <c r="SSP40" s="196"/>
      <c r="SSQ40" s="196"/>
      <c r="SSR40" s="196"/>
      <c r="SSS40" s="196"/>
      <c r="SST40" s="196"/>
      <c r="SSU40" s="196"/>
      <c r="SSV40" s="196"/>
      <c r="SSW40" s="196"/>
      <c r="SSX40" s="196"/>
      <c r="SSY40" s="196"/>
      <c r="SSZ40" s="196"/>
      <c r="STA40" s="196"/>
      <c r="STB40" s="196"/>
      <c r="STC40" s="196"/>
      <c r="STD40" s="196"/>
      <c r="STE40" s="196"/>
      <c r="STF40" s="196"/>
      <c r="STG40" s="196"/>
      <c r="STH40" s="196"/>
      <c r="STI40" s="196"/>
      <c r="STJ40" s="196"/>
      <c r="STK40" s="196"/>
      <c r="STL40" s="196"/>
      <c r="STM40" s="196"/>
      <c r="STN40" s="196"/>
      <c r="STO40" s="196"/>
      <c r="STP40" s="196"/>
      <c r="STQ40" s="196"/>
      <c r="STR40" s="196"/>
      <c r="STS40" s="196"/>
      <c r="STT40" s="196"/>
      <c r="STU40" s="196"/>
      <c r="STV40" s="196"/>
      <c r="STW40" s="196"/>
      <c r="STX40" s="196"/>
      <c r="STY40" s="196"/>
      <c r="STZ40" s="196"/>
      <c r="SUA40" s="196"/>
      <c r="SUB40" s="196"/>
      <c r="SUC40" s="196"/>
      <c r="SUD40" s="196"/>
      <c r="SUE40" s="196"/>
      <c r="SUF40" s="196"/>
      <c r="SUG40" s="196"/>
      <c r="SUH40" s="196"/>
      <c r="SUI40" s="196"/>
      <c r="SUJ40" s="196"/>
      <c r="SUK40" s="196"/>
      <c r="SUL40" s="196"/>
      <c r="SUM40" s="196"/>
      <c r="SUN40" s="196"/>
      <c r="SUO40" s="196"/>
      <c r="SUP40" s="196"/>
      <c r="SUQ40" s="196"/>
      <c r="SUR40" s="196"/>
      <c r="SUS40" s="196"/>
      <c r="SUT40" s="196"/>
      <c r="SUU40" s="196"/>
      <c r="SUV40" s="196"/>
      <c r="SUW40" s="196"/>
      <c r="SUX40" s="196"/>
      <c r="SUY40" s="196"/>
      <c r="SUZ40" s="196"/>
      <c r="SVA40" s="196"/>
      <c r="SVB40" s="196"/>
      <c r="SVC40" s="196"/>
      <c r="SVD40" s="196"/>
      <c r="SVE40" s="196"/>
      <c r="SVF40" s="196"/>
      <c r="SVG40" s="196"/>
      <c r="SVH40" s="196"/>
      <c r="SVI40" s="196"/>
      <c r="SVJ40" s="196"/>
      <c r="SVK40" s="196"/>
      <c r="SVL40" s="196"/>
      <c r="SVM40" s="196"/>
      <c r="SVN40" s="196"/>
      <c r="SVO40" s="196"/>
      <c r="SVP40" s="196"/>
      <c r="SVQ40" s="196"/>
      <c r="SVR40" s="196"/>
      <c r="SVS40" s="196"/>
      <c r="SVT40" s="196"/>
      <c r="SVU40" s="196"/>
      <c r="SVV40" s="196"/>
      <c r="SVW40" s="196"/>
      <c r="SVX40" s="196"/>
      <c r="SVY40" s="196"/>
      <c r="SVZ40" s="196"/>
      <c r="SWA40" s="196"/>
      <c r="SWB40" s="196"/>
      <c r="SWC40" s="196"/>
      <c r="SWD40" s="196"/>
      <c r="SWE40" s="196"/>
      <c r="SWF40" s="196"/>
      <c r="SWG40" s="196"/>
      <c r="SWH40" s="196"/>
      <c r="SWI40" s="196"/>
      <c r="SWJ40" s="196"/>
      <c r="SWK40" s="196"/>
      <c r="SWL40" s="196"/>
      <c r="SWM40" s="196"/>
      <c r="SWN40" s="196"/>
      <c r="SWO40" s="196"/>
      <c r="SWP40" s="196"/>
      <c r="SWQ40" s="196"/>
      <c r="SWR40" s="196"/>
      <c r="SWS40" s="196"/>
      <c r="SWT40" s="196"/>
      <c r="SWU40" s="196"/>
      <c r="SWV40" s="196"/>
      <c r="SWW40" s="196"/>
      <c r="SWX40" s="196"/>
      <c r="SWY40" s="196"/>
      <c r="SWZ40" s="196"/>
      <c r="SXA40" s="196"/>
      <c r="SXB40" s="196"/>
      <c r="SXC40" s="196"/>
      <c r="SXD40" s="196"/>
      <c r="SXE40" s="196"/>
      <c r="SXF40" s="196"/>
      <c r="SXG40" s="196"/>
      <c r="SXH40" s="196"/>
      <c r="SXI40" s="196"/>
      <c r="SXJ40" s="196"/>
      <c r="SXK40" s="196"/>
      <c r="SXL40" s="196"/>
      <c r="SXM40" s="196"/>
      <c r="SXN40" s="196"/>
      <c r="SXO40" s="196"/>
      <c r="SXP40" s="196"/>
      <c r="SXQ40" s="196"/>
      <c r="SXR40" s="196"/>
      <c r="SXS40" s="196"/>
      <c r="SXT40" s="196"/>
      <c r="SXU40" s="196"/>
      <c r="SXV40" s="196"/>
      <c r="SXW40" s="196"/>
      <c r="SXX40" s="196"/>
      <c r="SXY40" s="196"/>
      <c r="SXZ40" s="196"/>
      <c r="SYA40" s="196"/>
      <c r="SYB40" s="196"/>
      <c r="SYC40" s="196"/>
      <c r="SYD40" s="196"/>
      <c r="SYE40" s="196"/>
      <c r="SYF40" s="196"/>
      <c r="SYG40" s="196"/>
      <c r="SYH40" s="196"/>
      <c r="SYI40" s="196"/>
      <c r="SYJ40" s="196"/>
      <c r="SYK40" s="196"/>
      <c r="SYL40" s="196"/>
      <c r="SYM40" s="196"/>
      <c r="SYN40" s="196"/>
      <c r="SYO40" s="196"/>
      <c r="SYP40" s="196"/>
      <c r="SYQ40" s="196"/>
      <c r="SYR40" s="196"/>
      <c r="SYS40" s="196"/>
      <c r="SYT40" s="196"/>
      <c r="SYU40" s="196"/>
      <c r="SYV40" s="196"/>
      <c r="SYW40" s="196"/>
      <c r="SYX40" s="196"/>
      <c r="SYY40" s="196"/>
      <c r="SYZ40" s="196"/>
      <c r="SZA40" s="196"/>
      <c r="SZB40" s="196"/>
      <c r="SZC40" s="196"/>
      <c r="SZD40" s="196"/>
      <c r="SZE40" s="196"/>
      <c r="SZF40" s="196"/>
      <c r="SZG40" s="196"/>
      <c r="SZH40" s="196"/>
      <c r="SZI40" s="196"/>
      <c r="SZJ40" s="196"/>
      <c r="SZK40" s="196"/>
      <c r="SZL40" s="196"/>
      <c r="SZM40" s="196"/>
      <c r="SZN40" s="196"/>
      <c r="SZO40" s="196"/>
      <c r="SZP40" s="196"/>
      <c r="SZQ40" s="196"/>
      <c r="SZR40" s="196"/>
      <c r="SZS40" s="196"/>
      <c r="SZT40" s="196"/>
      <c r="SZU40" s="196"/>
      <c r="SZV40" s="196"/>
      <c r="SZW40" s="196"/>
      <c r="SZX40" s="196"/>
      <c r="SZY40" s="196"/>
      <c r="SZZ40" s="196"/>
      <c r="TAA40" s="196"/>
      <c r="TAB40" s="196"/>
      <c r="TAC40" s="196"/>
      <c r="TAD40" s="196"/>
      <c r="TAE40" s="196"/>
      <c r="TAF40" s="196"/>
      <c r="TAG40" s="196"/>
      <c r="TAH40" s="196"/>
      <c r="TAI40" s="196"/>
      <c r="TAJ40" s="196"/>
      <c r="TAK40" s="196"/>
      <c r="TAL40" s="196"/>
      <c r="TAM40" s="196"/>
      <c r="TAN40" s="196"/>
      <c r="TAO40" s="196"/>
      <c r="TAP40" s="196"/>
      <c r="TAQ40" s="196"/>
      <c r="TAR40" s="196"/>
      <c r="TAS40" s="196"/>
      <c r="TAT40" s="196"/>
      <c r="TAU40" s="196"/>
      <c r="TAV40" s="196"/>
      <c r="TAW40" s="196"/>
      <c r="TAX40" s="196"/>
      <c r="TAY40" s="196"/>
      <c r="TAZ40" s="196"/>
      <c r="TBA40" s="196"/>
      <c r="TBB40" s="196"/>
      <c r="TBC40" s="196"/>
      <c r="TBD40" s="196"/>
      <c r="TBE40" s="196"/>
      <c r="TBF40" s="196"/>
      <c r="TBG40" s="196"/>
      <c r="TBH40" s="196"/>
      <c r="TBI40" s="196"/>
      <c r="TBJ40" s="196"/>
      <c r="TBK40" s="196"/>
      <c r="TBL40" s="196"/>
      <c r="TBM40" s="196"/>
      <c r="TBN40" s="196"/>
      <c r="TBO40" s="196"/>
      <c r="TBP40" s="196"/>
      <c r="TBQ40" s="196"/>
      <c r="TBR40" s="196"/>
      <c r="TBS40" s="196"/>
      <c r="TBT40" s="196"/>
      <c r="TBU40" s="196"/>
      <c r="TBV40" s="196"/>
      <c r="TBW40" s="196"/>
      <c r="TBX40" s="196"/>
      <c r="TBY40" s="196"/>
      <c r="TBZ40" s="196"/>
      <c r="TCA40" s="196"/>
      <c r="TCB40" s="196"/>
      <c r="TCC40" s="196"/>
      <c r="TCD40" s="196"/>
      <c r="TCE40" s="196"/>
      <c r="TCF40" s="196"/>
      <c r="TCG40" s="196"/>
      <c r="TCH40" s="196"/>
      <c r="TCI40" s="196"/>
      <c r="TCJ40" s="196"/>
      <c r="TCK40" s="196"/>
      <c r="TCL40" s="196"/>
      <c r="TCM40" s="196"/>
      <c r="TCN40" s="196"/>
      <c r="TCO40" s="196"/>
      <c r="TCP40" s="196"/>
      <c r="TCQ40" s="196"/>
      <c r="TCR40" s="196"/>
      <c r="TCS40" s="196"/>
      <c r="TCT40" s="196"/>
      <c r="TCU40" s="196"/>
      <c r="TCV40" s="196"/>
      <c r="TCW40" s="196"/>
      <c r="TCX40" s="196"/>
      <c r="TCY40" s="196"/>
      <c r="TCZ40" s="196"/>
      <c r="TDA40" s="196"/>
      <c r="TDB40" s="196"/>
      <c r="TDC40" s="196"/>
      <c r="TDD40" s="196"/>
      <c r="TDE40" s="196"/>
      <c r="TDF40" s="196"/>
      <c r="TDG40" s="196"/>
      <c r="TDH40" s="196"/>
      <c r="TDI40" s="196"/>
      <c r="TDJ40" s="196"/>
      <c r="TDK40" s="196"/>
      <c r="TDL40" s="196"/>
      <c r="TDM40" s="196"/>
      <c r="TDN40" s="196"/>
      <c r="TDO40" s="196"/>
      <c r="TDP40" s="196"/>
      <c r="TDQ40" s="196"/>
      <c r="TDR40" s="196"/>
      <c r="TDS40" s="196"/>
      <c r="TDT40" s="196"/>
      <c r="TDU40" s="196"/>
      <c r="TDV40" s="196"/>
      <c r="TDW40" s="196"/>
      <c r="TDX40" s="196"/>
      <c r="TDY40" s="196"/>
      <c r="TDZ40" s="196"/>
      <c r="TEA40" s="196"/>
      <c r="TEB40" s="196"/>
      <c r="TEC40" s="196"/>
      <c r="TED40" s="196"/>
      <c r="TEE40" s="196"/>
      <c r="TEF40" s="196"/>
      <c r="TEG40" s="196"/>
      <c r="TEH40" s="196"/>
      <c r="TEI40" s="196"/>
      <c r="TEJ40" s="196"/>
      <c r="TEK40" s="196"/>
      <c r="TEL40" s="196"/>
      <c r="TEM40" s="196"/>
      <c r="TEN40" s="196"/>
      <c r="TEO40" s="196"/>
      <c r="TEP40" s="196"/>
      <c r="TEQ40" s="196"/>
      <c r="TER40" s="196"/>
      <c r="TES40" s="196"/>
      <c r="TET40" s="196"/>
      <c r="TEU40" s="196"/>
      <c r="TEV40" s="196"/>
      <c r="TEW40" s="196"/>
      <c r="TEX40" s="196"/>
      <c r="TEY40" s="196"/>
      <c r="TEZ40" s="196"/>
      <c r="TFA40" s="196"/>
      <c r="TFB40" s="196"/>
      <c r="TFC40" s="196"/>
      <c r="TFD40" s="196"/>
      <c r="TFE40" s="196"/>
      <c r="TFF40" s="196"/>
      <c r="TFG40" s="196"/>
      <c r="TFH40" s="196"/>
      <c r="TFI40" s="196"/>
      <c r="TFJ40" s="196"/>
      <c r="TFK40" s="196"/>
      <c r="TFL40" s="196"/>
      <c r="TFM40" s="196"/>
      <c r="TFN40" s="196"/>
      <c r="TFO40" s="196"/>
      <c r="TFP40" s="196"/>
      <c r="TFQ40" s="196"/>
      <c r="TFR40" s="196"/>
      <c r="TFS40" s="196"/>
      <c r="TFT40" s="196"/>
      <c r="TFU40" s="196"/>
      <c r="TFV40" s="196"/>
      <c r="TFW40" s="196"/>
      <c r="TFX40" s="196"/>
      <c r="TFY40" s="196"/>
      <c r="TFZ40" s="196"/>
      <c r="TGA40" s="196"/>
      <c r="TGB40" s="196"/>
      <c r="TGC40" s="196"/>
      <c r="TGD40" s="196"/>
      <c r="TGE40" s="196"/>
      <c r="TGF40" s="196"/>
      <c r="TGG40" s="196"/>
      <c r="TGH40" s="196"/>
      <c r="TGI40" s="196"/>
      <c r="TGJ40" s="196"/>
      <c r="TGK40" s="196"/>
      <c r="TGL40" s="196"/>
      <c r="TGM40" s="196"/>
      <c r="TGN40" s="196"/>
      <c r="TGO40" s="196"/>
      <c r="TGP40" s="196"/>
      <c r="TGQ40" s="196"/>
      <c r="TGR40" s="196"/>
      <c r="TGS40" s="196"/>
      <c r="TGT40" s="196"/>
      <c r="TGU40" s="196"/>
      <c r="TGV40" s="196"/>
      <c r="TGW40" s="196"/>
      <c r="TGX40" s="196"/>
      <c r="TGY40" s="196"/>
      <c r="TGZ40" s="196"/>
      <c r="THA40" s="196"/>
      <c r="THB40" s="196"/>
      <c r="THC40" s="196"/>
      <c r="THD40" s="196"/>
      <c r="THE40" s="196"/>
      <c r="THF40" s="196"/>
      <c r="THG40" s="196"/>
      <c r="THH40" s="196"/>
      <c r="THI40" s="196"/>
      <c r="THJ40" s="196"/>
      <c r="THK40" s="196"/>
      <c r="THL40" s="196"/>
      <c r="THM40" s="196"/>
      <c r="THN40" s="196"/>
      <c r="THO40" s="196"/>
      <c r="THP40" s="196"/>
      <c r="THQ40" s="196"/>
      <c r="THR40" s="196"/>
      <c r="THS40" s="196"/>
      <c r="THT40" s="196"/>
      <c r="THU40" s="196"/>
      <c r="THV40" s="196"/>
      <c r="THW40" s="196"/>
      <c r="THX40" s="196"/>
      <c r="THY40" s="196"/>
      <c r="THZ40" s="196"/>
      <c r="TIA40" s="196"/>
      <c r="TIB40" s="196"/>
      <c r="TIC40" s="196"/>
      <c r="TID40" s="196"/>
      <c r="TIE40" s="196"/>
      <c r="TIF40" s="196"/>
      <c r="TIG40" s="196"/>
      <c r="TIH40" s="196"/>
      <c r="TII40" s="196"/>
      <c r="TIJ40" s="196"/>
      <c r="TIK40" s="196"/>
      <c r="TIL40" s="196"/>
      <c r="TIM40" s="196"/>
      <c r="TIN40" s="196"/>
      <c r="TIO40" s="196"/>
      <c r="TIP40" s="196"/>
      <c r="TIQ40" s="196"/>
      <c r="TIR40" s="196"/>
      <c r="TIS40" s="196"/>
      <c r="TIT40" s="196"/>
      <c r="TIU40" s="196"/>
      <c r="TIV40" s="196"/>
      <c r="TIW40" s="196"/>
      <c r="TIX40" s="196"/>
      <c r="TIY40" s="196"/>
      <c r="TIZ40" s="196"/>
      <c r="TJA40" s="196"/>
      <c r="TJB40" s="196"/>
      <c r="TJC40" s="196"/>
      <c r="TJD40" s="196"/>
      <c r="TJE40" s="196"/>
      <c r="TJF40" s="196"/>
      <c r="TJG40" s="196"/>
      <c r="TJH40" s="196"/>
      <c r="TJI40" s="196"/>
      <c r="TJJ40" s="196"/>
      <c r="TJK40" s="196"/>
      <c r="TJL40" s="196"/>
      <c r="TJM40" s="196"/>
      <c r="TJN40" s="196"/>
      <c r="TJO40" s="196"/>
      <c r="TJP40" s="196"/>
      <c r="TJQ40" s="196"/>
      <c r="TJR40" s="196"/>
      <c r="TJS40" s="196"/>
      <c r="TJT40" s="196"/>
      <c r="TJU40" s="196"/>
      <c r="TJV40" s="196"/>
      <c r="TJW40" s="196"/>
      <c r="TJX40" s="196"/>
      <c r="TJY40" s="196"/>
      <c r="TJZ40" s="196"/>
      <c r="TKA40" s="196"/>
      <c r="TKB40" s="196"/>
      <c r="TKC40" s="196"/>
      <c r="TKD40" s="196"/>
      <c r="TKE40" s="196"/>
      <c r="TKF40" s="196"/>
      <c r="TKG40" s="196"/>
      <c r="TKH40" s="196"/>
      <c r="TKI40" s="196"/>
      <c r="TKJ40" s="196"/>
      <c r="TKK40" s="196"/>
      <c r="TKL40" s="196"/>
      <c r="TKM40" s="196"/>
      <c r="TKN40" s="196"/>
      <c r="TKO40" s="196"/>
      <c r="TKP40" s="196"/>
      <c r="TKQ40" s="196"/>
      <c r="TKR40" s="196"/>
      <c r="TKS40" s="196"/>
      <c r="TKT40" s="196"/>
      <c r="TKU40" s="196"/>
      <c r="TKV40" s="196"/>
      <c r="TKW40" s="196"/>
      <c r="TKX40" s="196"/>
      <c r="TKY40" s="196"/>
      <c r="TKZ40" s="196"/>
      <c r="TLA40" s="196"/>
      <c r="TLB40" s="196"/>
      <c r="TLC40" s="196"/>
      <c r="TLD40" s="196"/>
      <c r="TLE40" s="196"/>
      <c r="TLF40" s="196"/>
      <c r="TLG40" s="196"/>
      <c r="TLH40" s="196"/>
      <c r="TLI40" s="196"/>
      <c r="TLJ40" s="196"/>
      <c r="TLK40" s="196"/>
      <c r="TLL40" s="196"/>
      <c r="TLM40" s="196"/>
      <c r="TLN40" s="196"/>
      <c r="TLO40" s="196"/>
      <c r="TLP40" s="196"/>
      <c r="TLQ40" s="196"/>
      <c r="TLR40" s="196"/>
      <c r="TLS40" s="196"/>
      <c r="TLT40" s="196"/>
      <c r="TLU40" s="196"/>
      <c r="TLV40" s="196"/>
      <c r="TLW40" s="196"/>
      <c r="TLX40" s="196"/>
      <c r="TLY40" s="196"/>
      <c r="TLZ40" s="196"/>
      <c r="TMA40" s="196"/>
      <c r="TMB40" s="196"/>
      <c r="TMC40" s="196"/>
      <c r="TMD40" s="196"/>
      <c r="TME40" s="196"/>
      <c r="TMF40" s="196"/>
      <c r="TMG40" s="196"/>
      <c r="TMH40" s="196"/>
      <c r="TMI40" s="196"/>
      <c r="TMJ40" s="196"/>
      <c r="TMK40" s="196"/>
      <c r="TML40" s="196"/>
      <c r="TMM40" s="196"/>
      <c r="TMN40" s="196"/>
      <c r="TMO40" s="196"/>
      <c r="TMP40" s="196"/>
      <c r="TMQ40" s="196"/>
      <c r="TMR40" s="196"/>
      <c r="TMS40" s="196"/>
      <c r="TMT40" s="196"/>
      <c r="TMU40" s="196"/>
      <c r="TMV40" s="196"/>
      <c r="TMW40" s="196"/>
      <c r="TMX40" s="196"/>
      <c r="TMY40" s="196"/>
      <c r="TMZ40" s="196"/>
      <c r="TNA40" s="196"/>
      <c r="TNB40" s="196"/>
      <c r="TNC40" s="196"/>
      <c r="TND40" s="196"/>
      <c r="TNE40" s="196"/>
      <c r="TNF40" s="196"/>
      <c r="TNG40" s="196"/>
      <c r="TNH40" s="196"/>
      <c r="TNI40" s="196"/>
      <c r="TNJ40" s="196"/>
      <c r="TNK40" s="196"/>
      <c r="TNL40" s="196"/>
      <c r="TNM40" s="196"/>
      <c r="TNN40" s="196"/>
      <c r="TNO40" s="196"/>
      <c r="TNP40" s="196"/>
      <c r="TNQ40" s="196"/>
      <c r="TNR40" s="196"/>
      <c r="TNS40" s="196"/>
      <c r="TNT40" s="196"/>
      <c r="TNU40" s="196"/>
      <c r="TNV40" s="196"/>
      <c r="TNW40" s="196"/>
      <c r="TNX40" s="196"/>
      <c r="TNY40" s="196"/>
      <c r="TNZ40" s="196"/>
      <c r="TOA40" s="196"/>
      <c r="TOB40" s="196"/>
      <c r="TOC40" s="196"/>
      <c r="TOD40" s="196"/>
      <c r="TOE40" s="196"/>
      <c r="TOF40" s="196"/>
      <c r="TOG40" s="196"/>
      <c r="TOH40" s="196"/>
      <c r="TOI40" s="196"/>
      <c r="TOJ40" s="196"/>
      <c r="TOK40" s="196"/>
      <c r="TOL40" s="196"/>
      <c r="TOM40" s="196"/>
      <c r="TON40" s="196"/>
      <c r="TOO40" s="196"/>
      <c r="TOP40" s="196"/>
      <c r="TOQ40" s="196"/>
      <c r="TOR40" s="196"/>
      <c r="TOS40" s="196"/>
      <c r="TOT40" s="196"/>
      <c r="TOU40" s="196"/>
      <c r="TOV40" s="196"/>
      <c r="TOW40" s="196"/>
      <c r="TOX40" s="196"/>
      <c r="TOY40" s="196"/>
      <c r="TOZ40" s="196"/>
      <c r="TPA40" s="196"/>
      <c r="TPB40" s="196"/>
      <c r="TPC40" s="196"/>
      <c r="TPD40" s="196"/>
      <c r="TPE40" s="196"/>
      <c r="TPF40" s="196"/>
      <c r="TPG40" s="196"/>
      <c r="TPH40" s="196"/>
      <c r="TPI40" s="196"/>
      <c r="TPJ40" s="196"/>
      <c r="TPK40" s="196"/>
      <c r="TPL40" s="196"/>
      <c r="TPM40" s="196"/>
      <c r="TPN40" s="196"/>
      <c r="TPO40" s="196"/>
      <c r="TPP40" s="196"/>
      <c r="TPQ40" s="196"/>
      <c r="TPR40" s="196"/>
      <c r="TPS40" s="196"/>
      <c r="TPT40" s="196"/>
      <c r="TPU40" s="196"/>
      <c r="TPV40" s="196"/>
      <c r="TPW40" s="196"/>
      <c r="TPX40" s="196"/>
      <c r="TPY40" s="196"/>
      <c r="TPZ40" s="196"/>
      <c r="TQA40" s="196"/>
      <c r="TQB40" s="196"/>
      <c r="TQC40" s="196"/>
      <c r="TQD40" s="196"/>
      <c r="TQE40" s="196"/>
      <c r="TQF40" s="196"/>
      <c r="TQG40" s="196"/>
      <c r="TQH40" s="196"/>
      <c r="TQI40" s="196"/>
      <c r="TQJ40" s="196"/>
      <c r="TQK40" s="196"/>
      <c r="TQL40" s="196"/>
      <c r="TQM40" s="196"/>
      <c r="TQN40" s="196"/>
      <c r="TQO40" s="196"/>
      <c r="TQP40" s="196"/>
      <c r="TQQ40" s="196"/>
      <c r="TQR40" s="196"/>
      <c r="TQS40" s="196"/>
      <c r="TQT40" s="196"/>
      <c r="TQU40" s="196"/>
      <c r="TQV40" s="196"/>
      <c r="TQW40" s="196"/>
      <c r="TQX40" s="196"/>
      <c r="TQY40" s="196"/>
      <c r="TQZ40" s="196"/>
      <c r="TRA40" s="196"/>
      <c r="TRB40" s="196"/>
      <c r="TRC40" s="196"/>
      <c r="TRD40" s="196"/>
      <c r="TRE40" s="196"/>
      <c r="TRF40" s="196"/>
      <c r="TRG40" s="196"/>
      <c r="TRH40" s="196"/>
      <c r="TRI40" s="196"/>
      <c r="TRJ40" s="196"/>
      <c r="TRK40" s="196"/>
      <c r="TRL40" s="196"/>
      <c r="TRM40" s="196"/>
      <c r="TRN40" s="196"/>
      <c r="TRO40" s="196"/>
      <c r="TRP40" s="196"/>
      <c r="TRQ40" s="196"/>
      <c r="TRR40" s="196"/>
      <c r="TRS40" s="196"/>
      <c r="TRT40" s="196"/>
      <c r="TRU40" s="196"/>
      <c r="TRV40" s="196"/>
      <c r="TRW40" s="196"/>
      <c r="TRX40" s="196"/>
      <c r="TRY40" s="196"/>
      <c r="TRZ40" s="196"/>
      <c r="TSA40" s="196"/>
      <c r="TSB40" s="196"/>
      <c r="TSC40" s="196"/>
      <c r="TSD40" s="196"/>
      <c r="TSE40" s="196"/>
      <c r="TSF40" s="196"/>
      <c r="TSG40" s="196"/>
      <c r="TSH40" s="196"/>
      <c r="TSI40" s="196"/>
      <c r="TSJ40" s="196"/>
      <c r="TSK40" s="196"/>
      <c r="TSL40" s="196"/>
      <c r="TSM40" s="196"/>
      <c r="TSN40" s="196"/>
      <c r="TSO40" s="196"/>
      <c r="TSP40" s="196"/>
      <c r="TSQ40" s="196"/>
      <c r="TSR40" s="196"/>
      <c r="TSS40" s="196"/>
      <c r="TST40" s="196"/>
      <c r="TSU40" s="196"/>
      <c r="TSV40" s="196"/>
      <c r="TSW40" s="196"/>
      <c r="TSX40" s="196"/>
      <c r="TSY40" s="196"/>
      <c r="TSZ40" s="196"/>
      <c r="TTA40" s="196"/>
      <c r="TTB40" s="196"/>
      <c r="TTC40" s="196"/>
      <c r="TTD40" s="196"/>
      <c r="TTE40" s="196"/>
      <c r="TTF40" s="196"/>
      <c r="TTG40" s="196"/>
      <c r="TTH40" s="196"/>
      <c r="TTI40" s="196"/>
      <c r="TTJ40" s="196"/>
      <c r="TTK40" s="196"/>
      <c r="TTL40" s="196"/>
      <c r="TTM40" s="196"/>
      <c r="TTN40" s="196"/>
      <c r="TTO40" s="196"/>
      <c r="TTP40" s="196"/>
      <c r="TTQ40" s="196"/>
      <c r="TTR40" s="196"/>
      <c r="TTS40" s="196"/>
      <c r="TTT40" s="196"/>
      <c r="TTU40" s="196"/>
      <c r="TTV40" s="196"/>
      <c r="TTW40" s="196"/>
      <c r="TTX40" s="196"/>
      <c r="TTY40" s="196"/>
      <c r="TTZ40" s="196"/>
      <c r="TUA40" s="196"/>
      <c r="TUB40" s="196"/>
      <c r="TUC40" s="196"/>
      <c r="TUD40" s="196"/>
      <c r="TUE40" s="196"/>
      <c r="TUF40" s="196"/>
      <c r="TUG40" s="196"/>
      <c r="TUH40" s="196"/>
      <c r="TUI40" s="196"/>
      <c r="TUJ40" s="196"/>
      <c r="TUK40" s="196"/>
      <c r="TUL40" s="196"/>
      <c r="TUM40" s="196"/>
      <c r="TUN40" s="196"/>
      <c r="TUO40" s="196"/>
      <c r="TUP40" s="196"/>
      <c r="TUQ40" s="196"/>
      <c r="TUR40" s="196"/>
      <c r="TUS40" s="196"/>
      <c r="TUT40" s="196"/>
      <c r="TUU40" s="196"/>
      <c r="TUV40" s="196"/>
      <c r="TUW40" s="196"/>
      <c r="TUX40" s="196"/>
      <c r="TUY40" s="196"/>
      <c r="TUZ40" s="196"/>
      <c r="TVA40" s="196"/>
      <c r="TVB40" s="196"/>
      <c r="TVC40" s="196"/>
      <c r="TVD40" s="196"/>
      <c r="TVE40" s="196"/>
      <c r="TVF40" s="196"/>
      <c r="TVG40" s="196"/>
      <c r="TVH40" s="196"/>
      <c r="TVI40" s="196"/>
      <c r="TVJ40" s="196"/>
      <c r="TVK40" s="196"/>
      <c r="TVL40" s="196"/>
      <c r="TVM40" s="196"/>
      <c r="TVN40" s="196"/>
      <c r="TVO40" s="196"/>
      <c r="TVP40" s="196"/>
      <c r="TVQ40" s="196"/>
      <c r="TVR40" s="196"/>
      <c r="TVS40" s="196"/>
      <c r="TVT40" s="196"/>
      <c r="TVU40" s="196"/>
      <c r="TVV40" s="196"/>
      <c r="TVW40" s="196"/>
      <c r="TVX40" s="196"/>
      <c r="TVY40" s="196"/>
      <c r="TVZ40" s="196"/>
      <c r="TWA40" s="196"/>
      <c r="TWB40" s="196"/>
      <c r="TWC40" s="196"/>
      <c r="TWD40" s="196"/>
      <c r="TWE40" s="196"/>
      <c r="TWF40" s="196"/>
      <c r="TWG40" s="196"/>
      <c r="TWH40" s="196"/>
      <c r="TWI40" s="196"/>
      <c r="TWJ40" s="196"/>
      <c r="TWK40" s="196"/>
      <c r="TWL40" s="196"/>
      <c r="TWM40" s="196"/>
      <c r="TWN40" s="196"/>
      <c r="TWO40" s="196"/>
      <c r="TWP40" s="196"/>
      <c r="TWQ40" s="196"/>
      <c r="TWR40" s="196"/>
      <c r="TWS40" s="196"/>
      <c r="TWT40" s="196"/>
      <c r="TWU40" s="196"/>
      <c r="TWV40" s="196"/>
      <c r="TWW40" s="196"/>
      <c r="TWX40" s="196"/>
      <c r="TWY40" s="196"/>
      <c r="TWZ40" s="196"/>
      <c r="TXA40" s="196"/>
      <c r="TXB40" s="196"/>
      <c r="TXC40" s="196"/>
      <c r="TXD40" s="196"/>
      <c r="TXE40" s="196"/>
      <c r="TXF40" s="196"/>
      <c r="TXG40" s="196"/>
      <c r="TXH40" s="196"/>
      <c r="TXI40" s="196"/>
      <c r="TXJ40" s="196"/>
      <c r="TXK40" s="196"/>
      <c r="TXL40" s="196"/>
      <c r="TXM40" s="196"/>
      <c r="TXN40" s="196"/>
      <c r="TXO40" s="196"/>
      <c r="TXP40" s="196"/>
      <c r="TXQ40" s="196"/>
      <c r="TXR40" s="196"/>
      <c r="TXS40" s="196"/>
      <c r="TXT40" s="196"/>
      <c r="TXU40" s="196"/>
      <c r="TXV40" s="196"/>
      <c r="TXW40" s="196"/>
      <c r="TXX40" s="196"/>
      <c r="TXY40" s="196"/>
      <c r="TXZ40" s="196"/>
      <c r="TYA40" s="196"/>
      <c r="TYB40" s="196"/>
      <c r="TYC40" s="196"/>
      <c r="TYD40" s="196"/>
      <c r="TYE40" s="196"/>
      <c r="TYF40" s="196"/>
      <c r="TYG40" s="196"/>
      <c r="TYH40" s="196"/>
      <c r="TYI40" s="196"/>
      <c r="TYJ40" s="196"/>
      <c r="TYK40" s="196"/>
      <c r="TYL40" s="196"/>
      <c r="TYM40" s="196"/>
      <c r="TYN40" s="196"/>
      <c r="TYO40" s="196"/>
      <c r="TYP40" s="196"/>
      <c r="TYQ40" s="196"/>
      <c r="TYR40" s="196"/>
      <c r="TYS40" s="196"/>
      <c r="TYT40" s="196"/>
      <c r="TYU40" s="196"/>
      <c r="TYV40" s="196"/>
      <c r="TYW40" s="196"/>
      <c r="TYX40" s="196"/>
      <c r="TYY40" s="196"/>
      <c r="TYZ40" s="196"/>
      <c r="TZA40" s="196"/>
      <c r="TZB40" s="196"/>
      <c r="TZC40" s="196"/>
      <c r="TZD40" s="196"/>
      <c r="TZE40" s="196"/>
      <c r="TZF40" s="196"/>
      <c r="TZG40" s="196"/>
      <c r="TZH40" s="196"/>
      <c r="TZI40" s="196"/>
      <c r="TZJ40" s="196"/>
      <c r="TZK40" s="196"/>
      <c r="TZL40" s="196"/>
      <c r="TZM40" s="196"/>
      <c r="TZN40" s="196"/>
      <c r="TZO40" s="196"/>
      <c r="TZP40" s="196"/>
      <c r="TZQ40" s="196"/>
      <c r="TZR40" s="196"/>
      <c r="TZS40" s="196"/>
      <c r="TZT40" s="196"/>
      <c r="TZU40" s="196"/>
      <c r="TZV40" s="196"/>
      <c r="TZW40" s="196"/>
      <c r="TZX40" s="196"/>
      <c r="TZY40" s="196"/>
      <c r="TZZ40" s="196"/>
      <c r="UAA40" s="196"/>
      <c r="UAB40" s="196"/>
      <c r="UAC40" s="196"/>
      <c r="UAD40" s="196"/>
      <c r="UAE40" s="196"/>
      <c r="UAF40" s="196"/>
      <c r="UAG40" s="196"/>
      <c r="UAH40" s="196"/>
      <c r="UAI40" s="196"/>
      <c r="UAJ40" s="196"/>
      <c r="UAK40" s="196"/>
      <c r="UAL40" s="196"/>
      <c r="UAM40" s="196"/>
      <c r="UAN40" s="196"/>
      <c r="UAO40" s="196"/>
      <c r="UAP40" s="196"/>
      <c r="UAQ40" s="196"/>
      <c r="UAR40" s="196"/>
      <c r="UAS40" s="196"/>
      <c r="UAT40" s="196"/>
      <c r="UAU40" s="196"/>
      <c r="UAV40" s="196"/>
      <c r="UAW40" s="196"/>
      <c r="UAX40" s="196"/>
      <c r="UAY40" s="196"/>
      <c r="UAZ40" s="196"/>
      <c r="UBA40" s="196"/>
      <c r="UBB40" s="196"/>
      <c r="UBC40" s="196"/>
      <c r="UBD40" s="196"/>
      <c r="UBE40" s="196"/>
      <c r="UBF40" s="196"/>
      <c r="UBG40" s="196"/>
      <c r="UBH40" s="196"/>
      <c r="UBI40" s="196"/>
      <c r="UBJ40" s="196"/>
      <c r="UBK40" s="196"/>
      <c r="UBL40" s="196"/>
      <c r="UBM40" s="196"/>
      <c r="UBN40" s="196"/>
      <c r="UBO40" s="196"/>
      <c r="UBP40" s="196"/>
      <c r="UBQ40" s="196"/>
      <c r="UBR40" s="196"/>
      <c r="UBS40" s="196"/>
      <c r="UBT40" s="196"/>
      <c r="UBU40" s="196"/>
      <c r="UBV40" s="196"/>
      <c r="UBW40" s="196"/>
      <c r="UBX40" s="196"/>
      <c r="UBY40" s="196"/>
      <c r="UBZ40" s="196"/>
      <c r="UCA40" s="196"/>
      <c r="UCB40" s="196"/>
      <c r="UCC40" s="196"/>
      <c r="UCD40" s="196"/>
      <c r="UCE40" s="196"/>
      <c r="UCF40" s="196"/>
      <c r="UCG40" s="196"/>
      <c r="UCH40" s="196"/>
      <c r="UCI40" s="196"/>
      <c r="UCJ40" s="196"/>
      <c r="UCK40" s="196"/>
      <c r="UCL40" s="196"/>
      <c r="UCM40" s="196"/>
      <c r="UCN40" s="196"/>
      <c r="UCO40" s="196"/>
      <c r="UCP40" s="196"/>
      <c r="UCQ40" s="196"/>
      <c r="UCR40" s="196"/>
      <c r="UCS40" s="196"/>
      <c r="UCT40" s="196"/>
      <c r="UCU40" s="196"/>
      <c r="UCV40" s="196"/>
      <c r="UCW40" s="196"/>
      <c r="UCX40" s="196"/>
      <c r="UCY40" s="196"/>
      <c r="UCZ40" s="196"/>
      <c r="UDA40" s="196"/>
      <c r="UDB40" s="196"/>
      <c r="UDC40" s="196"/>
      <c r="UDD40" s="196"/>
      <c r="UDE40" s="196"/>
      <c r="UDF40" s="196"/>
      <c r="UDG40" s="196"/>
      <c r="UDH40" s="196"/>
      <c r="UDI40" s="196"/>
      <c r="UDJ40" s="196"/>
      <c r="UDK40" s="196"/>
      <c r="UDL40" s="196"/>
      <c r="UDM40" s="196"/>
      <c r="UDN40" s="196"/>
      <c r="UDO40" s="196"/>
      <c r="UDP40" s="196"/>
      <c r="UDQ40" s="196"/>
      <c r="UDR40" s="196"/>
      <c r="UDS40" s="196"/>
      <c r="UDT40" s="196"/>
      <c r="UDU40" s="196"/>
      <c r="UDV40" s="196"/>
      <c r="UDW40" s="196"/>
      <c r="UDX40" s="196"/>
      <c r="UDY40" s="196"/>
      <c r="UDZ40" s="196"/>
      <c r="UEA40" s="196"/>
      <c r="UEB40" s="196"/>
      <c r="UEC40" s="196"/>
      <c r="UED40" s="196"/>
      <c r="UEE40" s="196"/>
      <c r="UEF40" s="196"/>
      <c r="UEG40" s="196"/>
      <c r="UEH40" s="196"/>
      <c r="UEI40" s="196"/>
      <c r="UEJ40" s="196"/>
      <c r="UEK40" s="196"/>
      <c r="UEL40" s="196"/>
      <c r="UEM40" s="196"/>
      <c r="UEN40" s="196"/>
      <c r="UEO40" s="196"/>
      <c r="UEP40" s="196"/>
      <c r="UEQ40" s="196"/>
      <c r="UER40" s="196"/>
      <c r="UES40" s="196"/>
      <c r="UET40" s="196"/>
      <c r="UEU40" s="196"/>
      <c r="UEV40" s="196"/>
      <c r="UEW40" s="196"/>
      <c r="UEX40" s="196"/>
      <c r="UEY40" s="196"/>
      <c r="UEZ40" s="196"/>
      <c r="UFA40" s="196"/>
      <c r="UFB40" s="196"/>
      <c r="UFC40" s="196"/>
      <c r="UFD40" s="196"/>
      <c r="UFE40" s="196"/>
      <c r="UFF40" s="196"/>
      <c r="UFG40" s="196"/>
      <c r="UFH40" s="196"/>
      <c r="UFI40" s="196"/>
      <c r="UFJ40" s="196"/>
      <c r="UFK40" s="196"/>
      <c r="UFL40" s="196"/>
      <c r="UFM40" s="196"/>
      <c r="UFN40" s="196"/>
      <c r="UFO40" s="196"/>
      <c r="UFP40" s="196"/>
      <c r="UFQ40" s="196"/>
      <c r="UFR40" s="196"/>
      <c r="UFS40" s="196"/>
      <c r="UFT40" s="196"/>
      <c r="UFU40" s="196"/>
      <c r="UFV40" s="196"/>
      <c r="UFW40" s="196"/>
      <c r="UFX40" s="196"/>
      <c r="UFY40" s="196"/>
      <c r="UFZ40" s="196"/>
      <c r="UGA40" s="196"/>
      <c r="UGB40" s="196"/>
      <c r="UGC40" s="196"/>
      <c r="UGD40" s="196"/>
      <c r="UGE40" s="196"/>
      <c r="UGF40" s="196"/>
      <c r="UGG40" s="196"/>
      <c r="UGH40" s="196"/>
      <c r="UGI40" s="196"/>
      <c r="UGJ40" s="196"/>
      <c r="UGK40" s="196"/>
      <c r="UGL40" s="196"/>
      <c r="UGM40" s="196"/>
      <c r="UGN40" s="196"/>
      <c r="UGO40" s="196"/>
      <c r="UGP40" s="196"/>
      <c r="UGQ40" s="196"/>
      <c r="UGR40" s="196"/>
      <c r="UGS40" s="196"/>
      <c r="UGT40" s="196"/>
      <c r="UGU40" s="196"/>
      <c r="UGV40" s="196"/>
      <c r="UGW40" s="196"/>
      <c r="UGX40" s="196"/>
      <c r="UGY40" s="196"/>
      <c r="UGZ40" s="196"/>
      <c r="UHA40" s="196"/>
      <c r="UHB40" s="196"/>
      <c r="UHC40" s="196"/>
      <c r="UHD40" s="196"/>
      <c r="UHE40" s="196"/>
      <c r="UHF40" s="196"/>
      <c r="UHG40" s="196"/>
      <c r="UHH40" s="196"/>
      <c r="UHI40" s="196"/>
      <c r="UHJ40" s="196"/>
      <c r="UHK40" s="196"/>
      <c r="UHL40" s="196"/>
      <c r="UHM40" s="196"/>
      <c r="UHN40" s="196"/>
      <c r="UHO40" s="196"/>
      <c r="UHP40" s="196"/>
      <c r="UHQ40" s="196"/>
      <c r="UHR40" s="196"/>
      <c r="UHS40" s="196"/>
      <c r="UHT40" s="196"/>
      <c r="UHU40" s="196"/>
      <c r="UHV40" s="196"/>
      <c r="UHW40" s="196"/>
      <c r="UHX40" s="196"/>
      <c r="UHY40" s="196"/>
      <c r="UHZ40" s="196"/>
      <c r="UIA40" s="196"/>
      <c r="UIB40" s="196"/>
      <c r="UIC40" s="196"/>
      <c r="UID40" s="196"/>
      <c r="UIE40" s="196"/>
      <c r="UIF40" s="196"/>
      <c r="UIG40" s="196"/>
      <c r="UIH40" s="196"/>
      <c r="UII40" s="196"/>
      <c r="UIJ40" s="196"/>
      <c r="UIK40" s="196"/>
      <c r="UIL40" s="196"/>
      <c r="UIM40" s="196"/>
      <c r="UIN40" s="196"/>
      <c r="UIO40" s="196"/>
      <c r="UIP40" s="196"/>
      <c r="UIQ40" s="196"/>
      <c r="UIR40" s="196"/>
      <c r="UIS40" s="196"/>
      <c r="UIT40" s="196"/>
      <c r="UIU40" s="196"/>
      <c r="UIV40" s="196"/>
      <c r="UIW40" s="196"/>
      <c r="UIX40" s="196"/>
      <c r="UIY40" s="196"/>
      <c r="UIZ40" s="196"/>
      <c r="UJA40" s="196"/>
      <c r="UJB40" s="196"/>
      <c r="UJC40" s="196"/>
      <c r="UJD40" s="196"/>
      <c r="UJE40" s="196"/>
      <c r="UJF40" s="196"/>
      <c r="UJG40" s="196"/>
      <c r="UJH40" s="196"/>
      <c r="UJI40" s="196"/>
      <c r="UJJ40" s="196"/>
      <c r="UJK40" s="196"/>
      <c r="UJL40" s="196"/>
      <c r="UJM40" s="196"/>
      <c r="UJN40" s="196"/>
      <c r="UJO40" s="196"/>
      <c r="UJP40" s="196"/>
      <c r="UJQ40" s="196"/>
      <c r="UJR40" s="196"/>
      <c r="UJS40" s="196"/>
      <c r="UJT40" s="196"/>
      <c r="UJU40" s="196"/>
      <c r="UJV40" s="196"/>
      <c r="UJW40" s="196"/>
      <c r="UJX40" s="196"/>
      <c r="UJY40" s="196"/>
      <c r="UJZ40" s="196"/>
      <c r="UKA40" s="196"/>
      <c r="UKB40" s="196"/>
      <c r="UKC40" s="196"/>
      <c r="UKD40" s="196"/>
      <c r="UKE40" s="196"/>
      <c r="UKF40" s="196"/>
      <c r="UKG40" s="196"/>
      <c r="UKH40" s="196"/>
      <c r="UKI40" s="196"/>
      <c r="UKJ40" s="196"/>
      <c r="UKK40" s="196"/>
      <c r="UKL40" s="196"/>
      <c r="UKM40" s="196"/>
      <c r="UKN40" s="196"/>
      <c r="UKO40" s="196"/>
      <c r="UKP40" s="196"/>
      <c r="UKQ40" s="196"/>
      <c r="UKR40" s="196"/>
      <c r="UKS40" s="196"/>
      <c r="UKT40" s="196"/>
      <c r="UKU40" s="196"/>
      <c r="UKV40" s="196"/>
      <c r="UKW40" s="196"/>
      <c r="UKX40" s="196"/>
      <c r="UKY40" s="196"/>
      <c r="UKZ40" s="196"/>
      <c r="ULA40" s="196"/>
      <c r="ULB40" s="196"/>
      <c r="ULC40" s="196"/>
      <c r="ULD40" s="196"/>
      <c r="ULE40" s="196"/>
      <c r="ULF40" s="196"/>
      <c r="ULG40" s="196"/>
      <c r="ULH40" s="196"/>
      <c r="ULI40" s="196"/>
      <c r="ULJ40" s="196"/>
      <c r="ULK40" s="196"/>
      <c r="ULL40" s="196"/>
      <c r="ULM40" s="196"/>
      <c r="ULN40" s="196"/>
      <c r="ULO40" s="196"/>
      <c r="ULP40" s="196"/>
      <c r="ULQ40" s="196"/>
      <c r="ULR40" s="196"/>
      <c r="ULS40" s="196"/>
      <c r="ULT40" s="196"/>
      <c r="ULU40" s="196"/>
      <c r="ULV40" s="196"/>
      <c r="ULW40" s="196"/>
      <c r="ULX40" s="196"/>
      <c r="ULY40" s="196"/>
      <c r="ULZ40" s="196"/>
      <c r="UMA40" s="196"/>
      <c r="UMB40" s="196"/>
      <c r="UMC40" s="196"/>
      <c r="UMD40" s="196"/>
      <c r="UME40" s="196"/>
      <c r="UMF40" s="196"/>
      <c r="UMG40" s="196"/>
      <c r="UMH40" s="196"/>
      <c r="UMI40" s="196"/>
      <c r="UMJ40" s="196"/>
      <c r="UMK40" s="196"/>
      <c r="UML40" s="196"/>
      <c r="UMM40" s="196"/>
      <c r="UMN40" s="196"/>
      <c r="UMO40" s="196"/>
      <c r="UMP40" s="196"/>
      <c r="UMQ40" s="196"/>
      <c r="UMR40" s="196"/>
      <c r="UMS40" s="196"/>
      <c r="UMT40" s="196"/>
      <c r="UMU40" s="196"/>
      <c r="UMV40" s="196"/>
      <c r="UMW40" s="196"/>
      <c r="UMX40" s="196"/>
      <c r="UMY40" s="196"/>
      <c r="UMZ40" s="196"/>
      <c r="UNA40" s="196"/>
      <c r="UNB40" s="196"/>
      <c r="UNC40" s="196"/>
      <c r="UND40" s="196"/>
      <c r="UNE40" s="196"/>
      <c r="UNF40" s="196"/>
      <c r="UNG40" s="196"/>
      <c r="UNH40" s="196"/>
      <c r="UNI40" s="196"/>
      <c r="UNJ40" s="196"/>
      <c r="UNK40" s="196"/>
      <c r="UNL40" s="196"/>
      <c r="UNM40" s="196"/>
      <c r="UNN40" s="196"/>
      <c r="UNO40" s="196"/>
      <c r="UNP40" s="196"/>
      <c r="UNQ40" s="196"/>
      <c r="UNR40" s="196"/>
      <c r="UNS40" s="196"/>
      <c r="UNT40" s="196"/>
      <c r="UNU40" s="196"/>
      <c r="UNV40" s="196"/>
      <c r="UNW40" s="196"/>
      <c r="UNX40" s="196"/>
      <c r="UNY40" s="196"/>
      <c r="UNZ40" s="196"/>
      <c r="UOA40" s="196"/>
      <c r="UOB40" s="196"/>
      <c r="UOC40" s="196"/>
      <c r="UOD40" s="196"/>
      <c r="UOE40" s="196"/>
      <c r="UOF40" s="196"/>
      <c r="UOG40" s="196"/>
      <c r="UOH40" s="196"/>
      <c r="UOI40" s="196"/>
      <c r="UOJ40" s="196"/>
      <c r="UOK40" s="196"/>
      <c r="UOL40" s="196"/>
      <c r="UOM40" s="196"/>
      <c r="UON40" s="196"/>
      <c r="UOO40" s="196"/>
      <c r="UOP40" s="196"/>
      <c r="UOQ40" s="196"/>
      <c r="UOR40" s="196"/>
      <c r="UOS40" s="196"/>
      <c r="UOT40" s="196"/>
      <c r="UOU40" s="196"/>
      <c r="UOV40" s="196"/>
      <c r="UOW40" s="196"/>
      <c r="UOX40" s="196"/>
      <c r="UOY40" s="196"/>
      <c r="UOZ40" s="196"/>
      <c r="UPA40" s="196"/>
      <c r="UPB40" s="196"/>
      <c r="UPC40" s="196"/>
      <c r="UPD40" s="196"/>
      <c r="UPE40" s="196"/>
      <c r="UPF40" s="196"/>
      <c r="UPG40" s="196"/>
      <c r="UPH40" s="196"/>
      <c r="UPI40" s="196"/>
      <c r="UPJ40" s="196"/>
      <c r="UPK40" s="196"/>
      <c r="UPL40" s="196"/>
      <c r="UPM40" s="196"/>
      <c r="UPN40" s="196"/>
      <c r="UPO40" s="196"/>
      <c r="UPP40" s="196"/>
      <c r="UPQ40" s="196"/>
      <c r="UPR40" s="196"/>
      <c r="UPS40" s="196"/>
      <c r="UPT40" s="196"/>
      <c r="UPU40" s="196"/>
      <c r="UPV40" s="196"/>
      <c r="UPW40" s="196"/>
      <c r="UPX40" s="196"/>
      <c r="UPY40" s="196"/>
      <c r="UPZ40" s="196"/>
      <c r="UQA40" s="196"/>
      <c r="UQB40" s="196"/>
      <c r="UQC40" s="196"/>
      <c r="UQD40" s="196"/>
      <c r="UQE40" s="196"/>
      <c r="UQF40" s="196"/>
      <c r="UQG40" s="196"/>
      <c r="UQH40" s="196"/>
      <c r="UQI40" s="196"/>
      <c r="UQJ40" s="196"/>
      <c r="UQK40" s="196"/>
      <c r="UQL40" s="196"/>
      <c r="UQM40" s="196"/>
      <c r="UQN40" s="196"/>
      <c r="UQO40" s="196"/>
      <c r="UQP40" s="196"/>
      <c r="UQQ40" s="196"/>
      <c r="UQR40" s="196"/>
      <c r="UQS40" s="196"/>
      <c r="UQT40" s="196"/>
      <c r="UQU40" s="196"/>
      <c r="UQV40" s="196"/>
      <c r="UQW40" s="196"/>
      <c r="UQX40" s="196"/>
      <c r="UQY40" s="196"/>
      <c r="UQZ40" s="196"/>
      <c r="URA40" s="196"/>
      <c r="URB40" s="196"/>
      <c r="URC40" s="196"/>
      <c r="URD40" s="196"/>
      <c r="URE40" s="196"/>
      <c r="URF40" s="196"/>
      <c r="URG40" s="196"/>
      <c r="URH40" s="196"/>
      <c r="URI40" s="196"/>
      <c r="URJ40" s="196"/>
      <c r="URK40" s="196"/>
      <c r="URL40" s="196"/>
      <c r="URM40" s="196"/>
      <c r="URN40" s="196"/>
      <c r="URO40" s="196"/>
      <c r="URP40" s="196"/>
      <c r="URQ40" s="196"/>
      <c r="URR40" s="196"/>
      <c r="URS40" s="196"/>
      <c r="URT40" s="196"/>
      <c r="URU40" s="196"/>
      <c r="URV40" s="196"/>
      <c r="URW40" s="196"/>
      <c r="URX40" s="196"/>
      <c r="URY40" s="196"/>
      <c r="URZ40" s="196"/>
      <c r="USA40" s="196"/>
      <c r="USB40" s="196"/>
      <c r="USC40" s="196"/>
      <c r="USD40" s="196"/>
      <c r="USE40" s="196"/>
      <c r="USF40" s="196"/>
      <c r="USG40" s="196"/>
      <c r="USH40" s="196"/>
      <c r="USI40" s="196"/>
      <c r="USJ40" s="196"/>
      <c r="USK40" s="196"/>
      <c r="USL40" s="196"/>
      <c r="USM40" s="196"/>
      <c r="USN40" s="196"/>
      <c r="USO40" s="196"/>
      <c r="USP40" s="196"/>
      <c r="USQ40" s="196"/>
      <c r="USR40" s="196"/>
      <c r="USS40" s="196"/>
      <c r="UST40" s="196"/>
      <c r="USU40" s="196"/>
      <c r="USV40" s="196"/>
      <c r="USW40" s="196"/>
      <c r="USX40" s="196"/>
      <c r="USY40" s="196"/>
      <c r="USZ40" s="196"/>
      <c r="UTA40" s="196"/>
      <c r="UTB40" s="196"/>
      <c r="UTC40" s="196"/>
      <c r="UTD40" s="196"/>
      <c r="UTE40" s="196"/>
      <c r="UTF40" s="196"/>
      <c r="UTG40" s="196"/>
      <c r="UTH40" s="196"/>
      <c r="UTI40" s="196"/>
      <c r="UTJ40" s="196"/>
      <c r="UTK40" s="196"/>
      <c r="UTL40" s="196"/>
      <c r="UTM40" s="196"/>
      <c r="UTN40" s="196"/>
      <c r="UTO40" s="196"/>
      <c r="UTP40" s="196"/>
      <c r="UTQ40" s="196"/>
      <c r="UTR40" s="196"/>
      <c r="UTS40" s="196"/>
      <c r="UTT40" s="196"/>
      <c r="UTU40" s="196"/>
      <c r="UTV40" s="196"/>
      <c r="UTW40" s="196"/>
      <c r="UTX40" s="196"/>
      <c r="UTY40" s="196"/>
      <c r="UTZ40" s="196"/>
      <c r="UUA40" s="196"/>
      <c r="UUB40" s="196"/>
      <c r="UUC40" s="196"/>
      <c r="UUD40" s="196"/>
      <c r="UUE40" s="196"/>
      <c r="UUF40" s="196"/>
      <c r="UUG40" s="196"/>
      <c r="UUH40" s="196"/>
      <c r="UUI40" s="196"/>
      <c r="UUJ40" s="196"/>
      <c r="UUK40" s="196"/>
      <c r="UUL40" s="196"/>
      <c r="UUM40" s="196"/>
      <c r="UUN40" s="196"/>
      <c r="UUO40" s="196"/>
      <c r="UUP40" s="196"/>
      <c r="UUQ40" s="196"/>
      <c r="UUR40" s="196"/>
      <c r="UUS40" s="196"/>
      <c r="UUT40" s="196"/>
      <c r="UUU40" s="196"/>
      <c r="UUV40" s="196"/>
      <c r="UUW40" s="196"/>
      <c r="UUX40" s="196"/>
      <c r="UUY40" s="196"/>
      <c r="UUZ40" s="196"/>
      <c r="UVA40" s="196"/>
      <c r="UVB40" s="196"/>
      <c r="UVC40" s="196"/>
      <c r="UVD40" s="196"/>
      <c r="UVE40" s="196"/>
      <c r="UVF40" s="196"/>
      <c r="UVG40" s="196"/>
      <c r="UVH40" s="196"/>
      <c r="UVI40" s="196"/>
      <c r="UVJ40" s="196"/>
      <c r="UVK40" s="196"/>
      <c r="UVL40" s="196"/>
      <c r="UVM40" s="196"/>
      <c r="UVN40" s="196"/>
      <c r="UVO40" s="196"/>
      <c r="UVP40" s="196"/>
      <c r="UVQ40" s="196"/>
      <c r="UVR40" s="196"/>
      <c r="UVS40" s="196"/>
      <c r="UVT40" s="196"/>
      <c r="UVU40" s="196"/>
      <c r="UVV40" s="196"/>
      <c r="UVW40" s="196"/>
      <c r="UVX40" s="196"/>
      <c r="UVY40" s="196"/>
      <c r="UVZ40" s="196"/>
      <c r="UWA40" s="196"/>
      <c r="UWB40" s="196"/>
      <c r="UWC40" s="196"/>
      <c r="UWD40" s="196"/>
      <c r="UWE40" s="196"/>
      <c r="UWF40" s="196"/>
      <c r="UWG40" s="196"/>
      <c r="UWH40" s="196"/>
      <c r="UWI40" s="196"/>
      <c r="UWJ40" s="196"/>
      <c r="UWK40" s="196"/>
      <c r="UWL40" s="196"/>
      <c r="UWM40" s="196"/>
      <c r="UWN40" s="196"/>
      <c r="UWO40" s="196"/>
      <c r="UWP40" s="196"/>
      <c r="UWQ40" s="196"/>
      <c r="UWR40" s="196"/>
      <c r="UWS40" s="196"/>
      <c r="UWT40" s="196"/>
      <c r="UWU40" s="196"/>
      <c r="UWV40" s="196"/>
      <c r="UWW40" s="196"/>
      <c r="UWX40" s="196"/>
      <c r="UWY40" s="196"/>
      <c r="UWZ40" s="196"/>
      <c r="UXA40" s="196"/>
      <c r="UXB40" s="196"/>
      <c r="UXC40" s="196"/>
      <c r="UXD40" s="196"/>
      <c r="UXE40" s="196"/>
      <c r="UXF40" s="196"/>
      <c r="UXG40" s="196"/>
      <c r="UXH40" s="196"/>
      <c r="UXI40" s="196"/>
      <c r="UXJ40" s="196"/>
      <c r="UXK40" s="196"/>
      <c r="UXL40" s="196"/>
      <c r="UXM40" s="196"/>
      <c r="UXN40" s="196"/>
      <c r="UXO40" s="196"/>
      <c r="UXP40" s="196"/>
      <c r="UXQ40" s="196"/>
      <c r="UXR40" s="196"/>
      <c r="UXS40" s="196"/>
      <c r="UXT40" s="196"/>
      <c r="UXU40" s="196"/>
      <c r="UXV40" s="196"/>
      <c r="UXW40" s="196"/>
      <c r="UXX40" s="196"/>
      <c r="UXY40" s="196"/>
      <c r="UXZ40" s="196"/>
      <c r="UYA40" s="196"/>
      <c r="UYB40" s="196"/>
      <c r="UYC40" s="196"/>
      <c r="UYD40" s="196"/>
      <c r="UYE40" s="196"/>
      <c r="UYF40" s="196"/>
      <c r="UYG40" s="196"/>
      <c r="UYH40" s="196"/>
      <c r="UYI40" s="196"/>
      <c r="UYJ40" s="196"/>
      <c r="UYK40" s="196"/>
      <c r="UYL40" s="196"/>
      <c r="UYM40" s="196"/>
      <c r="UYN40" s="196"/>
      <c r="UYO40" s="196"/>
      <c r="UYP40" s="196"/>
      <c r="UYQ40" s="196"/>
      <c r="UYR40" s="196"/>
      <c r="UYS40" s="196"/>
      <c r="UYT40" s="196"/>
      <c r="UYU40" s="196"/>
      <c r="UYV40" s="196"/>
      <c r="UYW40" s="196"/>
      <c r="UYX40" s="196"/>
      <c r="UYY40" s="196"/>
      <c r="UYZ40" s="196"/>
      <c r="UZA40" s="196"/>
      <c r="UZB40" s="196"/>
      <c r="UZC40" s="196"/>
      <c r="UZD40" s="196"/>
      <c r="UZE40" s="196"/>
      <c r="UZF40" s="196"/>
      <c r="UZG40" s="196"/>
      <c r="UZH40" s="196"/>
      <c r="UZI40" s="196"/>
      <c r="UZJ40" s="196"/>
      <c r="UZK40" s="196"/>
      <c r="UZL40" s="196"/>
      <c r="UZM40" s="196"/>
      <c r="UZN40" s="196"/>
      <c r="UZO40" s="196"/>
      <c r="UZP40" s="196"/>
      <c r="UZQ40" s="196"/>
      <c r="UZR40" s="196"/>
      <c r="UZS40" s="196"/>
      <c r="UZT40" s="196"/>
      <c r="UZU40" s="196"/>
      <c r="UZV40" s="196"/>
      <c r="UZW40" s="196"/>
      <c r="UZX40" s="196"/>
      <c r="UZY40" s="196"/>
      <c r="UZZ40" s="196"/>
      <c r="VAA40" s="196"/>
      <c r="VAB40" s="196"/>
      <c r="VAC40" s="196"/>
      <c r="VAD40" s="196"/>
      <c r="VAE40" s="196"/>
      <c r="VAF40" s="196"/>
      <c r="VAG40" s="196"/>
      <c r="VAH40" s="196"/>
      <c r="VAI40" s="196"/>
      <c r="VAJ40" s="196"/>
      <c r="VAK40" s="196"/>
      <c r="VAL40" s="196"/>
      <c r="VAM40" s="196"/>
      <c r="VAN40" s="196"/>
      <c r="VAO40" s="196"/>
      <c r="VAP40" s="196"/>
      <c r="VAQ40" s="196"/>
      <c r="VAR40" s="196"/>
      <c r="VAS40" s="196"/>
      <c r="VAT40" s="196"/>
      <c r="VAU40" s="196"/>
      <c r="VAV40" s="196"/>
      <c r="VAW40" s="196"/>
      <c r="VAX40" s="196"/>
      <c r="VAY40" s="196"/>
      <c r="VAZ40" s="196"/>
      <c r="VBA40" s="196"/>
      <c r="VBB40" s="196"/>
      <c r="VBC40" s="196"/>
      <c r="VBD40" s="196"/>
      <c r="VBE40" s="196"/>
      <c r="VBF40" s="196"/>
      <c r="VBG40" s="196"/>
      <c r="VBH40" s="196"/>
      <c r="VBI40" s="196"/>
      <c r="VBJ40" s="196"/>
      <c r="VBK40" s="196"/>
      <c r="VBL40" s="196"/>
      <c r="VBM40" s="196"/>
      <c r="VBN40" s="196"/>
      <c r="VBO40" s="196"/>
      <c r="VBP40" s="196"/>
      <c r="VBQ40" s="196"/>
      <c r="VBR40" s="196"/>
      <c r="VBS40" s="196"/>
      <c r="VBT40" s="196"/>
      <c r="VBU40" s="196"/>
      <c r="VBV40" s="196"/>
      <c r="VBW40" s="196"/>
      <c r="VBX40" s="196"/>
      <c r="VBY40" s="196"/>
      <c r="VBZ40" s="196"/>
      <c r="VCA40" s="196"/>
      <c r="VCB40" s="196"/>
      <c r="VCC40" s="196"/>
      <c r="VCD40" s="196"/>
      <c r="VCE40" s="196"/>
      <c r="VCF40" s="196"/>
      <c r="VCG40" s="196"/>
      <c r="VCH40" s="196"/>
      <c r="VCI40" s="196"/>
      <c r="VCJ40" s="196"/>
      <c r="VCK40" s="196"/>
      <c r="VCL40" s="196"/>
      <c r="VCM40" s="196"/>
      <c r="VCN40" s="196"/>
      <c r="VCO40" s="196"/>
      <c r="VCP40" s="196"/>
      <c r="VCQ40" s="196"/>
      <c r="VCR40" s="196"/>
      <c r="VCS40" s="196"/>
      <c r="VCT40" s="196"/>
      <c r="VCU40" s="196"/>
      <c r="VCV40" s="196"/>
      <c r="VCW40" s="196"/>
      <c r="VCX40" s="196"/>
      <c r="VCY40" s="196"/>
      <c r="VCZ40" s="196"/>
      <c r="VDA40" s="196"/>
      <c r="VDB40" s="196"/>
      <c r="VDC40" s="196"/>
      <c r="VDD40" s="196"/>
      <c r="VDE40" s="196"/>
      <c r="VDF40" s="196"/>
      <c r="VDG40" s="196"/>
      <c r="VDH40" s="196"/>
      <c r="VDI40" s="196"/>
      <c r="VDJ40" s="196"/>
      <c r="VDK40" s="196"/>
      <c r="VDL40" s="196"/>
      <c r="VDM40" s="196"/>
      <c r="VDN40" s="196"/>
      <c r="VDO40" s="196"/>
      <c r="VDP40" s="196"/>
      <c r="VDQ40" s="196"/>
      <c r="VDR40" s="196"/>
      <c r="VDS40" s="196"/>
      <c r="VDT40" s="196"/>
      <c r="VDU40" s="196"/>
      <c r="VDV40" s="196"/>
      <c r="VDW40" s="196"/>
      <c r="VDX40" s="196"/>
      <c r="VDY40" s="196"/>
      <c r="VDZ40" s="196"/>
      <c r="VEA40" s="196"/>
      <c r="VEB40" s="196"/>
      <c r="VEC40" s="196"/>
      <c r="VED40" s="196"/>
      <c r="VEE40" s="196"/>
      <c r="VEF40" s="196"/>
      <c r="VEG40" s="196"/>
      <c r="VEH40" s="196"/>
      <c r="VEI40" s="196"/>
      <c r="VEJ40" s="196"/>
      <c r="VEK40" s="196"/>
      <c r="VEL40" s="196"/>
      <c r="VEM40" s="196"/>
      <c r="VEN40" s="196"/>
      <c r="VEO40" s="196"/>
      <c r="VEP40" s="196"/>
      <c r="VEQ40" s="196"/>
      <c r="VER40" s="196"/>
      <c r="VES40" s="196"/>
      <c r="VET40" s="196"/>
      <c r="VEU40" s="196"/>
      <c r="VEV40" s="196"/>
      <c r="VEW40" s="196"/>
      <c r="VEX40" s="196"/>
      <c r="VEY40" s="196"/>
      <c r="VEZ40" s="196"/>
      <c r="VFA40" s="196"/>
      <c r="VFB40" s="196"/>
      <c r="VFC40" s="196"/>
      <c r="VFD40" s="196"/>
      <c r="VFE40" s="196"/>
      <c r="VFF40" s="196"/>
      <c r="VFG40" s="196"/>
      <c r="VFH40" s="196"/>
      <c r="VFI40" s="196"/>
      <c r="VFJ40" s="196"/>
      <c r="VFK40" s="196"/>
      <c r="VFL40" s="196"/>
      <c r="VFM40" s="196"/>
      <c r="VFN40" s="196"/>
      <c r="VFO40" s="196"/>
      <c r="VFP40" s="196"/>
      <c r="VFQ40" s="196"/>
      <c r="VFR40" s="196"/>
      <c r="VFS40" s="196"/>
      <c r="VFT40" s="196"/>
      <c r="VFU40" s="196"/>
      <c r="VFV40" s="196"/>
      <c r="VFW40" s="196"/>
      <c r="VFX40" s="196"/>
      <c r="VFY40" s="196"/>
      <c r="VFZ40" s="196"/>
      <c r="VGA40" s="196"/>
      <c r="VGB40" s="196"/>
      <c r="VGC40" s="196"/>
      <c r="VGD40" s="196"/>
      <c r="VGE40" s="196"/>
      <c r="VGF40" s="196"/>
      <c r="VGG40" s="196"/>
      <c r="VGH40" s="196"/>
      <c r="VGI40" s="196"/>
      <c r="VGJ40" s="196"/>
      <c r="VGK40" s="196"/>
      <c r="VGL40" s="196"/>
      <c r="VGM40" s="196"/>
      <c r="VGN40" s="196"/>
      <c r="VGO40" s="196"/>
      <c r="VGP40" s="196"/>
      <c r="VGQ40" s="196"/>
      <c r="VGR40" s="196"/>
      <c r="VGS40" s="196"/>
      <c r="VGT40" s="196"/>
      <c r="VGU40" s="196"/>
      <c r="VGV40" s="196"/>
      <c r="VGW40" s="196"/>
      <c r="VGX40" s="196"/>
      <c r="VGY40" s="196"/>
      <c r="VGZ40" s="196"/>
      <c r="VHA40" s="196"/>
      <c r="VHB40" s="196"/>
      <c r="VHC40" s="196"/>
      <c r="VHD40" s="196"/>
      <c r="VHE40" s="196"/>
      <c r="VHF40" s="196"/>
      <c r="VHG40" s="196"/>
      <c r="VHH40" s="196"/>
      <c r="VHI40" s="196"/>
      <c r="VHJ40" s="196"/>
      <c r="VHK40" s="196"/>
      <c r="VHL40" s="196"/>
      <c r="VHM40" s="196"/>
      <c r="VHN40" s="196"/>
      <c r="VHO40" s="196"/>
      <c r="VHP40" s="196"/>
      <c r="VHQ40" s="196"/>
      <c r="VHR40" s="196"/>
      <c r="VHS40" s="196"/>
      <c r="VHT40" s="196"/>
      <c r="VHU40" s="196"/>
      <c r="VHV40" s="196"/>
      <c r="VHW40" s="196"/>
      <c r="VHX40" s="196"/>
      <c r="VHY40" s="196"/>
      <c r="VHZ40" s="196"/>
      <c r="VIA40" s="196"/>
      <c r="VIB40" s="196"/>
      <c r="VIC40" s="196"/>
      <c r="VID40" s="196"/>
      <c r="VIE40" s="196"/>
      <c r="VIF40" s="196"/>
      <c r="VIG40" s="196"/>
      <c r="VIH40" s="196"/>
      <c r="VII40" s="196"/>
      <c r="VIJ40" s="196"/>
      <c r="VIK40" s="196"/>
      <c r="VIL40" s="196"/>
      <c r="VIM40" s="196"/>
      <c r="VIN40" s="196"/>
      <c r="VIO40" s="196"/>
      <c r="VIP40" s="196"/>
      <c r="VIQ40" s="196"/>
      <c r="VIR40" s="196"/>
      <c r="VIS40" s="196"/>
      <c r="VIT40" s="196"/>
      <c r="VIU40" s="196"/>
      <c r="VIV40" s="196"/>
      <c r="VIW40" s="196"/>
      <c r="VIX40" s="196"/>
      <c r="VIY40" s="196"/>
      <c r="VIZ40" s="196"/>
      <c r="VJA40" s="196"/>
      <c r="VJB40" s="196"/>
      <c r="VJC40" s="196"/>
      <c r="VJD40" s="196"/>
      <c r="VJE40" s="196"/>
      <c r="VJF40" s="196"/>
      <c r="VJG40" s="196"/>
      <c r="VJH40" s="196"/>
      <c r="VJI40" s="196"/>
      <c r="VJJ40" s="196"/>
      <c r="VJK40" s="196"/>
      <c r="VJL40" s="196"/>
      <c r="VJM40" s="196"/>
      <c r="VJN40" s="196"/>
      <c r="VJO40" s="196"/>
      <c r="VJP40" s="196"/>
      <c r="VJQ40" s="196"/>
      <c r="VJR40" s="196"/>
      <c r="VJS40" s="196"/>
      <c r="VJT40" s="196"/>
      <c r="VJU40" s="196"/>
      <c r="VJV40" s="196"/>
      <c r="VJW40" s="196"/>
      <c r="VJX40" s="196"/>
      <c r="VJY40" s="196"/>
      <c r="VJZ40" s="196"/>
      <c r="VKA40" s="196"/>
      <c r="VKB40" s="196"/>
      <c r="VKC40" s="196"/>
      <c r="VKD40" s="196"/>
      <c r="VKE40" s="196"/>
      <c r="VKF40" s="196"/>
      <c r="VKG40" s="196"/>
      <c r="VKH40" s="196"/>
      <c r="VKI40" s="196"/>
      <c r="VKJ40" s="196"/>
      <c r="VKK40" s="196"/>
      <c r="VKL40" s="196"/>
      <c r="VKM40" s="196"/>
      <c r="VKN40" s="196"/>
      <c r="VKO40" s="196"/>
      <c r="VKP40" s="196"/>
      <c r="VKQ40" s="196"/>
      <c r="VKR40" s="196"/>
      <c r="VKS40" s="196"/>
      <c r="VKT40" s="196"/>
      <c r="VKU40" s="196"/>
      <c r="VKV40" s="196"/>
      <c r="VKW40" s="196"/>
      <c r="VKX40" s="196"/>
      <c r="VKY40" s="196"/>
      <c r="VKZ40" s="196"/>
      <c r="VLA40" s="196"/>
      <c r="VLB40" s="196"/>
      <c r="VLC40" s="196"/>
      <c r="VLD40" s="196"/>
      <c r="VLE40" s="196"/>
      <c r="VLF40" s="196"/>
      <c r="VLG40" s="196"/>
      <c r="VLH40" s="196"/>
      <c r="VLI40" s="196"/>
      <c r="VLJ40" s="196"/>
      <c r="VLK40" s="196"/>
      <c r="VLL40" s="196"/>
      <c r="VLM40" s="196"/>
      <c r="VLN40" s="196"/>
      <c r="VLO40" s="196"/>
      <c r="VLP40" s="196"/>
      <c r="VLQ40" s="196"/>
      <c r="VLR40" s="196"/>
      <c r="VLS40" s="196"/>
      <c r="VLT40" s="196"/>
      <c r="VLU40" s="196"/>
      <c r="VLV40" s="196"/>
      <c r="VLW40" s="196"/>
      <c r="VLX40" s="196"/>
      <c r="VLY40" s="196"/>
      <c r="VLZ40" s="196"/>
      <c r="VMA40" s="196"/>
      <c r="VMB40" s="196"/>
      <c r="VMC40" s="196"/>
      <c r="VMD40" s="196"/>
      <c r="VME40" s="196"/>
      <c r="VMF40" s="196"/>
      <c r="VMG40" s="196"/>
      <c r="VMH40" s="196"/>
      <c r="VMI40" s="196"/>
      <c r="VMJ40" s="196"/>
      <c r="VMK40" s="196"/>
      <c r="VML40" s="196"/>
      <c r="VMM40" s="196"/>
      <c r="VMN40" s="196"/>
      <c r="VMO40" s="196"/>
      <c r="VMP40" s="196"/>
      <c r="VMQ40" s="196"/>
      <c r="VMR40" s="196"/>
      <c r="VMS40" s="196"/>
      <c r="VMT40" s="196"/>
      <c r="VMU40" s="196"/>
      <c r="VMV40" s="196"/>
      <c r="VMW40" s="196"/>
      <c r="VMX40" s="196"/>
      <c r="VMY40" s="196"/>
      <c r="VMZ40" s="196"/>
      <c r="VNA40" s="196"/>
      <c r="VNB40" s="196"/>
      <c r="VNC40" s="196"/>
      <c r="VND40" s="196"/>
      <c r="VNE40" s="196"/>
      <c r="VNF40" s="196"/>
      <c r="VNG40" s="196"/>
      <c r="VNH40" s="196"/>
      <c r="VNI40" s="196"/>
      <c r="VNJ40" s="196"/>
      <c r="VNK40" s="196"/>
      <c r="VNL40" s="196"/>
      <c r="VNM40" s="196"/>
      <c r="VNN40" s="196"/>
      <c r="VNO40" s="196"/>
      <c r="VNP40" s="196"/>
      <c r="VNQ40" s="196"/>
      <c r="VNR40" s="196"/>
      <c r="VNS40" s="196"/>
      <c r="VNT40" s="196"/>
      <c r="VNU40" s="196"/>
      <c r="VNV40" s="196"/>
      <c r="VNW40" s="196"/>
      <c r="VNX40" s="196"/>
      <c r="VNY40" s="196"/>
      <c r="VNZ40" s="196"/>
      <c r="VOA40" s="196"/>
      <c r="VOB40" s="196"/>
      <c r="VOC40" s="196"/>
      <c r="VOD40" s="196"/>
      <c r="VOE40" s="196"/>
      <c r="VOF40" s="196"/>
      <c r="VOG40" s="196"/>
      <c r="VOH40" s="196"/>
      <c r="VOI40" s="196"/>
      <c r="VOJ40" s="196"/>
      <c r="VOK40" s="196"/>
      <c r="VOL40" s="196"/>
      <c r="VOM40" s="196"/>
      <c r="VON40" s="196"/>
      <c r="VOO40" s="196"/>
      <c r="VOP40" s="196"/>
      <c r="VOQ40" s="196"/>
      <c r="VOR40" s="196"/>
      <c r="VOS40" s="196"/>
      <c r="VOT40" s="196"/>
      <c r="VOU40" s="196"/>
      <c r="VOV40" s="196"/>
      <c r="VOW40" s="196"/>
      <c r="VOX40" s="196"/>
      <c r="VOY40" s="196"/>
      <c r="VOZ40" s="196"/>
      <c r="VPA40" s="196"/>
      <c r="VPB40" s="196"/>
      <c r="VPC40" s="196"/>
      <c r="VPD40" s="196"/>
      <c r="VPE40" s="196"/>
      <c r="VPF40" s="196"/>
      <c r="VPG40" s="196"/>
      <c r="VPH40" s="196"/>
      <c r="VPI40" s="196"/>
      <c r="VPJ40" s="196"/>
      <c r="VPK40" s="196"/>
      <c r="VPL40" s="196"/>
      <c r="VPM40" s="196"/>
      <c r="VPN40" s="196"/>
      <c r="VPO40" s="196"/>
      <c r="VPP40" s="196"/>
      <c r="VPQ40" s="196"/>
      <c r="VPR40" s="196"/>
      <c r="VPS40" s="196"/>
      <c r="VPT40" s="196"/>
      <c r="VPU40" s="196"/>
      <c r="VPV40" s="196"/>
      <c r="VPW40" s="196"/>
      <c r="VPX40" s="196"/>
      <c r="VPY40" s="196"/>
      <c r="VPZ40" s="196"/>
      <c r="VQA40" s="196"/>
      <c r="VQB40" s="196"/>
      <c r="VQC40" s="196"/>
      <c r="VQD40" s="196"/>
      <c r="VQE40" s="196"/>
      <c r="VQF40" s="196"/>
      <c r="VQG40" s="196"/>
      <c r="VQH40" s="196"/>
      <c r="VQI40" s="196"/>
      <c r="VQJ40" s="196"/>
      <c r="VQK40" s="196"/>
      <c r="VQL40" s="196"/>
      <c r="VQM40" s="196"/>
      <c r="VQN40" s="196"/>
      <c r="VQO40" s="196"/>
      <c r="VQP40" s="196"/>
      <c r="VQQ40" s="196"/>
      <c r="VQR40" s="196"/>
      <c r="VQS40" s="196"/>
      <c r="VQT40" s="196"/>
      <c r="VQU40" s="196"/>
      <c r="VQV40" s="196"/>
      <c r="VQW40" s="196"/>
      <c r="VQX40" s="196"/>
      <c r="VQY40" s="196"/>
      <c r="VQZ40" s="196"/>
      <c r="VRA40" s="196"/>
      <c r="VRB40" s="196"/>
      <c r="VRC40" s="196"/>
      <c r="VRD40" s="196"/>
      <c r="VRE40" s="196"/>
      <c r="VRF40" s="196"/>
      <c r="VRG40" s="196"/>
      <c r="VRH40" s="196"/>
      <c r="VRI40" s="196"/>
      <c r="VRJ40" s="196"/>
      <c r="VRK40" s="196"/>
      <c r="VRL40" s="196"/>
      <c r="VRM40" s="196"/>
      <c r="VRN40" s="196"/>
      <c r="VRO40" s="196"/>
      <c r="VRP40" s="196"/>
      <c r="VRQ40" s="196"/>
      <c r="VRR40" s="196"/>
      <c r="VRS40" s="196"/>
      <c r="VRT40" s="196"/>
      <c r="VRU40" s="196"/>
      <c r="VRV40" s="196"/>
      <c r="VRW40" s="196"/>
      <c r="VRX40" s="196"/>
      <c r="VRY40" s="196"/>
      <c r="VRZ40" s="196"/>
      <c r="VSA40" s="196"/>
      <c r="VSB40" s="196"/>
      <c r="VSC40" s="196"/>
      <c r="VSD40" s="196"/>
      <c r="VSE40" s="196"/>
      <c r="VSF40" s="196"/>
      <c r="VSG40" s="196"/>
      <c r="VSH40" s="196"/>
      <c r="VSI40" s="196"/>
      <c r="VSJ40" s="196"/>
      <c r="VSK40" s="196"/>
      <c r="VSL40" s="196"/>
      <c r="VSM40" s="196"/>
      <c r="VSN40" s="196"/>
      <c r="VSO40" s="196"/>
      <c r="VSP40" s="196"/>
      <c r="VSQ40" s="196"/>
      <c r="VSR40" s="196"/>
      <c r="VSS40" s="196"/>
      <c r="VST40" s="196"/>
      <c r="VSU40" s="196"/>
      <c r="VSV40" s="196"/>
      <c r="VSW40" s="196"/>
      <c r="VSX40" s="196"/>
      <c r="VSY40" s="196"/>
      <c r="VSZ40" s="196"/>
      <c r="VTA40" s="196"/>
      <c r="VTB40" s="196"/>
      <c r="VTC40" s="196"/>
      <c r="VTD40" s="196"/>
      <c r="VTE40" s="196"/>
      <c r="VTF40" s="196"/>
      <c r="VTG40" s="196"/>
      <c r="VTH40" s="196"/>
      <c r="VTI40" s="196"/>
      <c r="VTJ40" s="196"/>
      <c r="VTK40" s="196"/>
      <c r="VTL40" s="196"/>
      <c r="VTM40" s="196"/>
      <c r="VTN40" s="196"/>
      <c r="VTO40" s="196"/>
      <c r="VTP40" s="196"/>
      <c r="VTQ40" s="196"/>
      <c r="VTR40" s="196"/>
      <c r="VTS40" s="196"/>
      <c r="VTT40" s="196"/>
      <c r="VTU40" s="196"/>
      <c r="VTV40" s="196"/>
      <c r="VTW40" s="196"/>
      <c r="VTX40" s="196"/>
      <c r="VTY40" s="196"/>
      <c r="VTZ40" s="196"/>
      <c r="VUA40" s="196"/>
      <c r="VUB40" s="196"/>
      <c r="VUC40" s="196"/>
      <c r="VUD40" s="196"/>
      <c r="VUE40" s="196"/>
      <c r="VUF40" s="196"/>
      <c r="VUG40" s="196"/>
      <c r="VUH40" s="196"/>
      <c r="VUI40" s="196"/>
      <c r="VUJ40" s="196"/>
      <c r="VUK40" s="196"/>
      <c r="VUL40" s="196"/>
      <c r="VUM40" s="196"/>
      <c r="VUN40" s="196"/>
      <c r="VUO40" s="196"/>
      <c r="VUP40" s="196"/>
      <c r="VUQ40" s="196"/>
      <c r="VUR40" s="196"/>
      <c r="VUS40" s="196"/>
      <c r="VUT40" s="196"/>
      <c r="VUU40" s="196"/>
      <c r="VUV40" s="196"/>
      <c r="VUW40" s="196"/>
      <c r="VUX40" s="196"/>
      <c r="VUY40" s="196"/>
      <c r="VUZ40" s="196"/>
      <c r="VVA40" s="196"/>
      <c r="VVB40" s="196"/>
      <c r="VVC40" s="196"/>
      <c r="VVD40" s="196"/>
      <c r="VVE40" s="196"/>
      <c r="VVF40" s="196"/>
      <c r="VVG40" s="196"/>
      <c r="VVH40" s="196"/>
      <c r="VVI40" s="196"/>
      <c r="VVJ40" s="196"/>
      <c r="VVK40" s="196"/>
      <c r="VVL40" s="196"/>
      <c r="VVM40" s="196"/>
      <c r="VVN40" s="196"/>
      <c r="VVO40" s="196"/>
      <c r="VVP40" s="196"/>
      <c r="VVQ40" s="196"/>
      <c r="VVR40" s="196"/>
      <c r="VVS40" s="196"/>
      <c r="VVT40" s="196"/>
      <c r="VVU40" s="196"/>
      <c r="VVV40" s="196"/>
      <c r="VVW40" s="196"/>
      <c r="VVX40" s="196"/>
      <c r="VVY40" s="196"/>
      <c r="VVZ40" s="196"/>
      <c r="VWA40" s="196"/>
      <c r="VWB40" s="196"/>
      <c r="VWC40" s="196"/>
      <c r="VWD40" s="196"/>
      <c r="VWE40" s="196"/>
      <c r="VWF40" s="196"/>
      <c r="VWG40" s="196"/>
      <c r="VWH40" s="196"/>
      <c r="VWI40" s="196"/>
      <c r="VWJ40" s="196"/>
      <c r="VWK40" s="196"/>
      <c r="VWL40" s="196"/>
      <c r="VWM40" s="196"/>
      <c r="VWN40" s="196"/>
      <c r="VWO40" s="196"/>
      <c r="VWP40" s="196"/>
      <c r="VWQ40" s="196"/>
      <c r="VWR40" s="196"/>
      <c r="VWS40" s="196"/>
      <c r="VWT40" s="196"/>
      <c r="VWU40" s="196"/>
      <c r="VWV40" s="196"/>
      <c r="VWW40" s="196"/>
      <c r="VWX40" s="196"/>
      <c r="VWY40" s="196"/>
      <c r="VWZ40" s="196"/>
      <c r="VXA40" s="196"/>
      <c r="VXB40" s="196"/>
      <c r="VXC40" s="196"/>
      <c r="VXD40" s="196"/>
      <c r="VXE40" s="196"/>
      <c r="VXF40" s="196"/>
      <c r="VXG40" s="196"/>
      <c r="VXH40" s="196"/>
      <c r="VXI40" s="196"/>
      <c r="VXJ40" s="196"/>
      <c r="VXK40" s="196"/>
      <c r="VXL40" s="196"/>
      <c r="VXM40" s="196"/>
      <c r="VXN40" s="196"/>
      <c r="VXO40" s="196"/>
      <c r="VXP40" s="196"/>
      <c r="VXQ40" s="196"/>
      <c r="VXR40" s="196"/>
      <c r="VXS40" s="196"/>
      <c r="VXT40" s="196"/>
      <c r="VXU40" s="196"/>
      <c r="VXV40" s="196"/>
      <c r="VXW40" s="196"/>
      <c r="VXX40" s="196"/>
      <c r="VXY40" s="196"/>
      <c r="VXZ40" s="196"/>
      <c r="VYA40" s="196"/>
      <c r="VYB40" s="196"/>
      <c r="VYC40" s="196"/>
      <c r="VYD40" s="196"/>
      <c r="VYE40" s="196"/>
      <c r="VYF40" s="196"/>
      <c r="VYG40" s="196"/>
      <c r="VYH40" s="196"/>
      <c r="VYI40" s="196"/>
      <c r="VYJ40" s="196"/>
      <c r="VYK40" s="196"/>
      <c r="VYL40" s="196"/>
      <c r="VYM40" s="196"/>
      <c r="VYN40" s="196"/>
      <c r="VYO40" s="196"/>
      <c r="VYP40" s="196"/>
      <c r="VYQ40" s="196"/>
      <c r="VYR40" s="196"/>
      <c r="VYS40" s="196"/>
      <c r="VYT40" s="196"/>
      <c r="VYU40" s="196"/>
      <c r="VYV40" s="196"/>
      <c r="VYW40" s="196"/>
      <c r="VYX40" s="196"/>
      <c r="VYY40" s="196"/>
      <c r="VYZ40" s="196"/>
      <c r="VZA40" s="196"/>
      <c r="VZB40" s="196"/>
      <c r="VZC40" s="196"/>
      <c r="VZD40" s="196"/>
      <c r="VZE40" s="196"/>
      <c r="VZF40" s="196"/>
      <c r="VZG40" s="196"/>
      <c r="VZH40" s="196"/>
      <c r="VZI40" s="196"/>
      <c r="VZJ40" s="196"/>
      <c r="VZK40" s="196"/>
      <c r="VZL40" s="196"/>
      <c r="VZM40" s="196"/>
      <c r="VZN40" s="196"/>
      <c r="VZO40" s="196"/>
      <c r="VZP40" s="196"/>
      <c r="VZQ40" s="196"/>
      <c r="VZR40" s="196"/>
      <c r="VZS40" s="196"/>
      <c r="VZT40" s="196"/>
      <c r="VZU40" s="196"/>
      <c r="VZV40" s="196"/>
      <c r="VZW40" s="196"/>
      <c r="VZX40" s="196"/>
      <c r="VZY40" s="196"/>
      <c r="VZZ40" s="196"/>
      <c r="WAA40" s="196"/>
      <c r="WAB40" s="196"/>
      <c r="WAC40" s="196"/>
      <c r="WAD40" s="196"/>
      <c r="WAE40" s="196"/>
      <c r="WAF40" s="196"/>
      <c r="WAG40" s="196"/>
      <c r="WAH40" s="196"/>
      <c r="WAI40" s="196"/>
      <c r="WAJ40" s="196"/>
      <c r="WAK40" s="196"/>
      <c r="WAL40" s="196"/>
      <c r="WAM40" s="196"/>
      <c r="WAN40" s="196"/>
      <c r="WAO40" s="196"/>
      <c r="WAP40" s="196"/>
      <c r="WAQ40" s="196"/>
      <c r="WAR40" s="196"/>
      <c r="WAS40" s="196"/>
      <c r="WAT40" s="196"/>
      <c r="WAU40" s="196"/>
      <c r="WAV40" s="196"/>
      <c r="WAW40" s="196"/>
      <c r="WAX40" s="196"/>
      <c r="WAY40" s="196"/>
      <c r="WAZ40" s="196"/>
      <c r="WBA40" s="196"/>
      <c r="WBB40" s="196"/>
      <c r="WBC40" s="196"/>
      <c r="WBD40" s="196"/>
      <c r="WBE40" s="196"/>
      <c r="WBF40" s="196"/>
      <c r="WBG40" s="196"/>
      <c r="WBH40" s="196"/>
      <c r="WBI40" s="196"/>
      <c r="WBJ40" s="196"/>
      <c r="WBK40" s="196"/>
      <c r="WBL40" s="196"/>
      <c r="WBM40" s="196"/>
      <c r="WBN40" s="196"/>
      <c r="WBO40" s="196"/>
      <c r="WBP40" s="196"/>
      <c r="WBQ40" s="196"/>
      <c r="WBR40" s="196"/>
      <c r="WBS40" s="196"/>
      <c r="WBT40" s="196"/>
      <c r="WBU40" s="196"/>
      <c r="WBV40" s="196"/>
      <c r="WBW40" s="196"/>
      <c r="WBX40" s="196"/>
      <c r="WBY40" s="196"/>
      <c r="WBZ40" s="196"/>
      <c r="WCA40" s="196"/>
      <c r="WCB40" s="196"/>
      <c r="WCC40" s="196"/>
      <c r="WCD40" s="196"/>
      <c r="WCE40" s="196"/>
      <c r="WCF40" s="196"/>
      <c r="WCG40" s="196"/>
      <c r="WCH40" s="196"/>
      <c r="WCI40" s="196"/>
      <c r="WCJ40" s="196"/>
      <c r="WCK40" s="196"/>
      <c r="WCL40" s="196"/>
      <c r="WCM40" s="196"/>
      <c r="WCN40" s="196"/>
      <c r="WCO40" s="196"/>
      <c r="WCP40" s="196"/>
      <c r="WCQ40" s="196"/>
      <c r="WCR40" s="196"/>
      <c r="WCS40" s="196"/>
      <c r="WCT40" s="196"/>
      <c r="WCU40" s="196"/>
      <c r="WCV40" s="196"/>
      <c r="WCW40" s="196"/>
      <c r="WCX40" s="196"/>
      <c r="WCY40" s="196"/>
      <c r="WCZ40" s="196"/>
      <c r="WDA40" s="196"/>
      <c r="WDB40" s="196"/>
      <c r="WDC40" s="196"/>
      <c r="WDD40" s="196"/>
      <c r="WDE40" s="196"/>
      <c r="WDF40" s="196"/>
      <c r="WDG40" s="196"/>
      <c r="WDH40" s="196"/>
      <c r="WDI40" s="196"/>
      <c r="WDJ40" s="196"/>
      <c r="WDK40" s="196"/>
      <c r="WDL40" s="196"/>
      <c r="WDM40" s="196"/>
      <c r="WDN40" s="196"/>
      <c r="WDO40" s="196"/>
      <c r="WDP40" s="196"/>
      <c r="WDQ40" s="196"/>
      <c r="WDR40" s="196"/>
      <c r="WDS40" s="196"/>
      <c r="WDT40" s="196"/>
      <c r="WDU40" s="196"/>
      <c r="WDV40" s="196"/>
      <c r="WDW40" s="196"/>
      <c r="WDX40" s="196"/>
      <c r="WDY40" s="196"/>
      <c r="WDZ40" s="196"/>
      <c r="WEA40" s="196"/>
      <c r="WEB40" s="196"/>
      <c r="WEC40" s="196"/>
      <c r="WED40" s="196"/>
      <c r="WEE40" s="196"/>
      <c r="WEF40" s="196"/>
      <c r="WEG40" s="196"/>
      <c r="WEH40" s="196"/>
      <c r="WEI40" s="196"/>
      <c r="WEJ40" s="196"/>
      <c r="WEK40" s="196"/>
      <c r="WEL40" s="196"/>
      <c r="WEM40" s="196"/>
      <c r="WEN40" s="196"/>
      <c r="WEO40" s="196"/>
      <c r="WEP40" s="196"/>
      <c r="WEQ40" s="196"/>
      <c r="WER40" s="196"/>
      <c r="WES40" s="196"/>
      <c r="WET40" s="196"/>
      <c r="WEU40" s="196"/>
      <c r="WEV40" s="196"/>
      <c r="WEW40" s="196"/>
      <c r="WEX40" s="196"/>
      <c r="WEY40" s="196"/>
      <c r="WEZ40" s="196"/>
      <c r="WFA40" s="196"/>
      <c r="WFB40" s="196"/>
      <c r="WFC40" s="196"/>
      <c r="WFD40" s="196"/>
      <c r="WFE40" s="196"/>
      <c r="WFF40" s="196"/>
      <c r="WFG40" s="196"/>
      <c r="WFH40" s="196"/>
      <c r="WFI40" s="196"/>
      <c r="WFJ40" s="196"/>
      <c r="WFK40" s="196"/>
      <c r="WFL40" s="196"/>
      <c r="WFM40" s="196"/>
      <c r="WFN40" s="196"/>
      <c r="WFO40" s="196"/>
      <c r="WFP40" s="196"/>
      <c r="WFQ40" s="196"/>
      <c r="WFR40" s="196"/>
      <c r="WFS40" s="196"/>
      <c r="WFT40" s="196"/>
      <c r="WFU40" s="196"/>
      <c r="WFV40" s="196"/>
      <c r="WFW40" s="196"/>
      <c r="WFX40" s="196"/>
      <c r="WFY40" s="196"/>
      <c r="WFZ40" s="196"/>
      <c r="WGA40" s="196"/>
      <c r="WGB40" s="196"/>
      <c r="WGC40" s="196"/>
      <c r="WGD40" s="196"/>
      <c r="WGE40" s="196"/>
      <c r="WGF40" s="196"/>
      <c r="WGG40" s="196"/>
      <c r="WGH40" s="196"/>
      <c r="WGI40" s="196"/>
      <c r="WGJ40" s="196"/>
      <c r="WGK40" s="196"/>
      <c r="WGL40" s="196"/>
      <c r="WGM40" s="196"/>
      <c r="WGN40" s="196"/>
      <c r="WGO40" s="196"/>
      <c r="WGP40" s="196"/>
      <c r="WGQ40" s="196"/>
      <c r="WGR40" s="196"/>
      <c r="WGS40" s="196"/>
      <c r="WGT40" s="196"/>
      <c r="WGU40" s="196"/>
      <c r="WGV40" s="196"/>
      <c r="WGW40" s="196"/>
      <c r="WGX40" s="196"/>
      <c r="WGY40" s="196"/>
      <c r="WGZ40" s="196"/>
      <c r="WHA40" s="196"/>
      <c r="WHB40" s="196"/>
      <c r="WHC40" s="196"/>
      <c r="WHD40" s="196"/>
      <c r="WHE40" s="196"/>
      <c r="WHF40" s="196"/>
      <c r="WHG40" s="196"/>
      <c r="WHH40" s="196"/>
      <c r="WHI40" s="196"/>
      <c r="WHJ40" s="196"/>
      <c r="WHK40" s="196"/>
      <c r="WHL40" s="196"/>
      <c r="WHM40" s="196"/>
      <c r="WHN40" s="196"/>
      <c r="WHO40" s="196"/>
      <c r="WHP40" s="196"/>
      <c r="WHQ40" s="196"/>
      <c r="WHR40" s="196"/>
      <c r="WHS40" s="196"/>
      <c r="WHT40" s="196"/>
      <c r="WHU40" s="196"/>
      <c r="WHV40" s="196"/>
      <c r="WHW40" s="196"/>
      <c r="WHX40" s="196"/>
      <c r="WHY40" s="196"/>
      <c r="WHZ40" s="196"/>
      <c r="WIA40" s="196"/>
      <c r="WIB40" s="196"/>
      <c r="WIC40" s="196"/>
      <c r="WID40" s="196"/>
      <c r="WIE40" s="196"/>
      <c r="WIF40" s="196"/>
      <c r="WIG40" s="196"/>
      <c r="WIH40" s="196"/>
      <c r="WII40" s="196"/>
      <c r="WIJ40" s="196"/>
      <c r="WIK40" s="196"/>
      <c r="WIL40" s="196"/>
      <c r="WIM40" s="196"/>
      <c r="WIN40" s="196"/>
      <c r="WIO40" s="196"/>
      <c r="WIP40" s="196"/>
      <c r="WIQ40" s="196"/>
      <c r="WIR40" s="196"/>
      <c r="WIS40" s="196"/>
      <c r="WIT40" s="196"/>
      <c r="WIU40" s="196"/>
      <c r="WIV40" s="196"/>
      <c r="WIW40" s="196"/>
      <c r="WIX40" s="196"/>
      <c r="WIY40" s="196"/>
      <c r="WIZ40" s="196"/>
      <c r="WJA40" s="196"/>
      <c r="WJB40" s="196"/>
      <c r="WJC40" s="196"/>
      <c r="WJD40" s="196"/>
      <c r="WJE40" s="196"/>
      <c r="WJF40" s="196"/>
      <c r="WJG40" s="196"/>
      <c r="WJH40" s="196"/>
      <c r="WJI40" s="196"/>
      <c r="WJJ40" s="196"/>
      <c r="WJK40" s="196"/>
      <c r="WJL40" s="196"/>
      <c r="WJM40" s="196"/>
      <c r="WJN40" s="196"/>
      <c r="WJO40" s="196"/>
      <c r="WJP40" s="196"/>
      <c r="WJQ40" s="196"/>
      <c r="WJR40" s="196"/>
      <c r="WJS40" s="196"/>
      <c r="WJT40" s="196"/>
      <c r="WJU40" s="196"/>
      <c r="WJV40" s="196"/>
      <c r="WJW40" s="196"/>
      <c r="WJX40" s="196"/>
      <c r="WJY40" s="196"/>
      <c r="WJZ40" s="196"/>
      <c r="WKA40" s="196"/>
      <c r="WKB40" s="196"/>
      <c r="WKC40" s="196"/>
      <c r="WKD40" s="196"/>
      <c r="WKE40" s="196"/>
      <c r="WKF40" s="196"/>
      <c r="WKG40" s="196"/>
      <c r="WKH40" s="196"/>
      <c r="WKI40" s="196"/>
      <c r="WKJ40" s="196"/>
      <c r="WKK40" s="196"/>
      <c r="WKL40" s="196"/>
      <c r="WKM40" s="196"/>
      <c r="WKN40" s="196"/>
      <c r="WKO40" s="196"/>
      <c r="WKP40" s="196"/>
      <c r="WKQ40" s="196"/>
      <c r="WKR40" s="196"/>
      <c r="WKS40" s="196"/>
      <c r="WKT40" s="196"/>
      <c r="WKU40" s="196"/>
      <c r="WKV40" s="196"/>
      <c r="WKW40" s="196"/>
      <c r="WKX40" s="196"/>
      <c r="WKY40" s="196"/>
      <c r="WKZ40" s="196"/>
      <c r="WLA40" s="196"/>
      <c r="WLB40" s="196"/>
      <c r="WLC40" s="196"/>
      <c r="WLD40" s="196"/>
      <c r="WLE40" s="196"/>
      <c r="WLF40" s="196"/>
      <c r="WLG40" s="196"/>
      <c r="WLH40" s="196"/>
      <c r="WLI40" s="196"/>
      <c r="WLJ40" s="196"/>
      <c r="WLK40" s="196"/>
      <c r="WLL40" s="196"/>
      <c r="WLM40" s="196"/>
      <c r="WLN40" s="196"/>
      <c r="WLO40" s="196"/>
      <c r="WLP40" s="196"/>
      <c r="WLQ40" s="196"/>
      <c r="WLR40" s="196"/>
      <c r="WLS40" s="196"/>
      <c r="WLT40" s="196"/>
      <c r="WLU40" s="196"/>
      <c r="WLV40" s="196"/>
      <c r="WLW40" s="196"/>
      <c r="WLX40" s="196"/>
      <c r="WLY40" s="196"/>
      <c r="WLZ40" s="196"/>
      <c r="WMA40" s="196"/>
      <c r="WMB40" s="196"/>
      <c r="WMC40" s="196"/>
      <c r="WMD40" s="196"/>
      <c r="WME40" s="196"/>
      <c r="WMF40" s="196"/>
      <c r="WMG40" s="196"/>
      <c r="WMH40" s="196"/>
      <c r="WMI40" s="196"/>
      <c r="WMJ40" s="196"/>
      <c r="WMK40" s="196"/>
      <c r="WML40" s="196"/>
      <c r="WMM40" s="196"/>
      <c r="WMN40" s="196"/>
      <c r="WMO40" s="196"/>
      <c r="WMP40" s="196"/>
      <c r="WMQ40" s="196"/>
      <c r="WMR40" s="196"/>
      <c r="WMS40" s="196"/>
      <c r="WMT40" s="196"/>
      <c r="WMU40" s="196"/>
      <c r="WMV40" s="196"/>
      <c r="WMW40" s="196"/>
      <c r="WMX40" s="196"/>
      <c r="WMY40" s="196"/>
      <c r="WMZ40" s="196"/>
      <c r="WNA40" s="196"/>
      <c r="WNB40" s="196"/>
      <c r="WNC40" s="196"/>
      <c r="WND40" s="196"/>
      <c r="WNE40" s="196"/>
      <c r="WNF40" s="196"/>
      <c r="WNG40" s="196"/>
      <c r="WNH40" s="196"/>
      <c r="WNI40" s="196"/>
      <c r="WNJ40" s="196"/>
      <c r="WNK40" s="196"/>
      <c r="WNL40" s="196"/>
      <c r="WNM40" s="196"/>
      <c r="WNN40" s="196"/>
      <c r="WNO40" s="196"/>
      <c r="WNP40" s="196"/>
      <c r="WNQ40" s="196"/>
      <c r="WNR40" s="196"/>
      <c r="WNS40" s="196"/>
      <c r="WNT40" s="196"/>
      <c r="WNU40" s="196"/>
      <c r="WNV40" s="196"/>
      <c r="WNW40" s="196"/>
      <c r="WNX40" s="196"/>
      <c r="WNY40" s="196"/>
      <c r="WNZ40" s="196"/>
      <c r="WOA40" s="196"/>
      <c r="WOB40" s="196"/>
      <c r="WOC40" s="196"/>
      <c r="WOD40" s="196"/>
      <c r="WOE40" s="196"/>
      <c r="WOF40" s="196"/>
      <c r="WOG40" s="196"/>
      <c r="WOH40" s="196"/>
      <c r="WOI40" s="196"/>
      <c r="WOJ40" s="196"/>
      <c r="WOK40" s="196"/>
      <c r="WOL40" s="196"/>
      <c r="WOM40" s="196"/>
      <c r="WON40" s="196"/>
      <c r="WOO40" s="196"/>
      <c r="WOP40" s="196"/>
      <c r="WOQ40" s="196"/>
      <c r="WOR40" s="196"/>
      <c r="WOS40" s="196"/>
      <c r="WOT40" s="196"/>
      <c r="WOU40" s="196"/>
      <c r="WOV40" s="196"/>
      <c r="WOW40" s="196"/>
      <c r="WOX40" s="196"/>
      <c r="WOY40" s="196"/>
      <c r="WOZ40" s="196"/>
      <c r="WPA40" s="196"/>
      <c r="WPB40" s="196"/>
      <c r="WPC40" s="196"/>
      <c r="WPD40" s="196"/>
      <c r="WPE40" s="196"/>
      <c r="WPF40" s="196"/>
      <c r="WPG40" s="196"/>
      <c r="WPH40" s="196"/>
      <c r="WPI40" s="196"/>
      <c r="WPJ40" s="196"/>
      <c r="WPK40" s="196"/>
      <c r="WPL40" s="196"/>
      <c r="WPM40" s="196"/>
      <c r="WPN40" s="196"/>
      <c r="WPO40" s="196"/>
      <c r="WPP40" s="196"/>
      <c r="WPQ40" s="196"/>
      <c r="WPR40" s="196"/>
      <c r="WPS40" s="196"/>
      <c r="WPT40" s="196"/>
      <c r="WPU40" s="196"/>
      <c r="WPV40" s="196"/>
      <c r="WPW40" s="196"/>
      <c r="WPX40" s="196"/>
      <c r="WPY40" s="196"/>
      <c r="WPZ40" s="196"/>
      <c r="WQA40" s="196"/>
      <c r="WQB40" s="196"/>
      <c r="WQC40" s="196"/>
      <c r="WQD40" s="196"/>
      <c r="WQE40" s="196"/>
      <c r="WQF40" s="196"/>
      <c r="WQG40" s="196"/>
      <c r="WQH40" s="196"/>
      <c r="WQI40" s="196"/>
      <c r="WQJ40" s="196"/>
      <c r="WQK40" s="196"/>
      <c r="WQL40" s="196"/>
      <c r="WQM40" s="196"/>
      <c r="WQN40" s="196"/>
      <c r="WQO40" s="196"/>
      <c r="WQP40" s="196"/>
      <c r="WQQ40" s="196"/>
      <c r="WQR40" s="196"/>
      <c r="WQS40" s="196"/>
      <c r="WQT40" s="196"/>
      <c r="WQU40" s="196"/>
      <c r="WQV40" s="196"/>
      <c r="WQW40" s="196"/>
      <c r="WQX40" s="196"/>
      <c r="WQY40" s="196"/>
      <c r="WQZ40" s="196"/>
      <c r="WRA40" s="196"/>
      <c r="WRB40" s="196"/>
      <c r="WRC40" s="196"/>
      <c r="WRD40" s="196"/>
      <c r="WRE40" s="196"/>
      <c r="WRF40" s="196"/>
      <c r="WRG40" s="196"/>
      <c r="WRH40" s="196"/>
      <c r="WRI40" s="196"/>
      <c r="WRJ40" s="196"/>
      <c r="WRK40" s="196"/>
      <c r="WRL40" s="196"/>
      <c r="WRM40" s="196"/>
      <c r="WRN40" s="196"/>
      <c r="WRO40" s="196"/>
      <c r="WRP40" s="196"/>
      <c r="WRQ40" s="196"/>
      <c r="WRR40" s="196"/>
      <c r="WRS40" s="196"/>
      <c r="WRT40" s="196"/>
      <c r="WRU40" s="196"/>
      <c r="WRV40" s="196"/>
      <c r="WRW40" s="196"/>
      <c r="WRX40" s="196"/>
      <c r="WRY40" s="196"/>
      <c r="WRZ40" s="196"/>
      <c r="WSA40" s="196"/>
      <c r="WSB40" s="196"/>
      <c r="WSC40" s="196"/>
      <c r="WSD40" s="196"/>
      <c r="WSE40" s="196"/>
      <c r="WSF40" s="196"/>
      <c r="WSG40" s="196"/>
      <c r="WSH40" s="196"/>
      <c r="WSI40" s="196"/>
      <c r="WSJ40" s="196"/>
      <c r="WSK40" s="196"/>
      <c r="WSL40" s="196"/>
      <c r="WSM40" s="196"/>
      <c r="WSN40" s="196"/>
      <c r="WSO40" s="196"/>
      <c r="WSP40" s="196"/>
      <c r="WSQ40" s="196"/>
      <c r="WSR40" s="196"/>
      <c r="WSS40" s="196"/>
      <c r="WST40" s="196"/>
      <c r="WSU40" s="196"/>
      <c r="WSV40" s="196"/>
      <c r="WSW40" s="196"/>
      <c r="WSX40" s="196"/>
      <c r="WSY40" s="196"/>
      <c r="WSZ40" s="196"/>
      <c r="WTA40" s="196"/>
      <c r="WTB40" s="196"/>
      <c r="WTC40" s="196"/>
      <c r="WTD40" s="196"/>
      <c r="WTE40" s="196"/>
      <c r="WTF40" s="196"/>
      <c r="WTG40" s="196"/>
      <c r="WTH40" s="196"/>
      <c r="WTI40" s="196"/>
      <c r="WTJ40" s="196"/>
      <c r="WTK40" s="196"/>
      <c r="WTL40" s="196"/>
      <c r="WTM40" s="196"/>
      <c r="WTN40" s="196"/>
      <c r="WTO40" s="196"/>
      <c r="WTP40" s="196"/>
      <c r="WTQ40" s="196"/>
      <c r="WTR40" s="196"/>
      <c r="WTS40" s="196"/>
      <c r="WTT40" s="196"/>
      <c r="WTU40" s="196"/>
      <c r="WTV40" s="196"/>
      <c r="WTW40" s="196"/>
      <c r="WTX40" s="196"/>
      <c r="WTY40" s="196"/>
      <c r="WTZ40" s="196"/>
      <c r="WUA40" s="196"/>
      <c r="WUB40" s="196"/>
      <c r="WUC40" s="196"/>
      <c r="WUD40" s="196"/>
      <c r="WUE40" s="196"/>
      <c r="WUF40" s="196"/>
      <c r="WUG40" s="196"/>
      <c r="WUH40" s="196"/>
      <c r="WUI40" s="196"/>
      <c r="WUJ40" s="196"/>
      <c r="WUK40" s="196"/>
      <c r="WUL40" s="196"/>
      <c r="WUM40" s="196"/>
      <c r="WUN40" s="196"/>
      <c r="WUO40" s="196"/>
      <c r="WUP40" s="196"/>
      <c r="WUQ40" s="196"/>
      <c r="WUR40" s="196"/>
      <c r="WUS40" s="196"/>
      <c r="WUT40" s="196"/>
      <c r="WUU40" s="196"/>
      <c r="WUV40" s="196"/>
      <c r="WUW40" s="196"/>
      <c r="WUX40" s="196"/>
      <c r="WUY40" s="196"/>
      <c r="WUZ40" s="196"/>
      <c r="WVA40" s="196"/>
      <c r="WVB40" s="196"/>
      <c r="WVC40" s="196"/>
      <c r="WVD40" s="196"/>
      <c r="WVE40" s="196"/>
      <c r="WVF40" s="196"/>
      <c r="WVG40" s="196"/>
      <c r="WVH40" s="196"/>
      <c r="WVI40" s="196"/>
      <c r="WVJ40" s="196"/>
      <c r="WVK40" s="196"/>
      <c r="WVL40" s="196"/>
      <c r="WVM40" s="196"/>
      <c r="WVN40" s="196"/>
      <c r="WVO40" s="196"/>
      <c r="WVP40" s="196"/>
      <c r="WVQ40" s="196"/>
      <c r="WVR40" s="196"/>
      <c r="WVS40" s="196"/>
      <c r="WVT40" s="196"/>
      <c r="WVU40" s="196"/>
      <c r="WVV40" s="196"/>
      <c r="WVW40" s="196"/>
      <c r="WVX40" s="196"/>
      <c r="WVY40" s="196"/>
      <c r="WVZ40" s="196"/>
      <c r="WWA40" s="196"/>
      <c r="WWB40" s="196"/>
      <c r="WWC40" s="196"/>
      <c r="WWD40" s="196"/>
      <c r="WWE40" s="196"/>
      <c r="WWF40" s="196"/>
      <c r="WWG40" s="196"/>
      <c r="WWH40" s="196"/>
      <c r="WWI40" s="196"/>
      <c r="WWJ40" s="196"/>
      <c r="WWK40" s="196"/>
      <c r="WWL40" s="196"/>
      <c r="WWM40" s="196"/>
      <c r="WWN40" s="196"/>
      <c r="WWO40" s="196"/>
      <c r="WWP40" s="196"/>
      <c r="WWQ40" s="196"/>
      <c r="WWR40" s="196"/>
      <c r="WWS40" s="196"/>
      <c r="WWT40" s="196"/>
      <c r="WWU40" s="196"/>
      <c r="WWV40" s="196"/>
      <c r="WWW40" s="196"/>
      <c r="WWX40" s="196"/>
      <c r="WWY40" s="196"/>
      <c r="WWZ40" s="196"/>
      <c r="WXA40" s="196"/>
      <c r="WXB40" s="196"/>
      <c r="WXC40" s="196"/>
      <c r="WXD40" s="196"/>
      <c r="WXE40" s="196"/>
      <c r="WXF40" s="196"/>
      <c r="WXG40" s="196"/>
      <c r="WXH40" s="196"/>
      <c r="WXI40" s="196"/>
      <c r="WXJ40" s="196"/>
      <c r="WXK40" s="196"/>
      <c r="WXL40" s="196"/>
      <c r="WXM40" s="196"/>
      <c r="WXN40" s="196"/>
      <c r="WXO40" s="196"/>
      <c r="WXP40" s="196"/>
      <c r="WXQ40" s="196"/>
      <c r="WXR40" s="196"/>
      <c r="WXS40" s="196"/>
      <c r="WXT40" s="196"/>
      <c r="WXU40" s="196"/>
      <c r="WXV40" s="196"/>
      <c r="WXW40" s="196"/>
      <c r="WXX40" s="196"/>
      <c r="WXY40" s="196"/>
      <c r="WXZ40" s="196"/>
      <c r="WYA40" s="196"/>
      <c r="WYB40" s="196"/>
      <c r="WYC40" s="196"/>
      <c r="WYD40" s="196"/>
      <c r="WYE40" s="196"/>
      <c r="WYF40" s="196"/>
      <c r="WYG40" s="196"/>
      <c r="WYH40" s="196"/>
      <c r="WYI40" s="196"/>
      <c r="WYJ40" s="196"/>
      <c r="WYK40" s="196"/>
      <c r="WYL40" s="196"/>
      <c r="WYM40" s="196"/>
      <c r="WYN40" s="196"/>
      <c r="WYO40" s="196"/>
      <c r="WYP40" s="196"/>
      <c r="WYQ40" s="196"/>
      <c r="WYR40" s="196"/>
      <c r="WYS40" s="196"/>
      <c r="WYT40" s="196"/>
      <c r="WYU40" s="196"/>
      <c r="WYV40" s="196"/>
      <c r="WYW40" s="196"/>
      <c r="WYX40" s="196"/>
      <c r="WYY40" s="196"/>
      <c r="WYZ40" s="196"/>
      <c r="WZA40" s="196"/>
      <c r="WZB40" s="196"/>
      <c r="WZC40" s="196"/>
      <c r="WZD40" s="196"/>
      <c r="WZE40" s="196"/>
      <c r="WZF40" s="196"/>
      <c r="WZG40" s="196"/>
      <c r="WZH40" s="196"/>
      <c r="WZI40" s="196"/>
      <c r="WZJ40" s="196"/>
      <c r="WZK40" s="196"/>
      <c r="WZL40" s="196"/>
      <c r="WZM40" s="196"/>
      <c r="WZN40" s="196"/>
      <c r="WZO40" s="196"/>
      <c r="WZP40" s="196"/>
      <c r="WZQ40" s="196"/>
      <c r="WZR40" s="196"/>
      <c r="WZS40" s="196"/>
      <c r="WZT40" s="196"/>
      <c r="WZU40" s="196"/>
      <c r="WZV40" s="196"/>
      <c r="WZW40" s="196"/>
      <c r="WZX40" s="196"/>
      <c r="WZY40" s="196"/>
      <c r="WZZ40" s="196"/>
      <c r="XAA40" s="196"/>
      <c r="XAB40" s="196"/>
      <c r="XAC40" s="196"/>
      <c r="XAD40" s="196"/>
      <c r="XAE40" s="196"/>
      <c r="XAF40" s="196"/>
      <c r="XAG40" s="196"/>
      <c r="XAH40" s="196"/>
      <c r="XAI40" s="196"/>
      <c r="XAJ40" s="196"/>
      <c r="XAK40" s="196"/>
      <c r="XAL40" s="196"/>
      <c r="XAM40" s="196"/>
      <c r="XAN40" s="196"/>
      <c r="XAO40" s="196"/>
      <c r="XAP40" s="196"/>
      <c r="XAQ40" s="196"/>
      <c r="XAR40" s="196"/>
      <c r="XAS40" s="196"/>
      <c r="XAT40" s="196"/>
      <c r="XAU40" s="196"/>
      <c r="XAV40" s="196"/>
      <c r="XAW40" s="196"/>
      <c r="XAX40" s="196"/>
      <c r="XAY40" s="196"/>
      <c r="XAZ40" s="196"/>
      <c r="XBA40" s="196"/>
      <c r="XBB40" s="196"/>
      <c r="XBC40" s="196"/>
      <c r="XBD40" s="196"/>
      <c r="XBE40" s="196"/>
      <c r="XBF40" s="196"/>
      <c r="XBG40" s="196"/>
      <c r="XBH40" s="196"/>
      <c r="XBI40" s="196"/>
      <c r="XBJ40" s="196"/>
      <c r="XBK40" s="196"/>
      <c r="XBL40" s="196"/>
      <c r="XBM40" s="196"/>
      <c r="XBN40" s="196"/>
      <c r="XBO40" s="196"/>
      <c r="XBP40" s="196"/>
      <c r="XBQ40" s="196"/>
      <c r="XBR40" s="196"/>
      <c r="XBS40" s="196"/>
      <c r="XBT40" s="196"/>
      <c r="XBU40" s="196"/>
      <c r="XBV40" s="196"/>
      <c r="XBW40" s="196"/>
      <c r="XBX40" s="196"/>
      <c r="XBY40" s="196"/>
      <c r="XBZ40" s="196"/>
      <c r="XCA40" s="196"/>
      <c r="XCB40" s="196"/>
      <c r="XCC40" s="196"/>
      <c r="XCD40" s="196"/>
      <c r="XCE40" s="196"/>
      <c r="XCF40" s="196"/>
      <c r="XCG40" s="196"/>
      <c r="XCH40" s="196"/>
      <c r="XCI40" s="196"/>
      <c r="XCJ40" s="196"/>
      <c r="XCK40" s="196"/>
      <c r="XCL40" s="196"/>
      <c r="XCM40" s="196"/>
      <c r="XCN40" s="196"/>
      <c r="XCO40" s="196"/>
      <c r="XCP40" s="196"/>
      <c r="XCQ40" s="196"/>
      <c r="XCR40" s="196"/>
      <c r="XCS40" s="196"/>
      <c r="XCT40" s="196"/>
      <c r="XCU40" s="196"/>
      <c r="XCV40" s="196"/>
      <c r="XCW40" s="196"/>
      <c r="XCX40" s="196"/>
      <c r="XCY40" s="196"/>
      <c r="XCZ40" s="196"/>
      <c r="XDA40" s="196"/>
      <c r="XDB40" s="196"/>
      <c r="XDC40" s="196"/>
      <c r="XDD40" s="196"/>
      <c r="XDE40" s="196"/>
      <c r="XDF40" s="196"/>
      <c r="XDG40" s="196"/>
      <c r="XDH40" s="196"/>
      <c r="XDI40" s="196"/>
      <c r="XDJ40" s="196"/>
      <c r="XDK40" s="196"/>
      <c r="XDL40" s="196"/>
      <c r="XDM40" s="196"/>
      <c r="XDN40" s="196"/>
      <c r="XDO40" s="196"/>
      <c r="XDP40" s="196"/>
      <c r="XDQ40" s="196"/>
      <c r="XDR40" s="196"/>
      <c r="XDS40" s="196"/>
      <c r="XDT40" s="196"/>
      <c r="XDU40" s="196"/>
      <c r="XDV40" s="196"/>
      <c r="XDW40" s="196"/>
      <c r="XDX40" s="196"/>
      <c r="XDY40" s="196"/>
      <c r="XDZ40" s="196"/>
      <c r="XEA40" s="196"/>
      <c r="XEB40" s="196"/>
      <c r="XEC40" s="196"/>
      <c r="XED40" s="196"/>
      <c r="XEE40" s="196"/>
      <c r="XEF40" s="196"/>
      <c r="XEG40" s="196"/>
      <c r="XEH40" s="196"/>
      <c r="XEI40" s="196"/>
      <c r="XEJ40" s="196"/>
      <c r="XEK40" s="196"/>
      <c r="XEL40" s="196"/>
      <c r="XEM40" s="196"/>
      <c r="XEN40" s="196"/>
      <c r="XEO40" s="196"/>
      <c r="XEP40" s="196"/>
      <c r="XEQ40" s="196"/>
      <c r="XER40" s="196"/>
      <c r="XES40" s="196"/>
      <c r="XET40" s="196"/>
      <c r="XEU40" s="196"/>
    </row>
    <row r="41" spans="2:16375" ht="15.75" customHeight="1">
      <c r="B41" s="252" t="s">
        <v>608</v>
      </c>
      <c r="C41" s="193" t="s">
        <v>538</v>
      </c>
      <c r="D41" s="196"/>
    </row>
    <row r="42" spans="2:16375" ht="15.75" customHeight="1">
      <c r="B42" s="197" t="s">
        <v>26</v>
      </c>
      <c r="C42" s="193" t="s">
        <v>539</v>
      </c>
    </row>
    <row r="43" spans="2:16375" ht="15.75" customHeight="1">
      <c r="B43" s="197" t="s">
        <v>609</v>
      </c>
      <c r="C43" s="193" t="s">
        <v>540</v>
      </c>
    </row>
    <row r="44" spans="2:16375" ht="15.75" customHeight="1">
      <c r="B44" s="197" t="s">
        <v>610</v>
      </c>
      <c r="C44" s="193" t="s">
        <v>541</v>
      </c>
    </row>
    <row r="45" spans="2:16375" ht="15.75" customHeight="1">
      <c r="B45" s="197" t="s">
        <v>611</v>
      </c>
      <c r="C45" s="193" t="s">
        <v>542</v>
      </c>
    </row>
    <row r="46" spans="2:16375" ht="15.75" customHeight="1">
      <c r="B46" s="197" t="s">
        <v>612</v>
      </c>
      <c r="C46" s="193" t="s">
        <v>543</v>
      </c>
    </row>
    <row r="47" spans="2:16375" ht="15.75" customHeight="1">
      <c r="B47" s="197" t="s">
        <v>613</v>
      </c>
      <c r="C47" s="193" t="s">
        <v>544</v>
      </c>
    </row>
    <row r="48" spans="2:16375" ht="15.75" customHeight="1">
      <c r="B48" s="197" t="s">
        <v>614</v>
      </c>
      <c r="C48" s="193" t="s">
        <v>545</v>
      </c>
    </row>
    <row r="49" spans="2:4" ht="15.75" customHeight="1">
      <c r="B49" s="197" t="s">
        <v>615</v>
      </c>
      <c r="C49" s="193" t="s">
        <v>546</v>
      </c>
    </row>
    <row r="50" spans="2:4" ht="15.75" customHeight="1">
      <c r="B50" s="197" t="s">
        <v>616</v>
      </c>
      <c r="C50" s="193" t="s">
        <v>547</v>
      </c>
    </row>
    <row r="51" spans="2:4" ht="15.75" customHeight="1">
      <c r="B51" s="197" t="s">
        <v>617</v>
      </c>
      <c r="C51" s="193" t="s">
        <v>548</v>
      </c>
    </row>
    <row r="52" spans="2:4" ht="15.75" customHeight="1">
      <c r="B52" s="197" t="s">
        <v>618</v>
      </c>
      <c r="C52" s="193" t="s">
        <v>549</v>
      </c>
    </row>
    <row r="53" spans="2:4" ht="15.75" customHeight="1">
      <c r="B53" s="197" t="s">
        <v>619</v>
      </c>
      <c r="C53" s="193" t="s">
        <v>550</v>
      </c>
    </row>
    <row r="54" spans="2:4" ht="15.75" customHeight="1">
      <c r="B54" s="197" t="s">
        <v>620</v>
      </c>
      <c r="C54" s="193" t="s">
        <v>551</v>
      </c>
      <c r="D54" s="202"/>
    </row>
    <row r="55" spans="2:4" ht="15.75" customHeight="1">
      <c r="B55" s="197" t="s">
        <v>32</v>
      </c>
      <c r="C55" s="193" t="s">
        <v>552</v>
      </c>
    </row>
    <row r="56" spans="2:4" ht="15.75" customHeight="1">
      <c r="B56" s="197" t="s">
        <v>25</v>
      </c>
      <c r="C56" s="193" t="s">
        <v>553</v>
      </c>
    </row>
    <row r="57" spans="2:4" ht="15.75" customHeight="1">
      <c r="B57" s="196" t="s">
        <v>254</v>
      </c>
    </row>
    <row r="58" spans="2:4" ht="15.75" customHeight="1">
      <c r="B58" s="197" t="s">
        <v>621</v>
      </c>
      <c r="C58" s="193" t="s">
        <v>554</v>
      </c>
    </row>
    <row r="59" spans="2:4" ht="15.75" customHeight="1">
      <c r="B59" s="197" t="s">
        <v>622</v>
      </c>
      <c r="C59" s="193" t="s">
        <v>555</v>
      </c>
    </row>
    <row r="60" spans="2:4" ht="15.75" customHeight="1">
      <c r="B60" s="197" t="s">
        <v>623</v>
      </c>
      <c r="C60" s="193" t="s">
        <v>556</v>
      </c>
    </row>
    <row r="61" spans="2:4" ht="15.75" customHeight="1">
      <c r="B61" s="197" t="s">
        <v>289</v>
      </c>
      <c r="C61" s="193" t="s">
        <v>557</v>
      </c>
    </row>
    <row r="62" spans="2:4" ht="15.75" customHeight="1">
      <c r="B62" s="197" t="s">
        <v>624</v>
      </c>
      <c r="C62" s="193" t="s">
        <v>558</v>
      </c>
    </row>
    <row r="63" spans="2:4" ht="15.75" customHeight="1">
      <c r="B63" s="197" t="s">
        <v>625</v>
      </c>
      <c r="C63" s="193" t="s">
        <v>559</v>
      </c>
    </row>
    <row r="64" spans="2:4" ht="15.75" customHeight="1">
      <c r="B64" s="197" t="s">
        <v>626</v>
      </c>
      <c r="C64" s="193" t="s">
        <v>560</v>
      </c>
    </row>
    <row r="65" spans="2:16000" ht="15.75" customHeight="1">
      <c r="B65" s="197" t="s">
        <v>627</v>
      </c>
      <c r="C65" s="193" t="s">
        <v>561</v>
      </c>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t="s">
        <v>26</v>
      </c>
      <c r="CG65" s="204" t="s">
        <v>26</v>
      </c>
      <c r="CH65" s="204" t="s">
        <v>26</v>
      </c>
      <c r="CI65" s="204" t="s">
        <v>26</v>
      </c>
      <c r="CJ65" s="204" t="s">
        <v>26</v>
      </c>
      <c r="CK65" s="204" t="s">
        <v>26</v>
      </c>
      <c r="CL65" s="204" t="s">
        <v>26</v>
      </c>
      <c r="CM65" s="204" t="s">
        <v>26</v>
      </c>
      <c r="CN65" s="204" t="s">
        <v>26</v>
      </c>
      <c r="CO65" s="204" t="s">
        <v>26</v>
      </c>
      <c r="CP65" s="204" t="s">
        <v>26</v>
      </c>
      <c r="CQ65" s="204" t="s">
        <v>26</v>
      </c>
      <c r="CR65" s="204" t="s">
        <v>26</v>
      </c>
      <c r="CS65" s="204" t="s">
        <v>26</v>
      </c>
      <c r="CT65" s="204" t="s">
        <v>26</v>
      </c>
      <c r="CU65" s="204" t="s">
        <v>26</v>
      </c>
      <c r="CV65" s="204" t="s">
        <v>26</v>
      </c>
      <c r="CW65" s="204" t="s">
        <v>26</v>
      </c>
      <c r="CX65" s="204" t="s">
        <v>26</v>
      </c>
      <c r="CY65" s="204" t="s">
        <v>26</v>
      </c>
      <c r="CZ65" s="204" t="s">
        <v>26</v>
      </c>
      <c r="DA65" s="204" t="s">
        <v>26</v>
      </c>
      <c r="DB65" s="204" t="s">
        <v>26</v>
      </c>
      <c r="DC65" s="204" t="s">
        <v>26</v>
      </c>
      <c r="DD65" s="204" t="s">
        <v>26</v>
      </c>
      <c r="DE65" s="204" t="s">
        <v>26</v>
      </c>
      <c r="DF65" s="204" t="s">
        <v>26</v>
      </c>
      <c r="DG65" s="204" t="s">
        <v>26</v>
      </c>
      <c r="DH65" s="204" t="s">
        <v>26</v>
      </c>
      <c r="DI65" s="204" t="s">
        <v>26</v>
      </c>
      <c r="DJ65" s="204" t="s">
        <v>26</v>
      </c>
      <c r="DK65" s="204" t="s">
        <v>26</v>
      </c>
      <c r="DL65" s="204" t="s">
        <v>26</v>
      </c>
      <c r="DM65" s="204" t="s">
        <v>26</v>
      </c>
      <c r="DN65" s="204" t="s">
        <v>26</v>
      </c>
      <c r="DO65" s="204" t="s">
        <v>26</v>
      </c>
      <c r="DP65" s="204" t="s">
        <v>26</v>
      </c>
      <c r="DQ65" s="204" t="s">
        <v>26</v>
      </c>
      <c r="DR65" s="204" t="s">
        <v>26</v>
      </c>
      <c r="DS65" s="204" t="s">
        <v>26</v>
      </c>
      <c r="DT65" s="204" t="s">
        <v>26</v>
      </c>
      <c r="DU65" s="204" t="s">
        <v>26</v>
      </c>
      <c r="DV65" s="204" t="s">
        <v>26</v>
      </c>
      <c r="DW65" s="204" t="s">
        <v>26</v>
      </c>
      <c r="DX65" s="204" t="s">
        <v>26</v>
      </c>
      <c r="DY65" s="204" t="s">
        <v>26</v>
      </c>
      <c r="DZ65" s="204" t="s">
        <v>26</v>
      </c>
      <c r="EA65" s="204" t="s">
        <v>26</v>
      </c>
      <c r="EB65" s="204" t="s">
        <v>26</v>
      </c>
      <c r="EC65" s="204" t="s">
        <v>26</v>
      </c>
      <c r="ED65" s="204" t="s">
        <v>26</v>
      </c>
      <c r="EE65" s="204" t="s">
        <v>26</v>
      </c>
      <c r="EF65" s="204" t="s">
        <v>26</v>
      </c>
      <c r="EG65" s="204" t="s">
        <v>26</v>
      </c>
      <c r="EH65" s="204" t="s">
        <v>26</v>
      </c>
      <c r="EI65" s="204" t="s">
        <v>26</v>
      </c>
      <c r="EJ65" s="204" t="s">
        <v>26</v>
      </c>
      <c r="EK65" s="204" t="s">
        <v>26</v>
      </c>
      <c r="EL65" s="204" t="s">
        <v>26</v>
      </c>
      <c r="EM65" s="204" t="s">
        <v>26</v>
      </c>
      <c r="EN65" s="204" t="s">
        <v>26</v>
      </c>
      <c r="EO65" s="204" t="s">
        <v>26</v>
      </c>
      <c r="EP65" s="204" t="s">
        <v>26</v>
      </c>
      <c r="EQ65" s="204" t="s">
        <v>26</v>
      </c>
      <c r="ER65" s="204" t="s">
        <v>26</v>
      </c>
      <c r="ES65" s="204" t="s">
        <v>26</v>
      </c>
      <c r="ET65" s="204" t="s">
        <v>26</v>
      </c>
      <c r="EU65" s="204" t="s">
        <v>26</v>
      </c>
      <c r="EV65" s="204" t="s">
        <v>26</v>
      </c>
      <c r="EW65" s="204" t="s">
        <v>26</v>
      </c>
      <c r="EX65" s="204" t="s">
        <v>26</v>
      </c>
      <c r="EY65" s="204" t="s">
        <v>26</v>
      </c>
      <c r="EZ65" s="204" t="s">
        <v>26</v>
      </c>
      <c r="FA65" s="204" t="s">
        <v>26</v>
      </c>
      <c r="FB65" s="204" t="s">
        <v>26</v>
      </c>
      <c r="FC65" s="204" t="s">
        <v>26</v>
      </c>
      <c r="FD65" s="204" t="s">
        <v>26</v>
      </c>
      <c r="FE65" s="204" t="s">
        <v>26</v>
      </c>
      <c r="FF65" s="204" t="s">
        <v>26</v>
      </c>
      <c r="FG65" s="204" t="s">
        <v>26</v>
      </c>
      <c r="FH65" s="204" t="s">
        <v>26</v>
      </c>
      <c r="FI65" s="204" t="s">
        <v>26</v>
      </c>
      <c r="FJ65" s="204" t="s">
        <v>26</v>
      </c>
      <c r="FK65" s="204" t="s">
        <v>26</v>
      </c>
      <c r="FL65" s="204" t="s">
        <v>26</v>
      </c>
      <c r="FM65" s="204" t="s">
        <v>26</v>
      </c>
      <c r="FN65" s="204" t="s">
        <v>26</v>
      </c>
      <c r="FO65" s="204" t="s">
        <v>26</v>
      </c>
      <c r="FP65" s="204" t="s">
        <v>26</v>
      </c>
      <c r="FQ65" s="204" t="s">
        <v>26</v>
      </c>
      <c r="FR65" s="204" t="s">
        <v>26</v>
      </c>
      <c r="FS65" s="204" t="s">
        <v>26</v>
      </c>
      <c r="FT65" s="204" t="s">
        <v>26</v>
      </c>
      <c r="FU65" s="204" t="s">
        <v>26</v>
      </c>
      <c r="FV65" s="204" t="s">
        <v>26</v>
      </c>
      <c r="FW65" s="204" t="s">
        <v>26</v>
      </c>
      <c r="FX65" s="204" t="s">
        <v>26</v>
      </c>
      <c r="FY65" s="204" t="s">
        <v>26</v>
      </c>
      <c r="FZ65" s="204" t="s">
        <v>26</v>
      </c>
      <c r="GA65" s="204" t="s">
        <v>26</v>
      </c>
      <c r="GB65" s="204" t="s">
        <v>26</v>
      </c>
      <c r="GC65" s="204" t="s">
        <v>26</v>
      </c>
      <c r="GD65" s="204" t="s">
        <v>26</v>
      </c>
      <c r="GE65" s="204" t="s">
        <v>26</v>
      </c>
      <c r="GF65" s="204" t="s">
        <v>26</v>
      </c>
      <c r="GG65" s="204" t="s">
        <v>26</v>
      </c>
      <c r="GH65" s="204" t="s">
        <v>26</v>
      </c>
      <c r="GI65" s="204" t="s">
        <v>26</v>
      </c>
      <c r="GJ65" s="204" t="s">
        <v>26</v>
      </c>
      <c r="GK65" s="204" t="s">
        <v>26</v>
      </c>
      <c r="GL65" s="204" t="s">
        <v>26</v>
      </c>
      <c r="GM65" s="204" t="s">
        <v>26</v>
      </c>
      <c r="GN65" s="204" t="s">
        <v>26</v>
      </c>
      <c r="GO65" s="204" t="s">
        <v>26</v>
      </c>
      <c r="GP65" s="204" t="s">
        <v>26</v>
      </c>
      <c r="GQ65" s="204" t="s">
        <v>26</v>
      </c>
      <c r="GR65" s="204" t="s">
        <v>26</v>
      </c>
      <c r="GS65" s="204" t="s">
        <v>26</v>
      </c>
      <c r="GT65" s="204" t="s">
        <v>26</v>
      </c>
      <c r="GU65" s="204" t="s">
        <v>26</v>
      </c>
      <c r="GV65" s="204" t="s">
        <v>26</v>
      </c>
      <c r="GW65" s="204" t="s">
        <v>26</v>
      </c>
      <c r="GX65" s="204" t="s">
        <v>26</v>
      </c>
      <c r="GY65" s="204" t="s">
        <v>26</v>
      </c>
      <c r="GZ65" s="204" t="s">
        <v>26</v>
      </c>
      <c r="HA65" s="204" t="s">
        <v>26</v>
      </c>
      <c r="HB65" s="204" t="s">
        <v>26</v>
      </c>
      <c r="HC65" s="204" t="s">
        <v>26</v>
      </c>
      <c r="HD65" s="204" t="s">
        <v>26</v>
      </c>
      <c r="HE65" s="204" t="s">
        <v>26</v>
      </c>
      <c r="HF65" s="204" t="s">
        <v>26</v>
      </c>
      <c r="HG65" s="204" t="s">
        <v>26</v>
      </c>
      <c r="HH65" s="204" t="s">
        <v>26</v>
      </c>
      <c r="HI65" s="204" t="s">
        <v>26</v>
      </c>
      <c r="HJ65" s="204" t="s">
        <v>26</v>
      </c>
      <c r="HK65" s="204" t="s">
        <v>26</v>
      </c>
      <c r="HL65" s="204" t="s">
        <v>26</v>
      </c>
      <c r="HM65" s="204" t="s">
        <v>26</v>
      </c>
      <c r="HN65" s="204" t="s">
        <v>26</v>
      </c>
      <c r="HO65" s="204" t="s">
        <v>26</v>
      </c>
      <c r="HP65" s="204" t="s">
        <v>26</v>
      </c>
      <c r="HQ65" s="204" t="s">
        <v>26</v>
      </c>
      <c r="HR65" s="204" t="s">
        <v>26</v>
      </c>
      <c r="HS65" s="204" t="s">
        <v>26</v>
      </c>
      <c r="HT65" s="204" t="s">
        <v>26</v>
      </c>
      <c r="HU65" s="204" t="s">
        <v>26</v>
      </c>
      <c r="HV65" s="204" t="s">
        <v>26</v>
      </c>
      <c r="HW65" s="204" t="s">
        <v>26</v>
      </c>
      <c r="HX65" s="204" t="s">
        <v>26</v>
      </c>
      <c r="HY65" s="204" t="s">
        <v>26</v>
      </c>
      <c r="HZ65" s="204" t="s">
        <v>26</v>
      </c>
      <c r="IA65" s="204" t="s">
        <v>26</v>
      </c>
      <c r="IB65" s="204" t="s">
        <v>26</v>
      </c>
      <c r="IC65" s="204" t="s">
        <v>26</v>
      </c>
      <c r="ID65" s="204" t="s">
        <v>26</v>
      </c>
      <c r="IE65" s="204" t="s">
        <v>26</v>
      </c>
      <c r="IF65" s="204" t="s">
        <v>26</v>
      </c>
      <c r="IG65" s="204" t="s">
        <v>26</v>
      </c>
      <c r="IH65" s="204" t="s">
        <v>26</v>
      </c>
      <c r="II65" s="204" t="s">
        <v>26</v>
      </c>
      <c r="IJ65" s="204" t="s">
        <v>26</v>
      </c>
      <c r="IK65" s="204" t="s">
        <v>26</v>
      </c>
      <c r="IL65" s="204" t="s">
        <v>26</v>
      </c>
      <c r="IM65" s="204" t="s">
        <v>26</v>
      </c>
      <c r="IN65" s="204" t="s">
        <v>26</v>
      </c>
      <c r="IO65" s="204" t="s">
        <v>26</v>
      </c>
      <c r="IP65" s="204" t="s">
        <v>26</v>
      </c>
      <c r="IQ65" s="204" t="s">
        <v>26</v>
      </c>
      <c r="IR65" s="204" t="s">
        <v>26</v>
      </c>
      <c r="IS65" s="204" t="s">
        <v>26</v>
      </c>
      <c r="IT65" s="204" t="s">
        <v>26</v>
      </c>
      <c r="IU65" s="204" t="s">
        <v>26</v>
      </c>
      <c r="IV65" s="204" t="s">
        <v>26</v>
      </c>
      <c r="IW65" s="204" t="s">
        <v>26</v>
      </c>
      <c r="IX65" s="204" t="s">
        <v>26</v>
      </c>
      <c r="IY65" s="204" t="s">
        <v>26</v>
      </c>
      <c r="IZ65" s="204" t="s">
        <v>26</v>
      </c>
      <c r="JA65" s="204" t="s">
        <v>26</v>
      </c>
      <c r="JB65" s="204" t="s">
        <v>26</v>
      </c>
      <c r="JC65" s="204" t="s">
        <v>26</v>
      </c>
      <c r="JD65" s="204" t="s">
        <v>26</v>
      </c>
      <c r="JE65" s="204" t="s">
        <v>26</v>
      </c>
      <c r="JF65" s="204" t="s">
        <v>26</v>
      </c>
      <c r="JG65" s="204" t="s">
        <v>26</v>
      </c>
      <c r="JH65" s="204" t="s">
        <v>26</v>
      </c>
      <c r="JI65" s="204" t="s">
        <v>26</v>
      </c>
      <c r="JJ65" s="204" t="s">
        <v>26</v>
      </c>
      <c r="JK65" s="204" t="s">
        <v>26</v>
      </c>
      <c r="JL65" s="204" t="s">
        <v>26</v>
      </c>
      <c r="JM65" s="204" t="s">
        <v>26</v>
      </c>
      <c r="JN65" s="204" t="s">
        <v>26</v>
      </c>
      <c r="JO65" s="204" t="s">
        <v>26</v>
      </c>
      <c r="JP65" s="204" t="s">
        <v>26</v>
      </c>
      <c r="JQ65" s="204" t="s">
        <v>26</v>
      </c>
      <c r="JR65" s="204" t="s">
        <v>26</v>
      </c>
      <c r="JS65" s="204" t="s">
        <v>26</v>
      </c>
      <c r="JT65" s="204" t="s">
        <v>26</v>
      </c>
      <c r="JU65" s="204" t="s">
        <v>26</v>
      </c>
      <c r="JV65" s="204" t="s">
        <v>26</v>
      </c>
      <c r="JW65" s="204" t="s">
        <v>26</v>
      </c>
      <c r="JX65" s="204" t="s">
        <v>26</v>
      </c>
      <c r="JY65" s="204" t="s">
        <v>26</v>
      </c>
      <c r="JZ65" s="204" t="s">
        <v>26</v>
      </c>
      <c r="KA65" s="204" t="s">
        <v>26</v>
      </c>
      <c r="KB65" s="204" t="s">
        <v>26</v>
      </c>
      <c r="KC65" s="204" t="s">
        <v>26</v>
      </c>
      <c r="KD65" s="204" t="s">
        <v>26</v>
      </c>
      <c r="KE65" s="204" t="s">
        <v>26</v>
      </c>
      <c r="KF65" s="204" t="s">
        <v>26</v>
      </c>
      <c r="KG65" s="204" t="s">
        <v>26</v>
      </c>
      <c r="KH65" s="204" t="s">
        <v>26</v>
      </c>
      <c r="KI65" s="204" t="s">
        <v>26</v>
      </c>
      <c r="KJ65" s="204" t="s">
        <v>26</v>
      </c>
      <c r="KK65" s="204" t="s">
        <v>26</v>
      </c>
      <c r="KL65" s="204" t="s">
        <v>26</v>
      </c>
      <c r="KM65" s="204" t="s">
        <v>26</v>
      </c>
      <c r="KN65" s="204" t="s">
        <v>26</v>
      </c>
      <c r="KO65" s="204" t="s">
        <v>26</v>
      </c>
      <c r="KP65" s="204" t="s">
        <v>26</v>
      </c>
      <c r="KQ65" s="204" t="s">
        <v>26</v>
      </c>
      <c r="KR65" s="204" t="s">
        <v>26</v>
      </c>
      <c r="KS65" s="204" t="s">
        <v>26</v>
      </c>
      <c r="KT65" s="204" t="s">
        <v>26</v>
      </c>
      <c r="KU65" s="204" t="s">
        <v>26</v>
      </c>
      <c r="KV65" s="204" t="s">
        <v>26</v>
      </c>
      <c r="KW65" s="204" t="s">
        <v>26</v>
      </c>
      <c r="KX65" s="204" t="s">
        <v>26</v>
      </c>
      <c r="KY65" s="204" t="s">
        <v>26</v>
      </c>
      <c r="KZ65" s="204" t="s">
        <v>26</v>
      </c>
      <c r="LA65" s="204" t="s">
        <v>26</v>
      </c>
      <c r="LB65" s="204" t="s">
        <v>26</v>
      </c>
      <c r="LC65" s="204" t="s">
        <v>26</v>
      </c>
      <c r="LD65" s="204" t="s">
        <v>26</v>
      </c>
      <c r="LE65" s="204" t="s">
        <v>26</v>
      </c>
      <c r="LF65" s="204" t="s">
        <v>26</v>
      </c>
      <c r="LG65" s="204" t="s">
        <v>26</v>
      </c>
      <c r="LH65" s="204" t="s">
        <v>26</v>
      </c>
      <c r="LI65" s="204" t="s">
        <v>26</v>
      </c>
      <c r="LJ65" s="204" t="s">
        <v>26</v>
      </c>
      <c r="LK65" s="204" t="s">
        <v>26</v>
      </c>
      <c r="LL65" s="204" t="s">
        <v>26</v>
      </c>
      <c r="LM65" s="204" t="s">
        <v>26</v>
      </c>
      <c r="LN65" s="204" t="s">
        <v>26</v>
      </c>
      <c r="LO65" s="204" t="s">
        <v>26</v>
      </c>
      <c r="LP65" s="204" t="s">
        <v>26</v>
      </c>
      <c r="LQ65" s="204" t="s">
        <v>26</v>
      </c>
      <c r="LR65" s="204" t="s">
        <v>26</v>
      </c>
      <c r="LS65" s="204" t="s">
        <v>26</v>
      </c>
      <c r="LT65" s="204" t="s">
        <v>26</v>
      </c>
      <c r="LU65" s="204" t="s">
        <v>26</v>
      </c>
      <c r="LV65" s="204" t="s">
        <v>26</v>
      </c>
      <c r="LW65" s="204" t="s">
        <v>26</v>
      </c>
      <c r="LX65" s="204" t="s">
        <v>26</v>
      </c>
      <c r="LY65" s="204" t="s">
        <v>26</v>
      </c>
      <c r="LZ65" s="204" t="s">
        <v>26</v>
      </c>
      <c r="MA65" s="204" t="s">
        <v>26</v>
      </c>
      <c r="MB65" s="204" t="s">
        <v>26</v>
      </c>
      <c r="MC65" s="204" t="s">
        <v>26</v>
      </c>
      <c r="MD65" s="204" t="s">
        <v>26</v>
      </c>
      <c r="ME65" s="204" t="s">
        <v>26</v>
      </c>
      <c r="MF65" s="204" t="s">
        <v>26</v>
      </c>
      <c r="MG65" s="204" t="s">
        <v>26</v>
      </c>
      <c r="MH65" s="204" t="s">
        <v>26</v>
      </c>
      <c r="MI65" s="204" t="s">
        <v>26</v>
      </c>
      <c r="MJ65" s="204" t="s">
        <v>26</v>
      </c>
      <c r="MK65" s="204" t="s">
        <v>26</v>
      </c>
      <c r="ML65" s="204" t="s">
        <v>26</v>
      </c>
      <c r="MM65" s="204" t="s">
        <v>26</v>
      </c>
      <c r="MN65" s="204" t="s">
        <v>26</v>
      </c>
      <c r="MO65" s="204" t="s">
        <v>26</v>
      </c>
      <c r="MP65" s="204" t="s">
        <v>26</v>
      </c>
      <c r="MQ65" s="204" t="s">
        <v>26</v>
      </c>
      <c r="MR65" s="204" t="s">
        <v>26</v>
      </c>
      <c r="MS65" s="204" t="s">
        <v>26</v>
      </c>
      <c r="MT65" s="204" t="s">
        <v>26</v>
      </c>
      <c r="MU65" s="204" t="s">
        <v>26</v>
      </c>
      <c r="MV65" s="204" t="s">
        <v>26</v>
      </c>
      <c r="MW65" s="204" t="s">
        <v>26</v>
      </c>
      <c r="MX65" s="204" t="s">
        <v>26</v>
      </c>
      <c r="MY65" s="204" t="s">
        <v>26</v>
      </c>
      <c r="MZ65" s="204" t="s">
        <v>26</v>
      </c>
      <c r="NA65" s="204" t="s">
        <v>26</v>
      </c>
      <c r="NB65" s="204" t="s">
        <v>26</v>
      </c>
      <c r="NC65" s="204" t="s">
        <v>26</v>
      </c>
      <c r="ND65" s="204" t="s">
        <v>26</v>
      </c>
      <c r="NE65" s="204" t="s">
        <v>26</v>
      </c>
      <c r="NF65" s="204" t="s">
        <v>26</v>
      </c>
      <c r="NG65" s="204" t="s">
        <v>26</v>
      </c>
      <c r="NH65" s="204" t="s">
        <v>26</v>
      </c>
      <c r="NI65" s="204" t="s">
        <v>26</v>
      </c>
      <c r="NJ65" s="204" t="s">
        <v>26</v>
      </c>
      <c r="NK65" s="204" t="s">
        <v>26</v>
      </c>
      <c r="NL65" s="204" t="s">
        <v>26</v>
      </c>
      <c r="NM65" s="204" t="s">
        <v>26</v>
      </c>
      <c r="NN65" s="204" t="s">
        <v>26</v>
      </c>
      <c r="NO65" s="204" t="s">
        <v>26</v>
      </c>
      <c r="NP65" s="204" t="s">
        <v>26</v>
      </c>
      <c r="NQ65" s="204" t="s">
        <v>26</v>
      </c>
      <c r="NR65" s="204" t="s">
        <v>26</v>
      </c>
      <c r="NS65" s="204" t="s">
        <v>26</v>
      </c>
      <c r="NT65" s="204" t="s">
        <v>26</v>
      </c>
      <c r="NU65" s="204" t="s">
        <v>26</v>
      </c>
      <c r="NV65" s="204" t="s">
        <v>26</v>
      </c>
      <c r="NW65" s="204" t="s">
        <v>26</v>
      </c>
      <c r="NX65" s="204" t="s">
        <v>26</v>
      </c>
      <c r="NY65" s="204" t="s">
        <v>26</v>
      </c>
      <c r="NZ65" s="204" t="s">
        <v>26</v>
      </c>
      <c r="OA65" s="204" t="s">
        <v>26</v>
      </c>
      <c r="OB65" s="204" t="s">
        <v>26</v>
      </c>
      <c r="OC65" s="204" t="s">
        <v>26</v>
      </c>
      <c r="OD65" s="204" t="s">
        <v>26</v>
      </c>
      <c r="OE65" s="204" t="s">
        <v>26</v>
      </c>
      <c r="OF65" s="204" t="s">
        <v>26</v>
      </c>
      <c r="OG65" s="204" t="s">
        <v>26</v>
      </c>
      <c r="OH65" s="204" t="s">
        <v>26</v>
      </c>
      <c r="OI65" s="204" t="s">
        <v>26</v>
      </c>
      <c r="OJ65" s="204" t="s">
        <v>26</v>
      </c>
      <c r="OK65" s="204" t="s">
        <v>26</v>
      </c>
      <c r="OL65" s="204" t="s">
        <v>26</v>
      </c>
      <c r="OM65" s="204" t="s">
        <v>26</v>
      </c>
      <c r="ON65" s="204" t="s">
        <v>26</v>
      </c>
      <c r="OO65" s="204" t="s">
        <v>26</v>
      </c>
      <c r="OP65" s="204" t="s">
        <v>26</v>
      </c>
      <c r="OQ65" s="204" t="s">
        <v>26</v>
      </c>
      <c r="OR65" s="204" t="s">
        <v>26</v>
      </c>
      <c r="OS65" s="204" t="s">
        <v>26</v>
      </c>
      <c r="OT65" s="204" t="s">
        <v>26</v>
      </c>
      <c r="OU65" s="204" t="s">
        <v>26</v>
      </c>
      <c r="OV65" s="204" t="s">
        <v>26</v>
      </c>
      <c r="OW65" s="204" t="s">
        <v>26</v>
      </c>
      <c r="OX65" s="204" t="s">
        <v>26</v>
      </c>
      <c r="OY65" s="204" t="s">
        <v>26</v>
      </c>
      <c r="OZ65" s="204" t="s">
        <v>26</v>
      </c>
      <c r="PA65" s="204" t="s">
        <v>26</v>
      </c>
      <c r="PB65" s="204" t="s">
        <v>26</v>
      </c>
      <c r="PC65" s="204" t="s">
        <v>26</v>
      </c>
      <c r="PD65" s="204" t="s">
        <v>26</v>
      </c>
      <c r="PE65" s="204" t="s">
        <v>26</v>
      </c>
      <c r="PF65" s="204" t="s">
        <v>26</v>
      </c>
      <c r="PG65" s="204" t="s">
        <v>26</v>
      </c>
      <c r="PH65" s="204" t="s">
        <v>26</v>
      </c>
      <c r="PI65" s="204" t="s">
        <v>26</v>
      </c>
      <c r="PJ65" s="204" t="s">
        <v>26</v>
      </c>
      <c r="PK65" s="204" t="s">
        <v>26</v>
      </c>
      <c r="PL65" s="204" t="s">
        <v>26</v>
      </c>
      <c r="PM65" s="204" t="s">
        <v>26</v>
      </c>
      <c r="PN65" s="204" t="s">
        <v>26</v>
      </c>
      <c r="PO65" s="204" t="s">
        <v>26</v>
      </c>
      <c r="PP65" s="204" t="s">
        <v>26</v>
      </c>
      <c r="PQ65" s="204" t="s">
        <v>26</v>
      </c>
      <c r="PR65" s="204" t="s">
        <v>26</v>
      </c>
      <c r="PS65" s="204" t="s">
        <v>26</v>
      </c>
      <c r="PT65" s="204" t="s">
        <v>26</v>
      </c>
      <c r="PU65" s="204" t="s">
        <v>26</v>
      </c>
      <c r="PV65" s="204" t="s">
        <v>26</v>
      </c>
      <c r="PW65" s="204" t="s">
        <v>26</v>
      </c>
      <c r="PX65" s="204" t="s">
        <v>26</v>
      </c>
      <c r="PY65" s="204" t="s">
        <v>26</v>
      </c>
      <c r="PZ65" s="204" t="s">
        <v>26</v>
      </c>
      <c r="QA65" s="204" t="s">
        <v>26</v>
      </c>
      <c r="QB65" s="204" t="s">
        <v>26</v>
      </c>
      <c r="QC65" s="204" t="s">
        <v>26</v>
      </c>
      <c r="QD65" s="204" t="s">
        <v>26</v>
      </c>
      <c r="QE65" s="204" t="s">
        <v>26</v>
      </c>
      <c r="QF65" s="204" t="s">
        <v>26</v>
      </c>
      <c r="QG65" s="204" t="s">
        <v>26</v>
      </c>
      <c r="QH65" s="204" t="s">
        <v>26</v>
      </c>
      <c r="QI65" s="204" t="s">
        <v>26</v>
      </c>
      <c r="QJ65" s="204" t="s">
        <v>26</v>
      </c>
      <c r="QK65" s="204" t="s">
        <v>26</v>
      </c>
      <c r="QL65" s="204" t="s">
        <v>26</v>
      </c>
      <c r="QM65" s="204" t="s">
        <v>26</v>
      </c>
      <c r="QN65" s="204" t="s">
        <v>26</v>
      </c>
      <c r="QO65" s="204" t="s">
        <v>26</v>
      </c>
      <c r="QP65" s="204" t="s">
        <v>26</v>
      </c>
      <c r="QQ65" s="204" t="s">
        <v>26</v>
      </c>
      <c r="QR65" s="204" t="s">
        <v>26</v>
      </c>
      <c r="QS65" s="204" t="s">
        <v>26</v>
      </c>
      <c r="QT65" s="204" t="s">
        <v>26</v>
      </c>
      <c r="QU65" s="204" t="s">
        <v>26</v>
      </c>
      <c r="QV65" s="204" t="s">
        <v>26</v>
      </c>
      <c r="QW65" s="204" t="s">
        <v>26</v>
      </c>
      <c r="QX65" s="204" t="s">
        <v>26</v>
      </c>
      <c r="QY65" s="204" t="s">
        <v>26</v>
      </c>
      <c r="QZ65" s="204" t="s">
        <v>26</v>
      </c>
      <c r="RA65" s="204" t="s">
        <v>26</v>
      </c>
      <c r="RB65" s="204" t="s">
        <v>26</v>
      </c>
      <c r="RC65" s="204" t="s">
        <v>26</v>
      </c>
      <c r="RD65" s="204" t="s">
        <v>26</v>
      </c>
      <c r="RE65" s="204" t="s">
        <v>26</v>
      </c>
      <c r="RF65" s="204" t="s">
        <v>26</v>
      </c>
      <c r="RG65" s="204" t="s">
        <v>26</v>
      </c>
      <c r="RH65" s="204" t="s">
        <v>26</v>
      </c>
      <c r="RI65" s="204" t="s">
        <v>26</v>
      </c>
      <c r="RJ65" s="204" t="s">
        <v>26</v>
      </c>
      <c r="RK65" s="204" t="s">
        <v>26</v>
      </c>
      <c r="RL65" s="204" t="s">
        <v>26</v>
      </c>
      <c r="RM65" s="204" t="s">
        <v>26</v>
      </c>
      <c r="RN65" s="204" t="s">
        <v>26</v>
      </c>
      <c r="RO65" s="204" t="s">
        <v>26</v>
      </c>
      <c r="RP65" s="204" t="s">
        <v>26</v>
      </c>
      <c r="RQ65" s="204" t="s">
        <v>26</v>
      </c>
      <c r="RR65" s="204" t="s">
        <v>26</v>
      </c>
      <c r="RS65" s="204" t="s">
        <v>26</v>
      </c>
      <c r="RT65" s="204" t="s">
        <v>26</v>
      </c>
      <c r="RU65" s="204" t="s">
        <v>26</v>
      </c>
      <c r="RV65" s="204" t="s">
        <v>26</v>
      </c>
      <c r="RW65" s="204" t="s">
        <v>26</v>
      </c>
      <c r="RX65" s="204" t="s">
        <v>26</v>
      </c>
      <c r="RY65" s="204" t="s">
        <v>26</v>
      </c>
      <c r="RZ65" s="204" t="s">
        <v>26</v>
      </c>
      <c r="SA65" s="204" t="s">
        <v>26</v>
      </c>
      <c r="SB65" s="204" t="s">
        <v>26</v>
      </c>
      <c r="SC65" s="204" t="s">
        <v>26</v>
      </c>
      <c r="SD65" s="204" t="s">
        <v>26</v>
      </c>
      <c r="SE65" s="204" t="s">
        <v>26</v>
      </c>
      <c r="SF65" s="204" t="s">
        <v>26</v>
      </c>
      <c r="SG65" s="204" t="s">
        <v>26</v>
      </c>
      <c r="SH65" s="204" t="s">
        <v>26</v>
      </c>
      <c r="SI65" s="204" t="s">
        <v>26</v>
      </c>
      <c r="SJ65" s="204" t="s">
        <v>26</v>
      </c>
      <c r="SK65" s="204" t="s">
        <v>26</v>
      </c>
      <c r="SL65" s="204" t="s">
        <v>26</v>
      </c>
      <c r="SM65" s="204" t="s">
        <v>26</v>
      </c>
      <c r="SN65" s="204" t="s">
        <v>26</v>
      </c>
      <c r="SO65" s="204" t="s">
        <v>26</v>
      </c>
      <c r="SP65" s="204" t="s">
        <v>26</v>
      </c>
      <c r="SQ65" s="204" t="s">
        <v>26</v>
      </c>
      <c r="SR65" s="204" t="s">
        <v>26</v>
      </c>
      <c r="SS65" s="204" t="s">
        <v>26</v>
      </c>
      <c r="ST65" s="204" t="s">
        <v>26</v>
      </c>
      <c r="SU65" s="204" t="s">
        <v>26</v>
      </c>
      <c r="SV65" s="204" t="s">
        <v>26</v>
      </c>
      <c r="SW65" s="204" t="s">
        <v>26</v>
      </c>
      <c r="SX65" s="204" t="s">
        <v>26</v>
      </c>
      <c r="SY65" s="204" t="s">
        <v>26</v>
      </c>
      <c r="SZ65" s="204" t="s">
        <v>26</v>
      </c>
      <c r="TA65" s="204" t="s">
        <v>26</v>
      </c>
      <c r="TB65" s="204" t="s">
        <v>26</v>
      </c>
      <c r="TC65" s="204" t="s">
        <v>26</v>
      </c>
      <c r="TD65" s="204" t="s">
        <v>26</v>
      </c>
      <c r="TE65" s="204" t="s">
        <v>26</v>
      </c>
      <c r="TF65" s="204" t="s">
        <v>26</v>
      </c>
      <c r="TG65" s="204" t="s">
        <v>26</v>
      </c>
      <c r="TH65" s="204" t="s">
        <v>26</v>
      </c>
      <c r="TI65" s="204" t="s">
        <v>26</v>
      </c>
      <c r="TJ65" s="204" t="s">
        <v>26</v>
      </c>
      <c r="TK65" s="204" t="s">
        <v>26</v>
      </c>
      <c r="TL65" s="204" t="s">
        <v>26</v>
      </c>
      <c r="TM65" s="204" t="s">
        <v>26</v>
      </c>
      <c r="TN65" s="204" t="s">
        <v>26</v>
      </c>
      <c r="TO65" s="204" t="s">
        <v>26</v>
      </c>
      <c r="TP65" s="204" t="s">
        <v>26</v>
      </c>
      <c r="TQ65" s="204" t="s">
        <v>26</v>
      </c>
      <c r="TR65" s="204" t="s">
        <v>26</v>
      </c>
      <c r="TS65" s="204" t="s">
        <v>26</v>
      </c>
      <c r="TT65" s="204" t="s">
        <v>26</v>
      </c>
      <c r="TU65" s="204" t="s">
        <v>26</v>
      </c>
      <c r="TV65" s="204" t="s">
        <v>26</v>
      </c>
      <c r="TW65" s="204" t="s">
        <v>26</v>
      </c>
      <c r="TX65" s="204" t="s">
        <v>26</v>
      </c>
      <c r="TY65" s="204" t="s">
        <v>26</v>
      </c>
      <c r="TZ65" s="204" t="s">
        <v>26</v>
      </c>
      <c r="UA65" s="204" t="s">
        <v>26</v>
      </c>
      <c r="UB65" s="204" t="s">
        <v>26</v>
      </c>
      <c r="UC65" s="204" t="s">
        <v>26</v>
      </c>
      <c r="UD65" s="204" t="s">
        <v>26</v>
      </c>
      <c r="UE65" s="204" t="s">
        <v>26</v>
      </c>
      <c r="UF65" s="204" t="s">
        <v>26</v>
      </c>
      <c r="UG65" s="204" t="s">
        <v>26</v>
      </c>
      <c r="UH65" s="204" t="s">
        <v>26</v>
      </c>
      <c r="UI65" s="204" t="s">
        <v>26</v>
      </c>
      <c r="UJ65" s="204" t="s">
        <v>26</v>
      </c>
      <c r="UK65" s="204" t="s">
        <v>26</v>
      </c>
      <c r="UL65" s="204" t="s">
        <v>26</v>
      </c>
      <c r="UM65" s="204" t="s">
        <v>26</v>
      </c>
      <c r="UN65" s="204" t="s">
        <v>26</v>
      </c>
      <c r="UO65" s="204" t="s">
        <v>26</v>
      </c>
      <c r="UP65" s="204" t="s">
        <v>26</v>
      </c>
      <c r="UQ65" s="204" t="s">
        <v>26</v>
      </c>
      <c r="UR65" s="204" t="s">
        <v>26</v>
      </c>
      <c r="US65" s="204" t="s">
        <v>26</v>
      </c>
      <c r="UT65" s="204" t="s">
        <v>26</v>
      </c>
      <c r="UU65" s="204" t="s">
        <v>26</v>
      </c>
      <c r="UV65" s="204" t="s">
        <v>26</v>
      </c>
      <c r="UW65" s="204" t="s">
        <v>26</v>
      </c>
      <c r="UX65" s="204" t="s">
        <v>26</v>
      </c>
      <c r="UY65" s="204" t="s">
        <v>26</v>
      </c>
      <c r="UZ65" s="204" t="s">
        <v>26</v>
      </c>
      <c r="VA65" s="204" t="s">
        <v>26</v>
      </c>
      <c r="VB65" s="204" t="s">
        <v>26</v>
      </c>
      <c r="VC65" s="204" t="s">
        <v>26</v>
      </c>
      <c r="VD65" s="204" t="s">
        <v>26</v>
      </c>
      <c r="VE65" s="204" t="s">
        <v>26</v>
      </c>
      <c r="VF65" s="204" t="s">
        <v>26</v>
      </c>
      <c r="VG65" s="204" t="s">
        <v>26</v>
      </c>
      <c r="VH65" s="204" t="s">
        <v>26</v>
      </c>
      <c r="VI65" s="204" t="s">
        <v>26</v>
      </c>
      <c r="VJ65" s="204" t="s">
        <v>26</v>
      </c>
      <c r="VK65" s="204" t="s">
        <v>26</v>
      </c>
      <c r="VL65" s="204" t="s">
        <v>26</v>
      </c>
      <c r="VM65" s="204" t="s">
        <v>26</v>
      </c>
      <c r="VN65" s="204" t="s">
        <v>26</v>
      </c>
      <c r="VO65" s="204" t="s">
        <v>26</v>
      </c>
      <c r="VP65" s="204" t="s">
        <v>26</v>
      </c>
      <c r="VQ65" s="204" t="s">
        <v>26</v>
      </c>
      <c r="VR65" s="204" t="s">
        <v>26</v>
      </c>
      <c r="VS65" s="204" t="s">
        <v>26</v>
      </c>
      <c r="VT65" s="204" t="s">
        <v>26</v>
      </c>
      <c r="VU65" s="204" t="s">
        <v>26</v>
      </c>
      <c r="VV65" s="204" t="s">
        <v>26</v>
      </c>
      <c r="VW65" s="204" t="s">
        <v>26</v>
      </c>
      <c r="VX65" s="204" t="s">
        <v>26</v>
      </c>
      <c r="VY65" s="204" t="s">
        <v>26</v>
      </c>
      <c r="VZ65" s="204" t="s">
        <v>26</v>
      </c>
      <c r="WA65" s="204" t="s">
        <v>26</v>
      </c>
      <c r="WB65" s="204" t="s">
        <v>26</v>
      </c>
      <c r="WC65" s="204" t="s">
        <v>26</v>
      </c>
      <c r="WD65" s="204" t="s">
        <v>26</v>
      </c>
      <c r="WE65" s="204" t="s">
        <v>26</v>
      </c>
      <c r="WF65" s="204" t="s">
        <v>26</v>
      </c>
      <c r="WG65" s="204" t="s">
        <v>26</v>
      </c>
      <c r="WH65" s="204" t="s">
        <v>26</v>
      </c>
      <c r="WI65" s="204" t="s">
        <v>26</v>
      </c>
      <c r="WJ65" s="204" t="s">
        <v>26</v>
      </c>
      <c r="WK65" s="204" t="s">
        <v>26</v>
      </c>
      <c r="WL65" s="204" t="s">
        <v>26</v>
      </c>
      <c r="WM65" s="204" t="s">
        <v>26</v>
      </c>
      <c r="WN65" s="204" t="s">
        <v>26</v>
      </c>
      <c r="WO65" s="204" t="s">
        <v>26</v>
      </c>
      <c r="WP65" s="204" t="s">
        <v>26</v>
      </c>
      <c r="WQ65" s="204" t="s">
        <v>26</v>
      </c>
      <c r="WR65" s="204" t="s">
        <v>26</v>
      </c>
      <c r="WS65" s="204" t="s">
        <v>26</v>
      </c>
      <c r="WT65" s="204" t="s">
        <v>26</v>
      </c>
      <c r="WU65" s="204" t="s">
        <v>26</v>
      </c>
      <c r="WV65" s="204" t="s">
        <v>26</v>
      </c>
      <c r="WW65" s="204" t="s">
        <v>26</v>
      </c>
      <c r="WX65" s="204" t="s">
        <v>26</v>
      </c>
      <c r="WY65" s="204" t="s">
        <v>26</v>
      </c>
      <c r="WZ65" s="204" t="s">
        <v>26</v>
      </c>
      <c r="XA65" s="204" t="s">
        <v>26</v>
      </c>
      <c r="XB65" s="204" t="s">
        <v>26</v>
      </c>
      <c r="XC65" s="204" t="s">
        <v>26</v>
      </c>
      <c r="XD65" s="204" t="s">
        <v>26</v>
      </c>
      <c r="XE65" s="204" t="s">
        <v>26</v>
      </c>
      <c r="XF65" s="204" t="s">
        <v>26</v>
      </c>
      <c r="XG65" s="204" t="s">
        <v>26</v>
      </c>
      <c r="XH65" s="204" t="s">
        <v>26</v>
      </c>
      <c r="XI65" s="204" t="s">
        <v>26</v>
      </c>
      <c r="XJ65" s="204" t="s">
        <v>26</v>
      </c>
      <c r="XK65" s="204" t="s">
        <v>26</v>
      </c>
      <c r="XL65" s="204" t="s">
        <v>26</v>
      </c>
      <c r="XM65" s="204" t="s">
        <v>26</v>
      </c>
      <c r="XN65" s="204" t="s">
        <v>26</v>
      </c>
      <c r="XO65" s="204" t="s">
        <v>26</v>
      </c>
      <c r="XP65" s="204" t="s">
        <v>26</v>
      </c>
      <c r="XQ65" s="204" t="s">
        <v>26</v>
      </c>
      <c r="XR65" s="204" t="s">
        <v>26</v>
      </c>
      <c r="XS65" s="204" t="s">
        <v>26</v>
      </c>
      <c r="XT65" s="204" t="s">
        <v>26</v>
      </c>
      <c r="XU65" s="204" t="s">
        <v>26</v>
      </c>
      <c r="XV65" s="204" t="s">
        <v>26</v>
      </c>
      <c r="XW65" s="204" t="s">
        <v>26</v>
      </c>
      <c r="XX65" s="204" t="s">
        <v>26</v>
      </c>
      <c r="XY65" s="204" t="s">
        <v>26</v>
      </c>
      <c r="XZ65" s="204" t="s">
        <v>26</v>
      </c>
      <c r="YA65" s="204" t="s">
        <v>26</v>
      </c>
      <c r="YB65" s="204" t="s">
        <v>26</v>
      </c>
      <c r="YC65" s="204" t="s">
        <v>26</v>
      </c>
      <c r="YD65" s="204" t="s">
        <v>26</v>
      </c>
      <c r="YE65" s="204" t="s">
        <v>26</v>
      </c>
      <c r="YF65" s="204" t="s">
        <v>26</v>
      </c>
      <c r="YG65" s="204" t="s">
        <v>26</v>
      </c>
      <c r="YH65" s="204" t="s">
        <v>26</v>
      </c>
      <c r="YI65" s="204" t="s">
        <v>26</v>
      </c>
      <c r="YJ65" s="204" t="s">
        <v>26</v>
      </c>
      <c r="YK65" s="204" t="s">
        <v>26</v>
      </c>
      <c r="YL65" s="204" t="s">
        <v>26</v>
      </c>
      <c r="YM65" s="204" t="s">
        <v>26</v>
      </c>
      <c r="YN65" s="204" t="s">
        <v>26</v>
      </c>
      <c r="YO65" s="204" t="s">
        <v>26</v>
      </c>
      <c r="YP65" s="204" t="s">
        <v>26</v>
      </c>
      <c r="YQ65" s="204" t="s">
        <v>26</v>
      </c>
      <c r="YR65" s="204" t="s">
        <v>26</v>
      </c>
      <c r="YS65" s="204" t="s">
        <v>26</v>
      </c>
      <c r="YT65" s="204" t="s">
        <v>26</v>
      </c>
      <c r="YU65" s="204" t="s">
        <v>26</v>
      </c>
      <c r="YV65" s="204" t="s">
        <v>26</v>
      </c>
      <c r="YW65" s="204" t="s">
        <v>26</v>
      </c>
      <c r="YX65" s="204" t="s">
        <v>26</v>
      </c>
      <c r="YY65" s="204" t="s">
        <v>26</v>
      </c>
      <c r="YZ65" s="204" t="s">
        <v>26</v>
      </c>
      <c r="ZA65" s="204" t="s">
        <v>26</v>
      </c>
      <c r="ZB65" s="204" t="s">
        <v>26</v>
      </c>
      <c r="ZC65" s="204" t="s">
        <v>26</v>
      </c>
      <c r="ZD65" s="204" t="s">
        <v>26</v>
      </c>
      <c r="ZE65" s="204" t="s">
        <v>26</v>
      </c>
      <c r="ZF65" s="204" t="s">
        <v>26</v>
      </c>
      <c r="ZG65" s="204" t="s">
        <v>26</v>
      </c>
      <c r="ZH65" s="204" t="s">
        <v>26</v>
      </c>
      <c r="ZI65" s="204" t="s">
        <v>26</v>
      </c>
      <c r="ZJ65" s="204" t="s">
        <v>26</v>
      </c>
      <c r="ZK65" s="204" t="s">
        <v>26</v>
      </c>
      <c r="ZL65" s="204" t="s">
        <v>26</v>
      </c>
      <c r="ZM65" s="204" t="s">
        <v>26</v>
      </c>
      <c r="ZN65" s="204" t="s">
        <v>26</v>
      </c>
      <c r="ZO65" s="204" t="s">
        <v>26</v>
      </c>
      <c r="ZP65" s="204" t="s">
        <v>26</v>
      </c>
      <c r="ZQ65" s="204" t="s">
        <v>26</v>
      </c>
      <c r="ZR65" s="204" t="s">
        <v>26</v>
      </c>
      <c r="ZS65" s="204" t="s">
        <v>26</v>
      </c>
      <c r="ZT65" s="204" t="s">
        <v>26</v>
      </c>
      <c r="ZU65" s="204" t="s">
        <v>26</v>
      </c>
      <c r="ZV65" s="204" t="s">
        <v>26</v>
      </c>
      <c r="ZW65" s="204" t="s">
        <v>26</v>
      </c>
      <c r="ZX65" s="204" t="s">
        <v>26</v>
      </c>
      <c r="ZY65" s="204" t="s">
        <v>26</v>
      </c>
      <c r="ZZ65" s="204" t="s">
        <v>26</v>
      </c>
      <c r="AAA65" s="204" t="s">
        <v>26</v>
      </c>
      <c r="AAB65" s="204" t="s">
        <v>26</v>
      </c>
      <c r="AAC65" s="204" t="s">
        <v>26</v>
      </c>
      <c r="AAD65" s="204" t="s">
        <v>26</v>
      </c>
      <c r="AAE65" s="204" t="s">
        <v>26</v>
      </c>
      <c r="AAF65" s="204" t="s">
        <v>26</v>
      </c>
      <c r="AAG65" s="204" t="s">
        <v>26</v>
      </c>
      <c r="AAH65" s="204" t="s">
        <v>26</v>
      </c>
      <c r="AAI65" s="204" t="s">
        <v>26</v>
      </c>
      <c r="AAJ65" s="204" t="s">
        <v>26</v>
      </c>
      <c r="AAK65" s="204" t="s">
        <v>26</v>
      </c>
      <c r="AAL65" s="204" t="s">
        <v>26</v>
      </c>
      <c r="AAM65" s="204" t="s">
        <v>26</v>
      </c>
      <c r="AAN65" s="204" t="s">
        <v>26</v>
      </c>
      <c r="AAO65" s="204" t="s">
        <v>26</v>
      </c>
      <c r="AAP65" s="204" t="s">
        <v>26</v>
      </c>
      <c r="AAQ65" s="204" t="s">
        <v>26</v>
      </c>
      <c r="AAR65" s="204" t="s">
        <v>26</v>
      </c>
      <c r="AAS65" s="204" t="s">
        <v>26</v>
      </c>
      <c r="AAT65" s="204" t="s">
        <v>26</v>
      </c>
      <c r="AAU65" s="204" t="s">
        <v>26</v>
      </c>
      <c r="AAV65" s="204" t="s">
        <v>26</v>
      </c>
      <c r="AAW65" s="204" t="s">
        <v>26</v>
      </c>
      <c r="AAX65" s="204" t="s">
        <v>26</v>
      </c>
      <c r="AAY65" s="204" t="s">
        <v>26</v>
      </c>
      <c r="AAZ65" s="204" t="s">
        <v>26</v>
      </c>
      <c r="ABA65" s="204" t="s">
        <v>26</v>
      </c>
      <c r="ABB65" s="204" t="s">
        <v>26</v>
      </c>
      <c r="ABC65" s="204" t="s">
        <v>26</v>
      </c>
      <c r="ABD65" s="204" t="s">
        <v>26</v>
      </c>
      <c r="ABE65" s="204" t="s">
        <v>26</v>
      </c>
      <c r="ABF65" s="204" t="s">
        <v>26</v>
      </c>
      <c r="ABG65" s="204" t="s">
        <v>26</v>
      </c>
      <c r="ABH65" s="204" t="s">
        <v>26</v>
      </c>
      <c r="ABI65" s="204" t="s">
        <v>26</v>
      </c>
      <c r="ABJ65" s="204" t="s">
        <v>26</v>
      </c>
      <c r="ABK65" s="204" t="s">
        <v>26</v>
      </c>
      <c r="ABL65" s="204" t="s">
        <v>26</v>
      </c>
      <c r="ABM65" s="204" t="s">
        <v>26</v>
      </c>
      <c r="ABN65" s="204" t="s">
        <v>26</v>
      </c>
      <c r="ABO65" s="204" t="s">
        <v>26</v>
      </c>
      <c r="ABP65" s="204" t="s">
        <v>26</v>
      </c>
      <c r="ABQ65" s="204" t="s">
        <v>26</v>
      </c>
      <c r="ABR65" s="204" t="s">
        <v>26</v>
      </c>
      <c r="ABS65" s="204" t="s">
        <v>26</v>
      </c>
      <c r="ABT65" s="204" t="s">
        <v>26</v>
      </c>
      <c r="ABU65" s="204" t="s">
        <v>26</v>
      </c>
      <c r="ABV65" s="204" t="s">
        <v>26</v>
      </c>
      <c r="ABW65" s="204" t="s">
        <v>26</v>
      </c>
      <c r="ABX65" s="204" t="s">
        <v>26</v>
      </c>
      <c r="ABY65" s="204" t="s">
        <v>26</v>
      </c>
      <c r="ABZ65" s="204" t="s">
        <v>26</v>
      </c>
      <c r="ACA65" s="204" t="s">
        <v>26</v>
      </c>
      <c r="ACB65" s="204" t="s">
        <v>26</v>
      </c>
      <c r="ACC65" s="204" t="s">
        <v>26</v>
      </c>
      <c r="ACD65" s="204" t="s">
        <v>26</v>
      </c>
      <c r="ACE65" s="204" t="s">
        <v>26</v>
      </c>
      <c r="ACF65" s="204" t="s">
        <v>26</v>
      </c>
      <c r="ACG65" s="204" t="s">
        <v>26</v>
      </c>
      <c r="ACH65" s="204" t="s">
        <v>26</v>
      </c>
      <c r="ACI65" s="204" t="s">
        <v>26</v>
      </c>
      <c r="ACJ65" s="204" t="s">
        <v>26</v>
      </c>
      <c r="ACK65" s="204" t="s">
        <v>26</v>
      </c>
      <c r="ACL65" s="204" t="s">
        <v>26</v>
      </c>
      <c r="ACM65" s="204" t="s">
        <v>26</v>
      </c>
      <c r="ACN65" s="204" t="s">
        <v>26</v>
      </c>
      <c r="ACO65" s="204" t="s">
        <v>26</v>
      </c>
      <c r="ACP65" s="204" t="s">
        <v>26</v>
      </c>
      <c r="ACQ65" s="204" t="s">
        <v>26</v>
      </c>
      <c r="ACR65" s="204" t="s">
        <v>26</v>
      </c>
      <c r="ACS65" s="204" t="s">
        <v>26</v>
      </c>
      <c r="ACT65" s="204" t="s">
        <v>26</v>
      </c>
      <c r="ACU65" s="204" t="s">
        <v>26</v>
      </c>
      <c r="ACV65" s="204" t="s">
        <v>26</v>
      </c>
      <c r="ACW65" s="204" t="s">
        <v>26</v>
      </c>
      <c r="ACX65" s="204" t="s">
        <v>26</v>
      </c>
      <c r="ACY65" s="204" t="s">
        <v>26</v>
      </c>
      <c r="ACZ65" s="204" t="s">
        <v>26</v>
      </c>
      <c r="ADA65" s="204" t="s">
        <v>26</v>
      </c>
      <c r="ADB65" s="204" t="s">
        <v>26</v>
      </c>
      <c r="ADC65" s="204" t="s">
        <v>26</v>
      </c>
      <c r="ADD65" s="204" t="s">
        <v>26</v>
      </c>
      <c r="ADE65" s="204" t="s">
        <v>26</v>
      </c>
      <c r="ADF65" s="204" t="s">
        <v>26</v>
      </c>
      <c r="ADG65" s="204" t="s">
        <v>26</v>
      </c>
      <c r="ADH65" s="204" t="s">
        <v>26</v>
      </c>
      <c r="ADI65" s="204" t="s">
        <v>26</v>
      </c>
      <c r="ADJ65" s="204" t="s">
        <v>26</v>
      </c>
      <c r="ADK65" s="204" t="s">
        <v>26</v>
      </c>
      <c r="ADL65" s="204" t="s">
        <v>26</v>
      </c>
      <c r="ADM65" s="204" t="s">
        <v>26</v>
      </c>
      <c r="ADN65" s="204" t="s">
        <v>26</v>
      </c>
      <c r="ADO65" s="204" t="s">
        <v>26</v>
      </c>
      <c r="ADP65" s="204" t="s">
        <v>26</v>
      </c>
      <c r="ADQ65" s="204" t="s">
        <v>26</v>
      </c>
      <c r="ADR65" s="204" t="s">
        <v>26</v>
      </c>
      <c r="ADS65" s="204" t="s">
        <v>26</v>
      </c>
      <c r="ADT65" s="204" t="s">
        <v>26</v>
      </c>
      <c r="ADU65" s="204" t="s">
        <v>26</v>
      </c>
      <c r="ADV65" s="204" t="s">
        <v>26</v>
      </c>
      <c r="ADW65" s="204" t="s">
        <v>26</v>
      </c>
      <c r="ADX65" s="204" t="s">
        <v>26</v>
      </c>
      <c r="ADY65" s="204" t="s">
        <v>26</v>
      </c>
      <c r="ADZ65" s="204" t="s">
        <v>26</v>
      </c>
      <c r="AEA65" s="204" t="s">
        <v>26</v>
      </c>
      <c r="AEB65" s="204" t="s">
        <v>26</v>
      </c>
      <c r="AEC65" s="204" t="s">
        <v>26</v>
      </c>
      <c r="AED65" s="204" t="s">
        <v>26</v>
      </c>
      <c r="AEE65" s="204" t="s">
        <v>26</v>
      </c>
      <c r="AEF65" s="204" t="s">
        <v>26</v>
      </c>
      <c r="AEG65" s="204" t="s">
        <v>26</v>
      </c>
      <c r="AEH65" s="204" t="s">
        <v>26</v>
      </c>
      <c r="AEI65" s="204" t="s">
        <v>26</v>
      </c>
      <c r="AEJ65" s="204" t="s">
        <v>26</v>
      </c>
      <c r="AEK65" s="204" t="s">
        <v>26</v>
      </c>
      <c r="AEL65" s="204" t="s">
        <v>26</v>
      </c>
      <c r="AEM65" s="204" t="s">
        <v>26</v>
      </c>
      <c r="AEN65" s="204" t="s">
        <v>26</v>
      </c>
      <c r="AEO65" s="204" t="s">
        <v>26</v>
      </c>
      <c r="AEP65" s="204" t="s">
        <v>26</v>
      </c>
      <c r="AEQ65" s="204" t="s">
        <v>26</v>
      </c>
      <c r="AER65" s="204" t="s">
        <v>26</v>
      </c>
      <c r="AES65" s="204" t="s">
        <v>26</v>
      </c>
      <c r="AET65" s="204" t="s">
        <v>26</v>
      </c>
      <c r="AEU65" s="204" t="s">
        <v>26</v>
      </c>
      <c r="AEV65" s="204" t="s">
        <v>26</v>
      </c>
      <c r="AEW65" s="204" t="s">
        <v>26</v>
      </c>
      <c r="AEX65" s="204" t="s">
        <v>26</v>
      </c>
      <c r="AEY65" s="204" t="s">
        <v>26</v>
      </c>
      <c r="AEZ65" s="204" t="s">
        <v>26</v>
      </c>
      <c r="AFA65" s="204" t="s">
        <v>26</v>
      </c>
      <c r="AFB65" s="204" t="s">
        <v>26</v>
      </c>
      <c r="AFC65" s="204" t="s">
        <v>26</v>
      </c>
      <c r="AFD65" s="204" t="s">
        <v>26</v>
      </c>
      <c r="AFE65" s="204" t="s">
        <v>26</v>
      </c>
      <c r="AFF65" s="204" t="s">
        <v>26</v>
      </c>
      <c r="AFG65" s="204" t="s">
        <v>26</v>
      </c>
      <c r="AFH65" s="204" t="s">
        <v>26</v>
      </c>
      <c r="AFI65" s="204" t="s">
        <v>26</v>
      </c>
      <c r="AFJ65" s="204" t="s">
        <v>26</v>
      </c>
      <c r="AFK65" s="204" t="s">
        <v>26</v>
      </c>
      <c r="AFL65" s="204" t="s">
        <v>26</v>
      </c>
      <c r="AFM65" s="204" t="s">
        <v>26</v>
      </c>
      <c r="AFN65" s="204" t="s">
        <v>26</v>
      </c>
      <c r="AFO65" s="204" t="s">
        <v>26</v>
      </c>
      <c r="AFP65" s="204" t="s">
        <v>26</v>
      </c>
      <c r="AFQ65" s="204" t="s">
        <v>26</v>
      </c>
      <c r="AFR65" s="204" t="s">
        <v>26</v>
      </c>
      <c r="AFS65" s="204" t="s">
        <v>26</v>
      </c>
      <c r="AFT65" s="204" t="s">
        <v>26</v>
      </c>
      <c r="AFU65" s="204" t="s">
        <v>26</v>
      </c>
      <c r="AFV65" s="204" t="s">
        <v>26</v>
      </c>
      <c r="AFW65" s="204" t="s">
        <v>26</v>
      </c>
      <c r="AFX65" s="204" t="s">
        <v>26</v>
      </c>
      <c r="AFY65" s="204" t="s">
        <v>26</v>
      </c>
      <c r="AFZ65" s="204" t="s">
        <v>26</v>
      </c>
      <c r="AGA65" s="204" t="s">
        <v>26</v>
      </c>
      <c r="AGB65" s="204" t="s">
        <v>26</v>
      </c>
      <c r="AGC65" s="204" t="s">
        <v>26</v>
      </c>
      <c r="AGD65" s="204" t="s">
        <v>26</v>
      </c>
      <c r="AGE65" s="204" t="s">
        <v>26</v>
      </c>
      <c r="AGF65" s="204" t="s">
        <v>26</v>
      </c>
      <c r="AGG65" s="204" t="s">
        <v>26</v>
      </c>
      <c r="AGH65" s="204" t="s">
        <v>26</v>
      </c>
      <c r="AGI65" s="204" t="s">
        <v>26</v>
      </c>
      <c r="AGJ65" s="204" t="s">
        <v>26</v>
      </c>
      <c r="AGK65" s="204" t="s">
        <v>26</v>
      </c>
      <c r="AGL65" s="204" t="s">
        <v>26</v>
      </c>
      <c r="AGM65" s="204" t="s">
        <v>26</v>
      </c>
      <c r="AGN65" s="204" t="s">
        <v>26</v>
      </c>
      <c r="AGO65" s="204" t="s">
        <v>26</v>
      </c>
      <c r="AGP65" s="204" t="s">
        <v>26</v>
      </c>
      <c r="AGQ65" s="204" t="s">
        <v>26</v>
      </c>
      <c r="AGR65" s="204" t="s">
        <v>26</v>
      </c>
      <c r="AGS65" s="204" t="s">
        <v>26</v>
      </c>
      <c r="AGT65" s="204" t="s">
        <v>26</v>
      </c>
      <c r="AGU65" s="204" t="s">
        <v>26</v>
      </c>
      <c r="AGV65" s="204" t="s">
        <v>26</v>
      </c>
      <c r="AGW65" s="204" t="s">
        <v>26</v>
      </c>
      <c r="AGX65" s="204" t="s">
        <v>26</v>
      </c>
      <c r="AGY65" s="204" t="s">
        <v>26</v>
      </c>
      <c r="AGZ65" s="204" t="s">
        <v>26</v>
      </c>
      <c r="AHA65" s="204" t="s">
        <v>26</v>
      </c>
      <c r="AHB65" s="204" t="s">
        <v>26</v>
      </c>
      <c r="AHC65" s="204" t="s">
        <v>26</v>
      </c>
      <c r="AHD65" s="204" t="s">
        <v>26</v>
      </c>
      <c r="AHE65" s="204" t="s">
        <v>26</v>
      </c>
      <c r="AHF65" s="204" t="s">
        <v>26</v>
      </c>
      <c r="AHG65" s="204" t="s">
        <v>26</v>
      </c>
      <c r="AHH65" s="204" t="s">
        <v>26</v>
      </c>
      <c r="AHI65" s="204" t="s">
        <v>26</v>
      </c>
      <c r="AHJ65" s="204" t="s">
        <v>26</v>
      </c>
      <c r="AHK65" s="204" t="s">
        <v>26</v>
      </c>
      <c r="AHL65" s="204" t="s">
        <v>26</v>
      </c>
      <c r="AHM65" s="204" t="s">
        <v>26</v>
      </c>
      <c r="AHN65" s="204" t="s">
        <v>26</v>
      </c>
      <c r="AHO65" s="204" t="s">
        <v>26</v>
      </c>
      <c r="AHP65" s="204" t="s">
        <v>26</v>
      </c>
      <c r="AHQ65" s="204" t="s">
        <v>26</v>
      </c>
      <c r="AHR65" s="204" t="s">
        <v>26</v>
      </c>
      <c r="AHS65" s="204" t="s">
        <v>26</v>
      </c>
      <c r="AHT65" s="204" t="s">
        <v>26</v>
      </c>
      <c r="AHU65" s="204" t="s">
        <v>26</v>
      </c>
      <c r="AHV65" s="204" t="s">
        <v>26</v>
      </c>
      <c r="AHW65" s="204" t="s">
        <v>26</v>
      </c>
      <c r="AHX65" s="204" t="s">
        <v>26</v>
      </c>
      <c r="AHY65" s="204" t="s">
        <v>26</v>
      </c>
      <c r="AHZ65" s="204" t="s">
        <v>26</v>
      </c>
      <c r="AIA65" s="204" t="s">
        <v>26</v>
      </c>
      <c r="AIB65" s="204" t="s">
        <v>26</v>
      </c>
      <c r="AIC65" s="204" t="s">
        <v>26</v>
      </c>
      <c r="AID65" s="204" t="s">
        <v>26</v>
      </c>
      <c r="AIE65" s="204" t="s">
        <v>26</v>
      </c>
      <c r="AIF65" s="204" t="s">
        <v>26</v>
      </c>
      <c r="AIG65" s="204" t="s">
        <v>26</v>
      </c>
      <c r="AIH65" s="204" t="s">
        <v>26</v>
      </c>
      <c r="AII65" s="204" t="s">
        <v>26</v>
      </c>
      <c r="AIJ65" s="204" t="s">
        <v>26</v>
      </c>
      <c r="AIK65" s="204" t="s">
        <v>26</v>
      </c>
      <c r="AIL65" s="204" t="s">
        <v>26</v>
      </c>
      <c r="AIM65" s="204" t="s">
        <v>26</v>
      </c>
      <c r="AIN65" s="204" t="s">
        <v>26</v>
      </c>
      <c r="AIO65" s="204" t="s">
        <v>26</v>
      </c>
      <c r="AIP65" s="204" t="s">
        <v>26</v>
      </c>
      <c r="AIQ65" s="204" t="s">
        <v>26</v>
      </c>
      <c r="AIR65" s="204" t="s">
        <v>26</v>
      </c>
      <c r="AIS65" s="204" t="s">
        <v>26</v>
      </c>
      <c r="AIT65" s="204" t="s">
        <v>26</v>
      </c>
      <c r="AIU65" s="204" t="s">
        <v>26</v>
      </c>
      <c r="AIV65" s="204" t="s">
        <v>26</v>
      </c>
      <c r="AIW65" s="204" t="s">
        <v>26</v>
      </c>
      <c r="AIX65" s="204" t="s">
        <v>26</v>
      </c>
      <c r="AIY65" s="204" t="s">
        <v>26</v>
      </c>
      <c r="AIZ65" s="204" t="s">
        <v>26</v>
      </c>
      <c r="AJA65" s="204" t="s">
        <v>26</v>
      </c>
      <c r="AJB65" s="204" t="s">
        <v>26</v>
      </c>
      <c r="AJC65" s="204" t="s">
        <v>26</v>
      </c>
      <c r="AJD65" s="204" t="s">
        <v>26</v>
      </c>
      <c r="AJE65" s="204" t="s">
        <v>26</v>
      </c>
      <c r="AJF65" s="204" t="s">
        <v>26</v>
      </c>
      <c r="AJG65" s="204" t="s">
        <v>26</v>
      </c>
      <c r="AJH65" s="204" t="s">
        <v>26</v>
      </c>
      <c r="AJI65" s="204" t="s">
        <v>26</v>
      </c>
      <c r="AJJ65" s="204" t="s">
        <v>26</v>
      </c>
      <c r="AJK65" s="204" t="s">
        <v>26</v>
      </c>
      <c r="AJL65" s="204" t="s">
        <v>26</v>
      </c>
      <c r="AJM65" s="204" t="s">
        <v>26</v>
      </c>
      <c r="AJN65" s="204" t="s">
        <v>26</v>
      </c>
      <c r="AJO65" s="204" t="s">
        <v>26</v>
      </c>
      <c r="AJP65" s="204" t="s">
        <v>26</v>
      </c>
      <c r="AJQ65" s="204" t="s">
        <v>26</v>
      </c>
      <c r="AJR65" s="204" t="s">
        <v>26</v>
      </c>
      <c r="AJS65" s="204" t="s">
        <v>26</v>
      </c>
      <c r="AJT65" s="204" t="s">
        <v>26</v>
      </c>
      <c r="AJU65" s="204" t="s">
        <v>26</v>
      </c>
      <c r="AJV65" s="204" t="s">
        <v>26</v>
      </c>
      <c r="AJW65" s="204" t="s">
        <v>26</v>
      </c>
      <c r="AJX65" s="204" t="s">
        <v>26</v>
      </c>
      <c r="AJY65" s="204" t="s">
        <v>26</v>
      </c>
      <c r="AJZ65" s="204" t="s">
        <v>26</v>
      </c>
      <c r="AKA65" s="204" t="s">
        <v>26</v>
      </c>
      <c r="AKB65" s="204" t="s">
        <v>26</v>
      </c>
      <c r="AKC65" s="204" t="s">
        <v>26</v>
      </c>
      <c r="AKD65" s="204" t="s">
        <v>26</v>
      </c>
      <c r="AKE65" s="204" t="s">
        <v>26</v>
      </c>
      <c r="AKF65" s="204" t="s">
        <v>26</v>
      </c>
      <c r="AKG65" s="204" t="s">
        <v>26</v>
      </c>
      <c r="AKH65" s="204" t="s">
        <v>26</v>
      </c>
      <c r="AKI65" s="204" t="s">
        <v>26</v>
      </c>
      <c r="AKJ65" s="204" t="s">
        <v>26</v>
      </c>
      <c r="AKK65" s="204" t="s">
        <v>26</v>
      </c>
      <c r="AKL65" s="204" t="s">
        <v>26</v>
      </c>
      <c r="AKM65" s="204" t="s">
        <v>26</v>
      </c>
      <c r="AKN65" s="204" t="s">
        <v>26</v>
      </c>
      <c r="AKO65" s="204" t="s">
        <v>26</v>
      </c>
      <c r="AKP65" s="204" t="s">
        <v>26</v>
      </c>
      <c r="AKQ65" s="204" t="s">
        <v>26</v>
      </c>
      <c r="AKR65" s="204" t="s">
        <v>26</v>
      </c>
      <c r="AKS65" s="204" t="s">
        <v>26</v>
      </c>
      <c r="AKT65" s="204" t="s">
        <v>26</v>
      </c>
      <c r="AKU65" s="204" t="s">
        <v>26</v>
      </c>
      <c r="AKV65" s="204" t="s">
        <v>26</v>
      </c>
      <c r="AKW65" s="204" t="s">
        <v>26</v>
      </c>
      <c r="AKX65" s="204" t="s">
        <v>26</v>
      </c>
      <c r="AKY65" s="204" t="s">
        <v>26</v>
      </c>
      <c r="AKZ65" s="204" t="s">
        <v>26</v>
      </c>
      <c r="ALA65" s="204" t="s">
        <v>26</v>
      </c>
      <c r="ALB65" s="204" t="s">
        <v>26</v>
      </c>
      <c r="ALC65" s="204" t="s">
        <v>26</v>
      </c>
      <c r="ALD65" s="204" t="s">
        <v>26</v>
      </c>
      <c r="ALE65" s="204" t="s">
        <v>26</v>
      </c>
      <c r="ALF65" s="204" t="s">
        <v>26</v>
      </c>
      <c r="ALG65" s="204" t="s">
        <v>26</v>
      </c>
      <c r="ALH65" s="204" t="s">
        <v>26</v>
      </c>
      <c r="ALI65" s="204" t="s">
        <v>26</v>
      </c>
      <c r="ALJ65" s="204" t="s">
        <v>26</v>
      </c>
      <c r="ALK65" s="204" t="s">
        <v>26</v>
      </c>
      <c r="ALL65" s="204" t="s">
        <v>26</v>
      </c>
      <c r="ALM65" s="204" t="s">
        <v>26</v>
      </c>
      <c r="ALN65" s="204" t="s">
        <v>26</v>
      </c>
      <c r="ALO65" s="204" t="s">
        <v>26</v>
      </c>
      <c r="ALP65" s="204" t="s">
        <v>26</v>
      </c>
      <c r="ALQ65" s="204" t="s">
        <v>26</v>
      </c>
      <c r="ALR65" s="204" t="s">
        <v>26</v>
      </c>
      <c r="ALS65" s="204" t="s">
        <v>26</v>
      </c>
      <c r="ALT65" s="204" t="s">
        <v>26</v>
      </c>
      <c r="ALU65" s="204" t="s">
        <v>26</v>
      </c>
      <c r="ALV65" s="204" t="s">
        <v>26</v>
      </c>
      <c r="ALW65" s="204" t="s">
        <v>26</v>
      </c>
      <c r="ALX65" s="204" t="s">
        <v>26</v>
      </c>
      <c r="ALY65" s="204" t="s">
        <v>26</v>
      </c>
      <c r="ALZ65" s="204" t="s">
        <v>26</v>
      </c>
      <c r="AMA65" s="204" t="s">
        <v>26</v>
      </c>
      <c r="AMB65" s="204" t="s">
        <v>26</v>
      </c>
      <c r="AMC65" s="204" t="s">
        <v>26</v>
      </c>
      <c r="AMD65" s="204" t="s">
        <v>26</v>
      </c>
      <c r="AME65" s="204" t="s">
        <v>26</v>
      </c>
      <c r="AMF65" s="204" t="s">
        <v>26</v>
      </c>
      <c r="AMG65" s="204" t="s">
        <v>26</v>
      </c>
      <c r="AMH65" s="204" t="s">
        <v>26</v>
      </c>
      <c r="AMI65" s="204" t="s">
        <v>26</v>
      </c>
      <c r="AMJ65" s="204" t="s">
        <v>26</v>
      </c>
      <c r="AMK65" s="204" t="s">
        <v>26</v>
      </c>
      <c r="AML65" s="204" t="s">
        <v>26</v>
      </c>
      <c r="AMM65" s="204" t="s">
        <v>26</v>
      </c>
      <c r="AMN65" s="204" t="s">
        <v>26</v>
      </c>
      <c r="AMO65" s="204" t="s">
        <v>26</v>
      </c>
      <c r="AMP65" s="204" t="s">
        <v>26</v>
      </c>
      <c r="AMQ65" s="204" t="s">
        <v>26</v>
      </c>
      <c r="AMR65" s="204" t="s">
        <v>26</v>
      </c>
      <c r="AMS65" s="204" t="s">
        <v>26</v>
      </c>
      <c r="AMT65" s="204" t="s">
        <v>26</v>
      </c>
      <c r="AMU65" s="204" t="s">
        <v>26</v>
      </c>
      <c r="AMV65" s="204" t="s">
        <v>26</v>
      </c>
      <c r="AMW65" s="204" t="s">
        <v>26</v>
      </c>
      <c r="AMX65" s="204" t="s">
        <v>26</v>
      </c>
      <c r="AMY65" s="204" t="s">
        <v>26</v>
      </c>
      <c r="AMZ65" s="204" t="s">
        <v>26</v>
      </c>
      <c r="ANA65" s="204" t="s">
        <v>26</v>
      </c>
      <c r="ANB65" s="204" t="s">
        <v>26</v>
      </c>
      <c r="ANC65" s="204" t="s">
        <v>26</v>
      </c>
      <c r="AND65" s="204" t="s">
        <v>26</v>
      </c>
      <c r="ANE65" s="204" t="s">
        <v>26</v>
      </c>
      <c r="ANF65" s="204" t="s">
        <v>26</v>
      </c>
      <c r="ANG65" s="204" t="s">
        <v>26</v>
      </c>
      <c r="ANH65" s="204" t="s">
        <v>26</v>
      </c>
      <c r="ANI65" s="204" t="s">
        <v>26</v>
      </c>
      <c r="ANJ65" s="204" t="s">
        <v>26</v>
      </c>
      <c r="ANK65" s="204" t="s">
        <v>26</v>
      </c>
      <c r="ANL65" s="204" t="s">
        <v>26</v>
      </c>
      <c r="ANM65" s="204" t="s">
        <v>26</v>
      </c>
      <c r="ANN65" s="204" t="s">
        <v>26</v>
      </c>
      <c r="ANO65" s="204" t="s">
        <v>26</v>
      </c>
      <c r="ANP65" s="204" t="s">
        <v>26</v>
      </c>
      <c r="ANQ65" s="204" t="s">
        <v>26</v>
      </c>
      <c r="ANR65" s="204" t="s">
        <v>26</v>
      </c>
      <c r="ANS65" s="204" t="s">
        <v>26</v>
      </c>
      <c r="ANT65" s="204" t="s">
        <v>26</v>
      </c>
      <c r="ANU65" s="204" t="s">
        <v>26</v>
      </c>
      <c r="ANV65" s="204" t="s">
        <v>26</v>
      </c>
      <c r="ANW65" s="204" t="s">
        <v>26</v>
      </c>
      <c r="ANX65" s="204" t="s">
        <v>26</v>
      </c>
      <c r="ANY65" s="204" t="s">
        <v>26</v>
      </c>
      <c r="ANZ65" s="204" t="s">
        <v>26</v>
      </c>
      <c r="AOA65" s="204" t="s">
        <v>26</v>
      </c>
      <c r="AOB65" s="204" t="s">
        <v>26</v>
      </c>
      <c r="AOC65" s="204" t="s">
        <v>26</v>
      </c>
      <c r="AOD65" s="204" t="s">
        <v>26</v>
      </c>
      <c r="AOE65" s="204" t="s">
        <v>26</v>
      </c>
      <c r="AOF65" s="204" t="s">
        <v>26</v>
      </c>
      <c r="AOG65" s="204" t="s">
        <v>26</v>
      </c>
      <c r="AOH65" s="204" t="s">
        <v>26</v>
      </c>
      <c r="AOI65" s="204" t="s">
        <v>26</v>
      </c>
      <c r="AOJ65" s="204" t="s">
        <v>26</v>
      </c>
      <c r="AOK65" s="204" t="s">
        <v>26</v>
      </c>
      <c r="AOL65" s="204" t="s">
        <v>26</v>
      </c>
      <c r="AOM65" s="204" t="s">
        <v>26</v>
      </c>
      <c r="AON65" s="204" t="s">
        <v>26</v>
      </c>
      <c r="AOO65" s="204" t="s">
        <v>26</v>
      </c>
      <c r="AOP65" s="204" t="s">
        <v>26</v>
      </c>
      <c r="AOQ65" s="204" t="s">
        <v>26</v>
      </c>
      <c r="AOR65" s="204" t="s">
        <v>26</v>
      </c>
      <c r="AOS65" s="204" t="s">
        <v>26</v>
      </c>
      <c r="AOT65" s="204" t="s">
        <v>26</v>
      </c>
      <c r="AOU65" s="204" t="s">
        <v>26</v>
      </c>
      <c r="AOV65" s="204" t="s">
        <v>26</v>
      </c>
      <c r="AOW65" s="204" t="s">
        <v>26</v>
      </c>
      <c r="AOX65" s="204" t="s">
        <v>26</v>
      </c>
      <c r="AOY65" s="204" t="s">
        <v>26</v>
      </c>
      <c r="AOZ65" s="204" t="s">
        <v>26</v>
      </c>
      <c r="APA65" s="204" t="s">
        <v>26</v>
      </c>
      <c r="APB65" s="204" t="s">
        <v>26</v>
      </c>
      <c r="APC65" s="204" t="s">
        <v>26</v>
      </c>
      <c r="APD65" s="204" t="s">
        <v>26</v>
      </c>
      <c r="APE65" s="204" t="s">
        <v>26</v>
      </c>
      <c r="APF65" s="204" t="s">
        <v>26</v>
      </c>
      <c r="APG65" s="204" t="s">
        <v>26</v>
      </c>
      <c r="APH65" s="204" t="s">
        <v>26</v>
      </c>
      <c r="API65" s="204" t="s">
        <v>26</v>
      </c>
      <c r="APJ65" s="204" t="s">
        <v>26</v>
      </c>
      <c r="APK65" s="204" t="s">
        <v>26</v>
      </c>
      <c r="APL65" s="204" t="s">
        <v>26</v>
      </c>
      <c r="APM65" s="204" t="s">
        <v>26</v>
      </c>
      <c r="APN65" s="204" t="s">
        <v>26</v>
      </c>
      <c r="APO65" s="204" t="s">
        <v>26</v>
      </c>
      <c r="APP65" s="204" t="s">
        <v>26</v>
      </c>
      <c r="APQ65" s="204" t="s">
        <v>26</v>
      </c>
      <c r="APR65" s="204" t="s">
        <v>26</v>
      </c>
      <c r="APS65" s="204" t="s">
        <v>26</v>
      </c>
      <c r="APT65" s="204" t="s">
        <v>26</v>
      </c>
      <c r="APU65" s="204" t="s">
        <v>26</v>
      </c>
      <c r="APV65" s="204" t="s">
        <v>26</v>
      </c>
      <c r="APW65" s="204" t="s">
        <v>26</v>
      </c>
      <c r="APX65" s="204" t="s">
        <v>26</v>
      </c>
      <c r="APY65" s="204" t="s">
        <v>26</v>
      </c>
      <c r="APZ65" s="204" t="s">
        <v>26</v>
      </c>
      <c r="AQA65" s="204" t="s">
        <v>26</v>
      </c>
      <c r="AQB65" s="204" t="s">
        <v>26</v>
      </c>
      <c r="AQC65" s="204" t="s">
        <v>26</v>
      </c>
      <c r="AQD65" s="204" t="s">
        <v>26</v>
      </c>
      <c r="AQE65" s="204" t="s">
        <v>26</v>
      </c>
      <c r="AQF65" s="204" t="s">
        <v>26</v>
      </c>
      <c r="AQG65" s="204" t="s">
        <v>26</v>
      </c>
      <c r="AQH65" s="204" t="s">
        <v>26</v>
      </c>
      <c r="AQI65" s="204" t="s">
        <v>26</v>
      </c>
      <c r="AQJ65" s="204" t="s">
        <v>26</v>
      </c>
      <c r="AQK65" s="204" t="s">
        <v>26</v>
      </c>
      <c r="AQL65" s="204" t="s">
        <v>26</v>
      </c>
      <c r="AQM65" s="204" t="s">
        <v>26</v>
      </c>
      <c r="AQN65" s="204" t="s">
        <v>26</v>
      </c>
      <c r="AQO65" s="204" t="s">
        <v>26</v>
      </c>
      <c r="AQP65" s="204" t="s">
        <v>26</v>
      </c>
      <c r="AQQ65" s="204" t="s">
        <v>26</v>
      </c>
      <c r="AQR65" s="204" t="s">
        <v>26</v>
      </c>
      <c r="AQS65" s="204" t="s">
        <v>26</v>
      </c>
      <c r="AQT65" s="204" t="s">
        <v>26</v>
      </c>
      <c r="AQU65" s="204" t="s">
        <v>26</v>
      </c>
      <c r="AQV65" s="204" t="s">
        <v>26</v>
      </c>
      <c r="AQW65" s="204" t="s">
        <v>26</v>
      </c>
      <c r="AQX65" s="204" t="s">
        <v>26</v>
      </c>
      <c r="AQY65" s="204" t="s">
        <v>26</v>
      </c>
      <c r="AQZ65" s="204" t="s">
        <v>26</v>
      </c>
      <c r="ARA65" s="204" t="s">
        <v>26</v>
      </c>
      <c r="ARB65" s="204" t="s">
        <v>26</v>
      </c>
      <c r="ARC65" s="204" t="s">
        <v>26</v>
      </c>
      <c r="ARD65" s="204" t="s">
        <v>26</v>
      </c>
      <c r="ARE65" s="204" t="s">
        <v>26</v>
      </c>
      <c r="ARF65" s="204" t="s">
        <v>26</v>
      </c>
      <c r="ARG65" s="204" t="s">
        <v>26</v>
      </c>
      <c r="ARH65" s="204" t="s">
        <v>26</v>
      </c>
      <c r="ARI65" s="204" t="s">
        <v>26</v>
      </c>
      <c r="ARJ65" s="204" t="s">
        <v>26</v>
      </c>
      <c r="ARK65" s="204" t="s">
        <v>26</v>
      </c>
      <c r="ARL65" s="204" t="s">
        <v>26</v>
      </c>
      <c r="ARM65" s="204" t="s">
        <v>26</v>
      </c>
      <c r="ARN65" s="204" t="s">
        <v>26</v>
      </c>
      <c r="ARO65" s="204" t="s">
        <v>26</v>
      </c>
      <c r="ARP65" s="204" t="s">
        <v>26</v>
      </c>
      <c r="ARQ65" s="204" t="s">
        <v>26</v>
      </c>
      <c r="ARR65" s="204" t="s">
        <v>26</v>
      </c>
      <c r="ARS65" s="204" t="s">
        <v>26</v>
      </c>
      <c r="ART65" s="204" t="s">
        <v>26</v>
      </c>
      <c r="ARU65" s="204" t="s">
        <v>26</v>
      </c>
      <c r="ARV65" s="204" t="s">
        <v>26</v>
      </c>
      <c r="ARW65" s="204" t="s">
        <v>26</v>
      </c>
      <c r="ARX65" s="204" t="s">
        <v>26</v>
      </c>
      <c r="ARY65" s="204" t="s">
        <v>26</v>
      </c>
      <c r="ARZ65" s="204" t="s">
        <v>26</v>
      </c>
      <c r="ASA65" s="204" t="s">
        <v>26</v>
      </c>
      <c r="ASB65" s="204" t="s">
        <v>26</v>
      </c>
      <c r="ASC65" s="204" t="s">
        <v>26</v>
      </c>
      <c r="ASD65" s="204" t="s">
        <v>26</v>
      </c>
      <c r="ASE65" s="204" t="s">
        <v>26</v>
      </c>
      <c r="ASF65" s="204" t="s">
        <v>26</v>
      </c>
      <c r="ASG65" s="204" t="s">
        <v>26</v>
      </c>
      <c r="ASH65" s="204" t="s">
        <v>26</v>
      </c>
      <c r="ASI65" s="204" t="s">
        <v>26</v>
      </c>
      <c r="ASJ65" s="204" t="s">
        <v>26</v>
      </c>
      <c r="ASK65" s="204" t="s">
        <v>26</v>
      </c>
      <c r="ASL65" s="204" t="s">
        <v>26</v>
      </c>
      <c r="ASM65" s="204" t="s">
        <v>26</v>
      </c>
      <c r="ASN65" s="204" t="s">
        <v>26</v>
      </c>
      <c r="ASO65" s="204" t="s">
        <v>26</v>
      </c>
      <c r="ASP65" s="204" t="s">
        <v>26</v>
      </c>
      <c r="ASQ65" s="204" t="s">
        <v>26</v>
      </c>
      <c r="ASR65" s="204" t="s">
        <v>26</v>
      </c>
      <c r="ASS65" s="204" t="s">
        <v>26</v>
      </c>
      <c r="AST65" s="204" t="s">
        <v>26</v>
      </c>
      <c r="ASU65" s="204" t="s">
        <v>26</v>
      </c>
      <c r="ASV65" s="204" t="s">
        <v>26</v>
      </c>
      <c r="ASW65" s="204" t="s">
        <v>26</v>
      </c>
      <c r="ASX65" s="204" t="s">
        <v>26</v>
      </c>
      <c r="ASY65" s="204" t="s">
        <v>26</v>
      </c>
      <c r="ASZ65" s="204" t="s">
        <v>26</v>
      </c>
      <c r="ATA65" s="204" t="s">
        <v>26</v>
      </c>
      <c r="ATB65" s="204" t="s">
        <v>26</v>
      </c>
      <c r="ATC65" s="204" t="s">
        <v>26</v>
      </c>
      <c r="ATD65" s="204" t="s">
        <v>26</v>
      </c>
      <c r="ATE65" s="204" t="s">
        <v>26</v>
      </c>
      <c r="ATF65" s="204" t="s">
        <v>26</v>
      </c>
      <c r="ATG65" s="204" t="s">
        <v>26</v>
      </c>
      <c r="ATH65" s="204" t="s">
        <v>26</v>
      </c>
      <c r="ATI65" s="204" t="s">
        <v>26</v>
      </c>
      <c r="ATJ65" s="204" t="s">
        <v>26</v>
      </c>
      <c r="ATK65" s="204" t="s">
        <v>26</v>
      </c>
      <c r="ATL65" s="204" t="s">
        <v>26</v>
      </c>
      <c r="ATM65" s="204" t="s">
        <v>26</v>
      </c>
      <c r="ATN65" s="204" t="s">
        <v>26</v>
      </c>
      <c r="ATO65" s="204" t="s">
        <v>26</v>
      </c>
      <c r="ATP65" s="204" t="s">
        <v>26</v>
      </c>
      <c r="ATQ65" s="204" t="s">
        <v>26</v>
      </c>
      <c r="ATR65" s="204" t="s">
        <v>26</v>
      </c>
      <c r="ATS65" s="204" t="s">
        <v>26</v>
      </c>
      <c r="ATT65" s="204" t="s">
        <v>26</v>
      </c>
      <c r="ATU65" s="204" t="s">
        <v>26</v>
      </c>
      <c r="ATV65" s="204" t="s">
        <v>26</v>
      </c>
      <c r="ATW65" s="204" t="s">
        <v>26</v>
      </c>
      <c r="ATX65" s="204" t="s">
        <v>26</v>
      </c>
      <c r="ATY65" s="204" t="s">
        <v>26</v>
      </c>
      <c r="ATZ65" s="204" t="s">
        <v>26</v>
      </c>
      <c r="AUA65" s="204" t="s">
        <v>26</v>
      </c>
      <c r="AUB65" s="204" t="s">
        <v>26</v>
      </c>
      <c r="AUC65" s="204" t="s">
        <v>26</v>
      </c>
      <c r="AUD65" s="204" t="s">
        <v>26</v>
      </c>
      <c r="AUE65" s="204" t="s">
        <v>26</v>
      </c>
      <c r="AUF65" s="204" t="s">
        <v>26</v>
      </c>
      <c r="AUG65" s="204" t="s">
        <v>26</v>
      </c>
      <c r="AUH65" s="204" t="s">
        <v>26</v>
      </c>
      <c r="AUI65" s="204" t="s">
        <v>26</v>
      </c>
      <c r="AUJ65" s="204" t="s">
        <v>26</v>
      </c>
      <c r="AUK65" s="204" t="s">
        <v>26</v>
      </c>
      <c r="AUL65" s="204" t="s">
        <v>26</v>
      </c>
      <c r="AUM65" s="204" t="s">
        <v>26</v>
      </c>
      <c r="AUN65" s="204" t="s">
        <v>26</v>
      </c>
      <c r="AUO65" s="204" t="s">
        <v>26</v>
      </c>
      <c r="AUP65" s="204" t="s">
        <v>26</v>
      </c>
      <c r="AUQ65" s="204" t="s">
        <v>26</v>
      </c>
      <c r="AUR65" s="204" t="s">
        <v>26</v>
      </c>
      <c r="AUS65" s="204" t="s">
        <v>26</v>
      </c>
      <c r="AUT65" s="204" t="s">
        <v>26</v>
      </c>
      <c r="AUU65" s="204" t="s">
        <v>26</v>
      </c>
      <c r="AUV65" s="204" t="s">
        <v>26</v>
      </c>
      <c r="AUW65" s="204" t="s">
        <v>26</v>
      </c>
      <c r="AUX65" s="204" t="s">
        <v>26</v>
      </c>
      <c r="AUY65" s="204" t="s">
        <v>26</v>
      </c>
      <c r="AUZ65" s="204" t="s">
        <v>26</v>
      </c>
      <c r="AVA65" s="204" t="s">
        <v>26</v>
      </c>
      <c r="AVB65" s="204" t="s">
        <v>26</v>
      </c>
      <c r="AVC65" s="204" t="s">
        <v>26</v>
      </c>
      <c r="AVD65" s="204" t="s">
        <v>26</v>
      </c>
      <c r="AVE65" s="204" t="s">
        <v>26</v>
      </c>
      <c r="AVF65" s="204" t="s">
        <v>26</v>
      </c>
      <c r="AVG65" s="204" t="s">
        <v>26</v>
      </c>
      <c r="AVH65" s="204" t="s">
        <v>26</v>
      </c>
      <c r="AVI65" s="204" t="s">
        <v>26</v>
      </c>
      <c r="AVJ65" s="204" t="s">
        <v>26</v>
      </c>
      <c r="AVK65" s="204" t="s">
        <v>26</v>
      </c>
      <c r="AVL65" s="204" t="s">
        <v>26</v>
      </c>
      <c r="AVM65" s="204" t="s">
        <v>26</v>
      </c>
      <c r="AVN65" s="204" t="s">
        <v>26</v>
      </c>
      <c r="AVO65" s="204" t="s">
        <v>26</v>
      </c>
      <c r="AVP65" s="204" t="s">
        <v>26</v>
      </c>
      <c r="AVQ65" s="204" t="s">
        <v>26</v>
      </c>
      <c r="AVR65" s="204" t="s">
        <v>26</v>
      </c>
      <c r="AVS65" s="204" t="s">
        <v>26</v>
      </c>
      <c r="AVT65" s="204" t="s">
        <v>26</v>
      </c>
      <c r="AVU65" s="204" t="s">
        <v>26</v>
      </c>
      <c r="AVV65" s="204" t="s">
        <v>26</v>
      </c>
      <c r="AVW65" s="204" t="s">
        <v>26</v>
      </c>
      <c r="AVX65" s="204" t="s">
        <v>26</v>
      </c>
      <c r="AVY65" s="204" t="s">
        <v>26</v>
      </c>
      <c r="AVZ65" s="204" t="s">
        <v>26</v>
      </c>
      <c r="AWA65" s="204" t="s">
        <v>26</v>
      </c>
      <c r="AWB65" s="204" t="s">
        <v>26</v>
      </c>
      <c r="AWC65" s="204" t="s">
        <v>26</v>
      </c>
      <c r="AWD65" s="204" t="s">
        <v>26</v>
      </c>
      <c r="AWE65" s="204" t="s">
        <v>26</v>
      </c>
      <c r="AWF65" s="204" t="s">
        <v>26</v>
      </c>
      <c r="AWG65" s="204" t="s">
        <v>26</v>
      </c>
      <c r="AWH65" s="204" t="s">
        <v>26</v>
      </c>
      <c r="AWI65" s="204" t="s">
        <v>26</v>
      </c>
      <c r="AWJ65" s="204" t="s">
        <v>26</v>
      </c>
      <c r="AWK65" s="204" t="s">
        <v>26</v>
      </c>
      <c r="AWL65" s="204" t="s">
        <v>26</v>
      </c>
      <c r="AWM65" s="204" t="s">
        <v>26</v>
      </c>
      <c r="AWN65" s="204" t="s">
        <v>26</v>
      </c>
      <c r="AWO65" s="204" t="s">
        <v>26</v>
      </c>
      <c r="AWP65" s="204" t="s">
        <v>26</v>
      </c>
      <c r="AWQ65" s="204" t="s">
        <v>26</v>
      </c>
      <c r="AWR65" s="204" t="s">
        <v>26</v>
      </c>
      <c r="AWS65" s="204" t="s">
        <v>26</v>
      </c>
      <c r="AWT65" s="204" t="s">
        <v>26</v>
      </c>
      <c r="AWU65" s="204" t="s">
        <v>26</v>
      </c>
      <c r="AWV65" s="204" t="s">
        <v>26</v>
      </c>
      <c r="AWW65" s="204" t="s">
        <v>26</v>
      </c>
      <c r="AWX65" s="204" t="s">
        <v>26</v>
      </c>
      <c r="AWY65" s="204" t="s">
        <v>26</v>
      </c>
      <c r="AWZ65" s="204" t="s">
        <v>26</v>
      </c>
      <c r="AXA65" s="204" t="s">
        <v>26</v>
      </c>
      <c r="AXB65" s="204" t="s">
        <v>26</v>
      </c>
      <c r="AXC65" s="204" t="s">
        <v>26</v>
      </c>
      <c r="AXD65" s="204" t="s">
        <v>26</v>
      </c>
      <c r="AXE65" s="204" t="s">
        <v>26</v>
      </c>
      <c r="AXF65" s="204" t="s">
        <v>26</v>
      </c>
      <c r="AXG65" s="204" t="s">
        <v>26</v>
      </c>
      <c r="AXH65" s="204" t="s">
        <v>26</v>
      </c>
      <c r="AXI65" s="204" t="s">
        <v>26</v>
      </c>
      <c r="AXJ65" s="204" t="s">
        <v>26</v>
      </c>
      <c r="AXK65" s="204" t="s">
        <v>26</v>
      </c>
      <c r="AXL65" s="204" t="s">
        <v>26</v>
      </c>
      <c r="AXM65" s="204" t="s">
        <v>26</v>
      </c>
      <c r="AXN65" s="204" t="s">
        <v>26</v>
      </c>
      <c r="AXO65" s="204" t="s">
        <v>26</v>
      </c>
      <c r="AXP65" s="204" t="s">
        <v>26</v>
      </c>
      <c r="AXQ65" s="204" t="s">
        <v>26</v>
      </c>
      <c r="AXR65" s="204" t="s">
        <v>26</v>
      </c>
      <c r="AXS65" s="204" t="s">
        <v>26</v>
      </c>
      <c r="AXT65" s="204" t="s">
        <v>26</v>
      </c>
      <c r="AXU65" s="204" t="s">
        <v>26</v>
      </c>
      <c r="AXV65" s="204" t="s">
        <v>26</v>
      </c>
      <c r="AXW65" s="204" t="s">
        <v>26</v>
      </c>
      <c r="AXX65" s="204" t="s">
        <v>26</v>
      </c>
      <c r="AXY65" s="204" t="s">
        <v>26</v>
      </c>
      <c r="AXZ65" s="204" t="s">
        <v>26</v>
      </c>
      <c r="AYA65" s="204" t="s">
        <v>26</v>
      </c>
      <c r="AYB65" s="204" t="s">
        <v>26</v>
      </c>
      <c r="AYC65" s="204" t="s">
        <v>26</v>
      </c>
      <c r="AYD65" s="204" t="s">
        <v>26</v>
      </c>
      <c r="AYE65" s="204" t="s">
        <v>26</v>
      </c>
      <c r="AYF65" s="204" t="s">
        <v>26</v>
      </c>
      <c r="AYG65" s="204" t="s">
        <v>26</v>
      </c>
      <c r="AYH65" s="204" t="s">
        <v>26</v>
      </c>
      <c r="AYI65" s="204" t="s">
        <v>26</v>
      </c>
      <c r="AYJ65" s="204" t="s">
        <v>26</v>
      </c>
      <c r="AYK65" s="204" t="s">
        <v>26</v>
      </c>
      <c r="AYL65" s="204" t="s">
        <v>26</v>
      </c>
      <c r="AYM65" s="204" t="s">
        <v>26</v>
      </c>
      <c r="AYN65" s="204" t="s">
        <v>26</v>
      </c>
      <c r="AYO65" s="204" t="s">
        <v>26</v>
      </c>
      <c r="AYP65" s="204" t="s">
        <v>26</v>
      </c>
      <c r="AYQ65" s="204" t="s">
        <v>26</v>
      </c>
      <c r="AYR65" s="204" t="s">
        <v>26</v>
      </c>
      <c r="AYS65" s="204" t="s">
        <v>26</v>
      </c>
      <c r="AYT65" s="204" t="s">
        <v>26</v>
      </c>
      <c r="AYU65" s="204" t="s">
        <v>26</v>
      </c>
      <c r="AYV65" s="204" t="s">
        <v>26</v>
      </c>
      <c r="AYW65" s="204" t="s">
        <v>26</v>
      </c>
      <c r="AYX65" s="204" t="s">
        <v>26</v>
      </c>
      <c r="AYY65" s="204" t="s">
        <v>26</v>
      </c>
      <c r="AYZ65" s="204" t="s">
        <v>26</v>
      </c>
      <c r="AZA65" s="204" t="s">
        <v>26</v>
      </c>
      <c r="AZB65" s="204" t="s">
        <v>26</v>
      </c>
      <c r="AZC65" s="204" t="s">
        <v>26</v>
      </c>
      <c r="AZD65" s="204" t="s">
        <v>26</v>
      </c>
      <c r="AZE65" s="204" t="s">
        <v>26</v>
      </c>
      <c r="AZF65" s="204" t="s">
        <v>26</v>
      </c>
      <c r="AZG65" s="204" t="s">
        <v>26</v>
      </c>
      <c r="AZH65" s="204" t="s">
        <v>26</v>
      </c>
      <c r="AZI65" s="204" t="s">
        <v>26</v>
      </c>
      <c r="AZJ65" s="204" t="s">
        <v>26</v>
      </c>
      <c r="AZK65" s="204" t="s">
        <v>26</v>
      </c>
      <c r="AZL65" s="204" t="s">
        <v>26</v>
      </c>
      <c r="AZM65" s="204" t="s">
        <v>26</v>
      </c>
      <c r="AZN65" s="204" t="s">
        <v>26</v>
      </c>
      <c r="AZO65" s="204" t="s">
        <v>26</v>
      </c>
      <c r="AZP65" s="204" t="s">
        <v>26</v>
      </c>
      <c r="AZQ65" s="204" t="s">
        <v>26</v>
      </c>
      <c r="AZR65" s="204" t="s">
        <v>26</v>
      </c>
      <c r="AZS65" s="204" t="s">
        <v>26</v>
      </c>
      <c r="AZT65" s="204" t="s">
        <v>26</v>
      </c>
      <c r="AZU65" s="204" t="s">
        <v>26</v>
      </c>
      <c r="AZV65" s="204" t="s">
        <v>26</v>
      </c>
      <c r="AZW65" s="204" t="s">
        <v>26</v>
      </c>
      <c r="AZX65" s="204" t="s">
        <v>26</v>
      </c>
      <c r="AZY65" s="204" t="s">
        <v>26</v>
      </c>
      <c r="AZZ65" s="204" t="s">
        <v>26</v>
      </c>
      <c r="BAA65" s="204" t="s">
        <v>26</v>
      </c>
      <c r="BAB65" s="204" t="s">
        <v>26</v>
      </c>
      <c r="BAC65" s="204" t="s">
        <v>26</v>
      </c>
      <c r="BAD65" s="204" t="s">
        <v>26</v>
      </c>
      <c r="BAE65" s="204" t="s">
        <v>26</v>
      </c>
      <c r="BAF65" s="204" t="s">
        <v>26</v>
      </c>
      <c r="BAG65" s="204" t="s">
        <v>26</v>
      </c>
      <c r="BAH65" s="204" t="s">
        <v>26</v>
      </c>
      <c r="BAI65" s="204" t="s">
        <v>26</v>
      </c>
      <c r="BAJ65" s="204" t="s">
        <v>26</v>
      </c>
      <c r="BAK65" s="204" t="s">
        <v>26</v>
      </c>
      <c r="BAL65" s="204" t="s">
        <v>26</v>
      </c>
      <c r="BAM65" s="204" t="s">
        <v>26</v>
      </c>
      <c r="BAN65" s="204" t="s">
        <v>26</v>
      </c>
      <c r="BAO65" s="204" t="s">
        <v>26</v>
      </c>
      <c r="BAP65" s="204" t="s">
        <v>26</v>
      </c>
      <c r="BAQ65" s="204" t="s">
        <v>26</v>
      </c>
      <c r="BAR65" s="204" t="s">
        <v>26</v>
      </c>
      <c r="BAS65" s="204" t="s">
        <v>26</v>
      </c>
      <c r="BAT65" s="204" t="s">
        <v>26</v>
      </c>
      <c r="BAU65" s="204" t="s">
        <v>26</v>
      </c>
      <c r="BAV65" s="204" t="s">
        <v>26</v>
      </c>
      <c r="BAW65" s="204" t="s">
        <v>26</v>
      </c>
      <c r="BAX65" s="204" t="s">
        <v>26</v>
      </c>
      <c r="BAY65" s="204" t="s">
        <v>26</v>
      </c>
      <c r="BAZ65" s="204" t="s">
        <v>26</v>
      </c>
      <c r="BBA65" s="204" t="s">
        <v>26</v>
      </c>
      <c r="BBB65" s="204" t="s">
        <v>26</v>
      </c>
      <c r="BBC65" s="204" t="s">
        <v>26</v>
      </c>
      <c r="BBD65" s="204" t="s">
        <v>26</v>
      </c>
      <c r="BBE65" s="204" t="s">
        <v>26</v>
      </c>
      <c r="BBF65" s="204" t="s">
        <v>26</v>
      </c>
      <c r="BBG65" s="204" t="s">
        <v>26</v>
      </c>
      <c r="BBH65" s="204" t="s">
        <v>26</v>
      </c>
      <c r="BBI65" s="204" t="s">
        <v>26</v>
      </c>
      <c r="BBJ65" s="204" t="s">
        <v>26</v>
      </c>
      <c r="BBK65" s="204" t="s">
        <v>26</v>
      </c>
      <c r="BBL65" s="204" t="s">
        <v>26</v>
      </c>
      <c r="BBM65" s="204" t="s">
        <v>26</v>
      </c>
      <c r="BBN65" s="204" t="s">
        <v>26</v>
      </c>
      <c r="BBO65" s="204" t="s">
        <v>26</v>
      </c>
      <c r="BBP65" s="204" t="s">
        <v>26</v>
      </c>
      <c r="BBQ65" s="204" t="s">
        <v>26</v>
      </c>
      <c r="BBR65" s="204" t="s">
        <v>26</v>
      </c>
      <c r="BBS65" s="204" t="s">
        <v>26</v>
      </c>
      <c r="BBT65" s="204" t="s">
        <v>26</v>
      </c>
      <c r="BBU65" s="204" t="s">
        <v>26</v>
      </c>
      <c r="BBV65" s="204" t="s">
        <v>26</v>
      </c>
      <c r="BBW65" s="204" t="s">
        <v>26</v>
      </c>
      <c r="BBX65" s="204" t="s">
        <v>26</v>
      </c>
      <c r="BBY65" s="204" t="s">
        <v>26</v>
      </c>
      <c r="BBZ65" s="204" t="s">
        <v>26</v>
      </c>
      <c r="BCA65" s="204" t="s">
        <v>26</v>
      </c>
      <c r="BCB65" s="204" t="s">
        <v>26</v>
      </c>
      <c r="BCC65" s="204" t="s">
        <v>26</v>
      </c>
      <c r="BCD65" s="204" t="s">
        <v>26</v>
      </c>
      <c r="BCE65" s="204" t="s">
        <v>26</v>
      </c>
      <c r="BCF65" s="204" t="s">
        <v>26</v>
      </c>
      <c r="BCG65" s="204" t="s">
        <v>26</v>
      </c>
      <c r="BCH65" s="204" t="s">
        <v>26</v>
      </c>
      <c r="BCI65" s="204" t="s">
        <v>26</v>
      </c>
      <c r="BCJ65" s="204" t="s">
        <v>26</v>
      </c>
      <c r="BCK65" s="204" t="s">
        <v>26</v>
      </c>
      <c r="BCL65" s="204" t="s">
        <v>26</v>
      </c>
      <c r="BCM65" s="204" t="s">
        <v>26</v>
      </c>
      <c r="BCN65" s="204" t="s">
        <v>26</v>
      </c>
      <c r="BCO65" s="204" t="s">
        <v>26</v>
      </c>
      <c r="BCP65" s="204" t="s">
        <v>26</v>
      </c>
      <c r="BCQ65" s="204" t="s">
        <v>26</v>
      </c>
      <c r="BCR65" s="204" t="s">
        <v>26</v>
      </c>
      <c r="BCS65" s="204" t="s">
        <v>26</v>
      </c>
      <c r="BCT65" s="204" t="s">
        <v>26</v>
      </c>
      <c r="BCU65" s="204" t="s">
        <v>26</v>
      </c>
      <c r="BCV65" s="204" t="s">
        <v>26</v>
      </c>
      <c r="BCW65" s="204" t="s">
        <v>26</v>
      </c>
      <c r="BCX65" s="204" t="s">
        <v>26</v>
      </c>
      <c r="BCY65" s="204" t="s">
        <v>26</v>
      </c>
      <c r="BCZ65" s="204" t="s">
        <v>26</v>
      </c>
      <c r="BDA65" s="204" t="s">
        <v>26</v>
      </c>
      <c r="BDB65" s="204" t="s">
        <v>26</v>
      </c>
      <c r="BDC65" s="204" t="s">
        <v>26</v>
      </c>
      <c r="BDD65" s="204" t="s">
        <v>26</v>
      </c>
      <c r="BDE65" s="204" t="s">
        <v>26</v>
      </c>
      <c r="BDF65" s="204" t="s">
        <v>26</v>
      </c>
      <c r="BDG65" s="204" t="s">
        <v>26</v>
      </c>
      <c r="BDH65" s="204" t="s">
        <v>26</v>
      </c>
      <c r="BDI65" s="204" t="s">
        <v>26</v>
      </c>
      <c r="BDJ65" s="204" t="s">
        <v>26</v>
      </c>
      <c r="BDK65" s="204" t="s">
        <v>26</v>
      </c>
      <c r="BDL65" s="204" t="s">
        <v>26</v>
      </c>
      <c r="BDM65" s="204" t="s">
        <v>26</v>
      </c>
      <c r="BDN65" s="204" t="s">
        <v>26</v>
      </c>
      <c r="BDO65" s="204" t="s">
        <v>26</v>
      </c>
      <c r="BDP65" s="204" t="s">
        <v>26</v>
      </c>
      <c r="BDQ65" s="204" t="s">
        <v>26</v>
      </c>
      <c r="BDR65" s="204" t="s">
        <v>26</v>
      </c>
      <c r="BDS65" s="204" t="s">
        <v>26</v>
      </c>
      <c r="BDT65" s="204" t="s">
        <v>26</v>
      </c>
      <c r="BDU65" s="204" t="s">
        <v>26</v>
      </c>
      <c r="BDV65" s="204" t="s">
        <v>26</v>
      </c>
      <c r="BDW65" s="204" t="s">
        <v>26</v>
      </c>
      <c r="BDX65" s="204" t="s">
        <v>26</v>
      </c>
      <c r="BDY65" s="204" t="s">
        <v>26</v>
      </c>
      <c r="BDZ65" s="204" t="s">
        <v>26</v>
      </c>
      <c r="BEA65" s="204" t="s">
        <v>26</v>
      </c>
      <c r="BEB65" s="204" t="s">
        <v>26</v>
      </c>
      <c r="BEC65" s="204" t="s">
        <v>26</v>
      </c>
      <c r="BED65" s="204" t="s">
        <v>26</v>
      </c>
      <c r="BEE65" s="204" t="s">
        <v>26</v>
      </c>
      <c r="BEF65" s="204" t="s">
        <v>26</v>
      </c>
      <c r="BEG65" s="204" t="s">
        <v>26</v>
      </c>
      <c r="BEH65" s="204" t="s">
        <v>26</v>
      </c>
      <c r="BEI65" s="204" t="s">
        <v>26</v>
      </c>
      <c r="BEJ65" s="204" t="s">
        <v>26</v>
      </c>
      <c r="BEK65" s="204" t="s">
        <v>26</v>
      </c>
      <c r="BEL65" s="204" t="s">
        <v>26</v>
      </c>
      <c r="BEM65" s="204" t="s">
        <v>26</v>
      </c>
      <c r="BEN65" s="204" t="s">
        <v>26</v>
      </c>
      <c r="BEO65" s="204" t="s">
        <v>26</v>
      </c>
      <c r="BEP65" s="204" t="s">
        <v>26</v>
      </c>
      <c r="BEQ65" s="204" t="s">
        <v>26</v>
      </c>
      <c r="BER65" s="204" t="s">
        <v>26</v>
      </c>
      <c r="BES65" s="204" t="s">
        <v>26</v>
      </c>
      <c r="BET65" s="204" t="s">
        <v>26</v>
      </c>
      <c r="BEU65" s="204" t="s">
        <v>26</v>
      </c>
      <c r="BEV65" s="204" t="s">
        <v>26</v>
      </c>
      <c r="BEW65" s="204" t="s">
        <v>26</v>
      </c>
      <c r="BEX65" s="204" t="s">
        <v>26</v>
      </c>
      <c r="BEY65" s="204" t="s">
        <v>26</v>
      </c>
      <c r="BEZ65" s="204" t="s">
        <v>26</v>
      </c>
      <c r="BFA65" s="204" t="s">
        <v>26</v>
      </c>
      <c r="BFB65" s="204" t="s">
        <v>26</v>
      </c>
      <c r="BFC65" s="204" t="s">
        <v>26</v>
      </c>
      <c r="BFD65" s="204" t="s">
        <v>26</v>
      </c>
      <c r="BFE65" s="204" t="s">
        <v>26</v>
      </c>
      <c r="BFF65" s="204" t="s">
        <v>26</v>
      </c>
      <c r="BFG65" s="204" t="s">
        <v>26</v>
      </c>
      <c r="BFH65" s="204" t="s">
        <v>26</v>
      </c>
      <c r="BFI65" s="204" t="s">
        <v>26</v>
      </c>
      <c r="BFJ65" s="204" t="s">
        <v>26</v>
      </c>
      <c r="BFK65" s="204" t="s">
        <v>26</v>
      </c>
      <c r="BFL65" s="204" t="s">
        <v>26</v>
      </c>
      <c r="BFM65" s="204" t="s">
        <v>26</v>
      </c>
      <c r="BFN65" s="204" t="s">
        <v>26</v>
      </c>
      <c r="BFO65" s="204" t="s">
        <v>26</v>
      </c>
      <c r="BFP65" s="204" t="s">
        <v>26</v>
      </c>
      <c r="BFQ65" s="204" t="s">
        <v>26</v>
      </c>
      <c r="BFR65" s="204" t="s">
        <v>26</v>
      </c>
      <c r="BFS65" s="204" t="s">
        <v>26</v>
      </c>
      <c r="BFT65" s="204" t="s">
        <v>26</v>
      </c>
      <c r="BFU65" s="204" t="s">
        <v>26</v>
      </c>
      <c r="BFV65" s="204" t="s">
        <v>26</v>
      </c>
      <c r="BFW65" s="204" t="s">
        <v>26</v>
      </c>
      <c r="BFX65" s="204" t="s">
        <v>26</v>
      </c>
      <c r="BFY65" s="204" t="s">
        <v>26</v>
      </c>
      <c r="BFZ65" s="204" t="s">
        <v>26</v>
      </c>
      <c r="BGA65" s="204" t="s">
        <v>26</v>
      </c>
      <c r="BGB65" s="204" t="s">
        <v>26</v>
      </c>
      <c r="BGC65" s="204" t="s">
        <v>26</v>
      </c>
      <c r="BGD65" s="204" t="s">
        <v>26</v>
      </c>
      <c r="BGE65" s="204" t="s">
        <v>26</v>
      </c>
      <c r="BGF65" s="204" t="s">
        <v>26</v>
      </c>
      <c r="BGG65" s="204" t="s">
        <v>26</v>
      </c>
      <c r="BGH65" s="204" t="s">
        <v>26</v>
      </c>
      <c r="BGI65" s="204" t="s">
        <v>26</v>
      </c>
      <c r="BGJ65" s="204" t="s">
        <v>26</v>
      </c>
      <c r="BGK65" s="204" t="s">
        <v>26</v>
      </c>
      <c r="BGL65" s="204" t="s">
        <v>26</v>
      </c>
      <c r="BGM65" s="204" t="s">
        <v>26</v>
      </c>
      <c r="BGN65" s="204" t="s">
        <v>26</v>
      </c>
      <c r="BGO65" s="204" t="s">
        <v>26</v>
      </c>
      <c r="BGP65" s="204" t="s">
        <v>26</v>
      </c>
      <c r="BGQ65" s="204" t="s">
        <v>26</v>
      </c>
      <c r="BGR65" s="204" t="s">
        <v>26</v>
      </c>
      <c r="BGS65" s="204" t="s">
        <v>26</v>
      </c>
      <c r="BGT65" s="204" t="s">
        <v>26</v>
      </c>
      <c r="BGU65" s="204" t="s">
        <v>26</v>
      </c>
      <c r="BGV65" s="204" t="s">
        <v>26</v>
      </c>
      <c r="BGW65" s="204" t="s">
        <v>26</v>
      </c>
      <c r="BGX65" s="204" t="s">
        <v>26</v>
      </c>
      <c r="BGY65" s="204" t="s">
        <v>26</v>
      </c>
      <c r="BGZ65" s="204" t="s">
        <v>26</v>
      </c>
      <c r="BHA65" s="204" t="s">
        <v>26</v>
      </c>
      <c r="BHB65" s="204" t="s">
        <v>26</v>
      </c>
      <c r="BHC65" s="204" t="s">
        <v>26</v>
      </c>
      <c r="BHD65" s="204" t="s">
        <v>26</v>
      </c>
      <c r="BHE65" s="204" t="s">
        <v>26</v>
      </c>
      <c r="BHF65" s="204" t="s">
        <v>26</v>
      </c>
      <c r="BHG65" s="204" t="s">
        <v>26</v>
      </c>
      <c r="BHH65" s="204" t="s">
        <v>26</v>
      </c>
      <c r="BHI65" s="204" t="s">
        <v>26</v>
      </c>
      <c r="BHJ65" s="204" t="s">
        <v>26</v>
      </c>
      <c r="BHK65" s="204" t="s">
        <v>26</v>
      </c>
      <c r="BHL65" s="204" t="s">
        <v>26</v>
      </c>
      <c r="BHM65" s="204" t="s">
        <v>26</v>
      </c>
      <c r="BHN65" s="204" t="s">
        <v>26</v>
      </c>
      <c r="BHO65" s="204" t="s">
        <v>26</v>
      </c>
      <c r="BHP65" s="204" t="s">
        <v>26</v>
      </c>
      <c r="BHQ65" s="204" t="s">
        <v>26</v>
      </c>
      <c r="BHR65" s="204" t="s">
        <v>26</v>
      </c>
      <c r="BHS65" s="204" t="s">
        <v>26</v>
      </c>
      <c r="BHT65" s="204" t="s">
        <v>26</v>
      </c>
      <c r="BHU65" s="204" t="s">
        <v>26</v>
      </c>
      <c r="BHV65" s="204" t="s">
        <v>26</v>
      </c>
      <c r="BHW65" s="204" t="s">
        <v>26</v>
      </c>
      <c r="BHX65" s="204" t="s">
        <v>26</v>
      </c>
      <c r="BHY65" s="204" t="s">
        <v>26</v>
      </c>
      <c r="BHZ65" s="204" t="s">
        <v>26</v>
      </c>
      <c r="BIA65" s="204" t="s">
        <v>26</v>
      </c>
      <c r="BIB65" s="204" t="s">
        <v>26</v>
      </c>
      <c r="BIC65" s="204" t="s">
        <v>26</v>
      </c>
      <c r="BID65" s="204" t="s">
        <v>26</v>
      </c>
      <c r="BIE65" s="204" t="s">
        <v>26</v>
      </c>
      <c r="BIF65" s="204" t="s">
        <v>26</v>
      </c>
      <c r="BIG65" s="204" t="s">
        <v>26</v>
      </c>
      <c r="BIH65" s="204" t="s">
        <v>26</v>
      </c>
      <c r="BII65" s="204" t="s">
        <v>26</v>
      </c>
      <c r="BIJ65" s="204" t="s">
        <v>26</v>
      </c>
      <c r="BIK65" s="204" t="s">
        <v>26</v>
      </c>
      <c r="BIL65" s="204" t="s">
        <v>26</v>
      </c>
      <c r="BIM65" s="204" t="s">
        <v>26</v>
      </c>
      <c r="BIN65" s="204" t="s">
        <v>26</v>
      </c>
      <c r="BIO65" s="204" t="s">
        <v>26</v>
      </c>
      <c r="BIP65" s="204" t="s">
        <v>26</v>
      </c>
      <c r="BIQ65" s="204" t="s">
        <v>26</v>
      </c>
      <c r="BIR65" s="204" t="s">
        <v>26</v>
      </c>
      <c r="BIS65" s="204" t="s">
        <v>26</v>
      </c>
      <c r="BIT65" s="204" t="s">
        <v>26</v>
      </c>
      <c r="BIU65" s="204" t="s">
        <v>26</v>
      </c>
      <c r="BIV65" s="204" t="s">
        <v>26</v>
      </c>
      <c r="BIW65" s="204" t="s">
        <v>26</v>
      </c>
      <c r="BIX65" s="204" t="s">
        <v>26</v>
      </c>
      <c r="BIY65" s="204" t="s">
        <v>26</v>
      </c>
      <c r="BIZ65" s="204" t="s">
        <v>26</v>
      </c>
      <c r="BJA65" s="204" t="s">
        <v>26</v>
      </c>
      <c r="BJB65" s="204" t="s">
        <v>26</v>
      </c>
      <c r="BJC65" s="204" t="s">
        <v>26</v>
      </c>
      <c r="BJD65" s="204" t="s">
        <v>26</v>
      </c>
      <c r="BJE65" s="204" t="s">
        <v>26</v>
      </c>
      <c r="BJF65" s="204" t="s">
        <v>26</v>
      </c>
      <c r="BJG65" s="204" t="s">
        <v>26</v>
      </c>
      <c r="BJH65" s="204" t="s">
        <v>26</v>
      </c>
      <c r="BJI65" s="204" t="s">
        <v>26</v>
      </c>
      <c r="BJJ65" s="204" t="s">
        <v>26</v>
      </c>
      <c r="BJK65" s="204" t="s">
        <v>26</v>
      </c>
      <c r="BJL65" s="204" t="s">
        <v>26</v>
      </c>
      <c r="BJM65" s="204" t="s">
        <v>26</v>
      </c>
      <c r="BJN65" s="204" t="s">
        <v>26</v>
      </c>
      <c r="BJO65" s="204" t="s">
        <v>26</v>
      </c>
      <c r="BJP65" s="204" t="s">
        <v>26</v>
      </c>
      <c r="BJQ65" s="204" t="s">
        <v>26</v>
      </c>
      <c r="BJR65" s="204" t="s">
        <v>26</v>
      </c>
      <c r="BJS65" s="204" t="s">
        <v>26</v>
      </c>
      <c r="BJT65" s="204" t="s">
        <v>26</v>
      </c>
      <c r="BJU65" s="204" t="s">
        <v>26</v>
      </c>
      <c r="BJV65" s="204" t="s">
        <v>26</v>
      </c>
      <c r="BJW65" s="204" t="s">
        <v>26</v>
      </c>
      <c r="BJX65" s="204" t="s">
        <v>26</v>
      </c>
      <c r="BJY65" s="204" t="s">
        <v>26</v>
      </c>
      <c r="BJZ65" s="204" t="s">
        <v>26</v>
      </c>
      <c r="BKA65" s="204" t="s">
        <v>26</v>
      </c>
      <c r="BKB65" s="204" t="s">
        <v>26</v>
      </c>
      <c r="BKC65" s="204" t="s">
        <v>26</v>
      </c>
      <c r="BKD65" s="204" t="s">
        <v>26</v>
      </c>
      <c r="BKE65" s="204" t="s">
        <v>26</v>
      </c>
      <c r="BKF65" s="204" t="s">
        <v>26</v>
      </c>
      <c r="BKG65" s="204" t="s">
        <v>26</v>
      </c>
      <c r="BKH65" s="204" t="s">
        <v>26</v>
      </c>
      <c r="BKI65" s="204" t="s">
        <v>26</v>
      </c>
      <c r="BKJ65" s="204" t="s">
        <v>26</v>
      </c>
      <c r="BKK65" s="204" t="s">
        <v>26</v>
      </c>
      <c r="BKL65" s="204" t="s">
        <v>26</v>
      </c>
      <c r="BKM65" s="204" t="s">
        <v>26</v>
      </c>
      <c r="BKN65" s="204" t="s">
        <v>26</v>
      </c>
      <c r="BKO65" s="204" t="s">
        <v>26</v>
      </c>
      <c r="BKP65" s="204" t="s">
        <v>26</v>
      </c>
      <c r="BKQ65" s="204" t="s">
        <v>26</v>
      </c>
      <c r="BKR65" s="204" t="s">
        <v>26</v>
      </c>
      <c r="BKS65" s="204" t="s">
        <v>26</v>
      </c>
      <c r="BKT65" s="204" t="s">
        <v>26</v>
      </c>
      <c r="BKU65" s="204" t="s">
        <v>26</v>
      </c>
      <c r="BKV65" s="204" t="s">
        <v>26</v>
      </c>
      <c r="BKW65" s="204" t="s">
        <v>26</v>
      </c>
      <c r="BKX65" s="204" t="s">
        <v>26</v>
      </c>
      <c r="BKY65" s="204" t="s">
        <v>26</v>
      </c>
      <c r="BKZ65" s="204" t="s">
        <v>26</v>
      </c>
      <c r="BLA65" s="204" t="s">
        <v>26</v>
      </c>
      <c r="BLB65" s="204" t="s">
        <v>26</v>
      </c>
      <c r="BLC65" s="204" t="s">
        <v>26</v>
      </c>
      <c r="BLD65" s="204" t="s">
        <v>26</v>
      </c>
      <c r="BLE65" s="204" t="s">
        <v>26</v>
      </c>
      <c r="BLF65" s="204" t="s">
        <v>26</v>
      </c>
      <c r="BLG65" s="204" t="s">
        <v>26</v>
      </c>
      <c r="BLH65" s="204" t="s">
        <v>26</v>
      </c>
      <c r="BLI65" s="204" t="s">
        <v>26</v>
      </c>
      <c r="BLJ65" s="204" t="s">
        <v>26</v>
      </c>
      <c r="BLK65" s="204" t="s">
        <v>26</v>
      </c>
      <c r="BLL65" s="204" t="s">
        <v>26</v>
      </c>
      <c r="BLM65" s="204" t="s">
        <v>26</v>
      </c>
      <c r="BLN65" s="204" t="s">
        <v>26</v>
      </c>
      <c r="BLO65" s="204" t="s">
        <v>26</v>
      </c>
      <c r="BLP65" s="204" t="s">
        <v>26</v>
      </c>
      <c r="BLQ65" s="204" t="s">
        <v>26</v>
      </c>
      <c r="BLR65" s="204" t="s">
        <v>26</v>
      </c>
      <c r="BLS65" s="204" t="s">
        <v>26</v>
      </c>
      <c r="BLT65" s="204" t="s">
        <v>26</v>
      </c>
      <c r="BLU65" s="204" t="s">
        <v>26</v>
      </c>
      <c r="BLV65" s="204" t="s">
        <v>26</v>
      </c>
      <c r="BLW65" s="204" t="s">
        <v>26</v>
      </c>
      <c r="BLX65" s="204" t="s">
        <v>26</v>
      </c>
      <c r="BLY65" s="204" t="s">
        <v>26</v>
      </c>
      <c r="BLZ65" s="204" t="s">
        <v>26</v>
      </c>
      <c r="BMA65" s="204" t="s">
        <v>26</v>
      </c>
      <c r="BMB65" s="204" t="s">
        <v>26</v>
      </c>
      <c r="BMC65" s="204" t="s">
        <v>26</v>
      </c>
      <c r="BMD65" s="204" t="s">
        <v>26</v>
      </c>
      <c r="BME65" s="204" t="s">
        <v>26</v>
      </c>
      <c r="BMF65" s="204" t="s">
        <v>26</v>
      </c>
      <c r="BMG65" s="204" t="s">
        <v>26</v>
      </c>
      <c r="BMH65" s="204" t="s">
        <v>26</v>
      </c>
      <c r="BMI65" s="204" t="s">
        <v>26</v>
      </c>
      <c r="BMJ65" s="204" t="s">
        <v>26</v>
      </c>
      <c r="BMK65" s="204" t="s">
        <v>26</v>
      </c>
      <c r="BML65" s="204" t="s">
        <v>26</v>
      </c>
      <c r="BMM65" s="204" t="s">
        <v>26</v>
      </c>
      <c r="BMN65" s="204" t="s">
        <v>26</v>
      </c>
      <c r="BMO65" s="204" t="s">
        <v>26</v>
      </c>
      <c r="BMP65" s="204" t="s">
        <v>26</v>
      </c>
      <c r="BMQ65" s="204" t="s">
        <v>26</v>
      </c>
      <c r="BMR65" s="204" t="s">
        <v>26</v>
      </c>
      <c r="BMS65" s="204" t="s">
        <v>26</v>
      </c>
      <c r="BMT65" s="204" t="s">
        <v>26</v>
      </c>
      <c r="BMU65" s="204" t="s">
        <v>26</v>
      </c>
      <c r="BMV65" s="204" t="s">
        <v>26</v>
      </c>
      <c r="BMW65" s="204" t="s">
        <v>26</v>
      </c>
      <c r="BMX65" s="204" t="s">
        <v>26</v>
      </c>
      <c r="BMY65" s="204" t="s">
        <v>26</v>
      </c>
      <c r="BMZ65" s="204" t="s">
        <v>26</v>
      </c>
      <c r="BNA65" s="204" t="s">
        <v>26</v>
      </c>
      <c r="BNB65" s="204" t="s">
        <v>26</v>
      </c>
      <c r="BNC65" s="204" t="s">
        <v>26</v>
      </c>
      <c r="BND65" s="204" t="s">
        <v>26</v>
      </c>
      <c r="BNE65" s="204" t="s">
        <v>26</v>
      </c>
      <c r="BNF65" s="204" t="s">
        <v>26</v>
      </c>
      <c r="BNG65" s="204" t="s">
        <v>26</v>
      </c>
      <c r="BNH65" s="204" t="s">
        <v>26</v>
      </c>
      <c r="BNI65" s="204" t="s">
        <v>26</v>
      </c>
      <c r="BNJ65" s="204" t="s">
        <v>26</v>
      </c>
      <c r="BNK65" s="204" t="s">
        <v>26</v>
      </c>
      <c r="BNL65" s="204" t="s">
        <v>26</v>
      </c>
      <c r="BNM65" s="204" t="s">
        <v>26</v>
      </c>
      <c r="BNN65" s="204" t="s">
        <v>26</v>
      </c>
      <c r="BNO65" s="204" t="s">
        <v>26</v>
      </c>
      <c r="BNP65" s="204" t="s">
        <v>26</v>
      </c>
      <c r="BNQ65" s="204" t="s">
        <v>26</v>
      </c>
      <c r="BNR65" s="204" t="s">
        <v>26</v>
      </c>
      <c r="BNS65" s="204" t="s">
        <v>26</v>
      </c>
      <c r="BNT65" s="204" t="s">
        <v>26</v>
      </c>
      <c r="BNU65" s="204" t="s">
        <v>26</v>
      </c>
      <c r="BNV65" s="204" t="s">
        <v>26</v>
      </c>
      <c r="BNW65" s="204" t="s">
        <v>26</v>
      </c>
      <c r="BNX65" s="204" t="s">
        <v>26</v>
      </c>
      <c r="BNY65" s="204" t="s">
        <v>26</v>
      </c>
      <c r="BNZ65" s="204" t="s">
        <v>26</v>
      </c>
      <c r="BOA65" s="204" t="s">
        <v>26</v>
      </c>
      <c r="BOB65" s="204" t="s">
        <v>26</v>
      </c>
      <c r="BOC65" s="204" t="s">
        <v>26</v>
      </c>
      <c r="BOD65" s="204" t="s">
        <v>26</v>
      </c>
      <c r="BOE65" s="204" t="s">
        <v>26</v>
      </c>
      <c r="BOF65" s="204" t="s">
        <v>26</v>
      </c>
      <c r="BOG65" s="204" t="s">
        <v>26</v>
      </c>
      <c r="BOH65" s="204" t="s">
        <v>26</v>
      </c>
      <c r="BOI65" s="204" t="s">
        <v>26</v>
      </c>
      <c r="BOJ65" s="204" t="s">
        <v>26</v>
      </c>
      <c r="BOK65" s="204" t="s">
        <v>26</v>
      </c>
      <c r="BOL65" s="204" t="s">
        <v>26</v>
      </c>
      <c r="BOM65" s="204" t="s">
        <v>26</v>
      </c>
      <c r="BON65" s="204" t="s">
        <v>26</v>
      </c>
      <c r="BOO65" s="204" t="s">
        <v>26</v>
      </c>
      <c r="BOP65" s="204" t="s">
        <v>26</v>
      </c>
      <c r="BOQ65" s="204" t="s">
        <v>26</v>
      </c>
      <c r="BOR65" s="204" t="s">
        <v>26</v>
      </c>
      <c r="BOS65" s="204" t="s">
        <v>26</v>
      </c>
      <c r="BOT65" s="204" t="s">
        <v>26</v>
      </c>
      <c r="BOU65" s="204" t="s">
        <v>26</v>
      </c>
      <c r="BOV65" s="204" t="s">
        <v>26</v>
      </c>
      <c r="BOW65" s="204" t="s">
        <v>26</v>
      </c>
      <c r="BOX65" s="204" t="s">
        <v>26</v>
      </c>
      <c r="BOY65" s="204" t="s">
        <v>26</v>
      </c>
      <c r="BOZ65" s="204" t="s">
        <v>26</v>
      </c>
      <c r="BPA65" s="204" t="s">
        <v>26</v>
      </c>
      <c r="BPB65" s="204" t="s">
        <v>26</v>
      </c>
      <c r="BPC65" s="204" t="s">
        <v>26</v>
      </c>
      <c r="BPD65" s="204" t="s">
        <v>26</v>
      </c>
      <c r="BPE65" s="204" t="s">
        <v>26</v>
      </c>
      <c r="BPF65" s="204" t="s">
        <v>26</v>
      </c>
      <c r="BPG65" s="204" t="s">
        <v>26</v>
      </c>
      <c r="BPH65" s="204" t="s">
        <v>26</v>
      </c>
      <c r="BPI65" s="204" t="s">
        <v>26</v>
      </c>
      <c r="BPJ65" s="204" t="s">
        <v>26</v>
      </c>
      <c r="BPK65" s="204" t="s">
        <v>26</v>
      </c>
      <c r="BPL65" s="204" t="s">
        <v>26</v>
      </c>
      <c r="BPM65" s="204" t="s">
        <v>26</v>
      </c>
      <c r="BPN65" s="204" t="s">
        <v>26</v>
      </c>
      <c r="BPO65" s="204" t="s">
        <v>26</v>
      </c>
      <c r="BPP65" s="204" t="s">
        <v>26</v>
      </c>
      <c r="BPQ65" s="204" t="s">
        <v>26</v>
      </c>
      <c r="BPR65" s="204" t="s">
        <v>26</v>
      </c>
      <c r="BPS65" s="204" t="s">
        <v>26</v>
      </c>
      <c r="BPT65" s="204" t="s">
        <v>26</v>
      </c>
      <c r="BPU65" s="204" t="s">
        <v>26</v>
      </c>
      <c r="BPV65" s="204" t="s">
        <v>26</v>
      </c>
      <c r="BPW65" s="204" t="s">
        <v>26</v>
      </c>
      <c r="BPX65" s="204" t="s">
        <v>26</v>
      </c>
      <c r="BPY65" s="204" t="s">
        <v>26</v>
      </c>
      <c r="BPZ65" s="204" t="s">
        <v>26</v>
      </c>
      <c r="BQA65" s="204" t="s">
        <v>26</v>
      </c>
      <c r="BQB65" s="204" t="s">
        <v>26</v>
      </c>
      <c r="BQC65" s="204" t="s">
        <v>26</v>
      </c>
      <c r="BQD65" s="204" t="s">
        <v>26</v>
      </c>
      <c r="BQE65" s="204" t="s">
        <v>26</v>
      </c>
      <c r="BQF65" s="204" t="s">
        <v>26</v>
      </c>
      <c r="BQG65" s="204" t="s">
        <v>26</v>
      </c>
      <c r="BQH65" s="204" t="s">
        <v>26</v>
      </c>
      <c r="BQI65" s="204" t="s">
        <v>26</v>
      </c>
      <c r="BQJ65" s="204" t="s">
        <v>26</v>
      </c>
      <c r="BQK65" s="204" t="s">
        <v>26</v>
      </c>
      <c r="BQL65" s="204" t="s">
        <v>26</v>
      </c>
      <c r="BQM65" s="204" t="s">
        <v>26</v>
      </c>
      <c r="BQN65" s="204" t="s">
        <v>26</v>
      </c>
      <c r="BQO65" s="204" t="s">
        <v>26</v>
      </c>
      <c r="BQP65" s="204" t="s">
        <v>26</v>
      </c>
      <c r="BQQ65" s="204" t="s">
        <v>26</v>
      </c>
      <c r="BQR65" s="204" t="s">
        <v>26</v>
      </c>
      <c r="BQS65" s="204" t="s">
        <v>26</v>
      </c>
      <c r="BQT65" s="204" t="s">
        <v>26</v>
      </c>
      <c r="BQU65" s="204" t="s">
        <v>26</v>
      </c>
      <c r="BQV65" s="204" t="s">
        <v>26</v>
      </c>
      <c r="BQW65" s="204" t="s">
        <v>26</v>
      </c>
      <c r="BQX65" s="204" t="s">
        <v>26</v>
      </c>
      <c r="BQY65" s="204" t="s">
        <v>26</v>
      </c>
      <c r="BQZ65" s="204" t="s">
        <v>26</v>
      </c>
      <c r="BRA65" s="204" t="s">
        <v>26</v>
      </c>
      <c r="BRB65" s="204" t="s">
        <v>26</v>
      </c>
      <c r="BRC65" s="204" t="s">
        <v>26</v>
      </c>
      <c r="BRD65" s="204" t="s">
        <v>26</v>
      </c>
      <c r="BRE65" s="204" t="s">
        <v>26</v>
      </c>
      <c r="BRF65" s="204" t="s">
        <v>26</v>
      </c>
      <c r="BRG65" s="204" t="s">
        <v>26</v>
      </c>
      <c r="BRH65" s="204" t="s">
        <v>26</v>
      </c>
      <c r="BRI65" s="204" t="s">
        <v>26</v>
      </c>
      <c r="BRJ65" s="204" t="s">
        <v>26</v>
      </c>
      <c r="BRK65" s="204" t="s">
        <v>26</v>
      </c>
      <c r="BRL65" s="204" t="s">
        <v>26</v>
      </c>
      <c r="BRM65" s="204" t="s">
        <v>26</v>
      </c>
      <c r="BRN65" s="204" t="s">
        <v>26</v>
      </c>
      <c r="BRO65" s="204" t="s">
        <v>26</v>
      </c>
      <c r="BRP65" s="204" t="s">
        <v>26</v>
      </c>
      <c r="BRQ65" s="204" t="s">
        <v>26</v>
      </c>
      <c r="BRR65" s="204" t="s">
        <v>26</v>
      </c>
      <c r="BRS65" s="204" t="s">
        <v>26</v>
      </c>
      <c r="BRT65" s="204" t="s">
        <v>26</v>
      </c>
      <c r="BRU65" s="204" t="s">
        <v>26</v>
      </c>
      <c r="BRV65" s="204" t="s">
        <v>26</v>
      </c>
      <c r="BRW65" s="204" t="s">
        <v>26</v>
      </c>
      <c r="BRX65" s="204" t="s">
        <v>26</v>
      </c>
      <c r="BRY65" s="204" t="s">
        <v>26</v>
      </c>
      <c r="BRZ65" s="204" t="s">
        <v>26</v>
      </c>
      <c r="BSA65" s="204" t="s">
        <v>26</v>
      </c>
      <c r="BSB65" s="204" t="s">
        <v>26</v>
      </c>
      <c r="BSC65" s="204" t="s">
        <v>26</v>
      </c>
      <c r="BSD65" s="204" t="s">
        <v>26</v>
      </c>
      <c r="BSE65" s="204" t="s">
        <v>26</v>
      </c>
      <c r="BSF65" s="204" t="s">
        <v>26</v>
      </c>
      <c r="BSG65" s="204" t="s">
        <v>26</v>
      </c>
      <c r="BSH65" s="204" t="s">
        <v>26</v>
      </c>
      <c r="BSI65" s="204" t="s">
        <v>26</v>
      </c>
      <c r="BSJ65" s="204" t="s">
        <v>26</v>
      </c>
      <c r="BSK65" s="204" t="s">
        <v>26</v>
      </c>
      <c r="BSL65" s="204" t="s">
        <v>26</v>
      </c>
      <c r="BSM65" s="204" t="s">
        <v>26</v>
      </c>
      <c r="BSN65" s="204" t="s">
        <v>26</v>
      </c>
      <c r="BSO65" s="204" t="s">
        <v>26</v>
      </c>
      <c r="BSP65" s="204" t="s">
        <v>26</v>
      </c>
      <c r="BSQ65" s="204" t="s">
        <v>26</v>
      </c>
      <c r="BSR65" s="204" t="s">
        <v>26</v>
      </c>
      <c r="BSS65" s="204" t="s">
        <v>26</v>
      </c>
      <c r="BST65" s="204" t="s">
        <v>26</v>
      </c>
      <c r="BSU65" s="204" t="s">
        <v>26</v>
      </c>
      <c r="BSV65" s="204" t="s">
        <v>26</v>
      </c>
      <c r="BSW65" s="204" t="s">
        <v>26</v>
      </c>
      <c r="BSX65" s="204" t="s">
        <v>26</v>
      </c>
      <c r="BSY65" s="204" t="s">
        <v>26</v>
      </c>
      <c r="BSZ65" s="204" t="s">
        <v>26</v>
      </c>
      <c r="BTA65" s="204" t="s">
        <v>26</v>
      </c>
      <c r="BTB65" s="204" t="s">
        <v>26</v>
      </c>
      <c r="BTC65" s="204" t="s">
        <v>26</v>
      </c>
      <c r="BTD65" s="204" t="s">
        <v>26</v>
      </c>
      <c r="BTE65" s="204" t="s">
        <v>26</v>
      </c>
      <c r="BTF65" s="204" t="s">
        <v>26</v>
      </c>
      <c r="BTG65" s="204" t="s">
        <v>26</v>
      </c>
      <c r="BTH65" s="204" t="s">
        <v>26</v>
      </c>
      <c r="BTI65" s="204" t="s">
        <v>26</v>
      </c>
      <c r="BTJ65" s="204" t="s">
        <v>26</v>
      </c>
      <c r="BTK65" s="204" t="s">
        <v>26</v>
      </c>
      <c r="BTL65" s="204" t="s">
        <v>26</v>
      </c>
      <c r="BTM65" s="204" t="s">
        <v>26</v>
      </c>
      <c r="BTN65" s="204" t="s">
        <v>26</v>
      </c>
      <c r="BTO65" s="204" t="s">
        <v>26</v>
      </c>
      <c r="BTP65" s="204" t="s">
        <v>26</v>
      </c>
      <c r="BTQ65" s="204" t="s">
        <v>26</v>
      </c>
      <c r="BTR65" s="204" t="s">
        <v>26</v>
      </c>
      <c r="BTS65" s="204" t="s">
        <v>26</v>
      </c>
      <c r="BTT65" s="204" t="s">
        <v>26</v>
      </c>
      <c r="BTU65" s="204" t="s">
        <v>26</v>
      </c>
      <c r="BTV65" s="204" t="s">
        <v>26</v>
      </c>
      <c r="BTW65" s="204" t="s">
        <v>26</v>
      </c>
      <c r="BTX65" s="204" t="s">
        <v>26</v>
      </c>
      <c r="BTY65" s="204" t="s">
        <v>26</v>
      </c>
      <c r="BTZ65" s="204" t="s">
        <v>26</v>
      </c>
      <c r="BUA65" s="204" t="s">
        <v>26</v>
      </c>
      <c r="BUB65" s="204" t="s">
        <v>26</v>
      </c>
      <c r="BUC65" s="204" t="s">
        <v>26</v>
      </c>
      <c r="BUD65" s="204" t="s">
        <v>26</v>
      </c>
      <c r="BUE65" s="204" t="s">
        <v>26</v>
      </c>
      <c r="BUF65" s="204" t="s">
        <v>26</v>
      </c>
      <c r="BUG65" s="204" t="s">
        <v>26</v>
      </c>
      <c r="BUH65" s="204" t="s">
        <v>26</v>
      </c>
      <c r="BUI65" s="204" t="s">
        <v>26</v>
      </c>
      <c r="BUJ65" s="204" t="s">
        <v>26</v>
      </c>
      <c r="BUK65" s="204" t="s">
        <v>26</v>
      </c>
      <c r="BUL65" s="204" t="s">
        <v>26</v>
      </c>
      <c r="BUM65" s="204" t="s">
        <v>26</v>
      </c>
      <c r="BUN65" s="204" t="s">
        <v>26</v>
      </c>
      <c r="BUO65" s="204" t="s">
        <v>26</v>
      </c>
      <c r="BUP65" s="204" t="s">
        <v>26</v>
      </c>
      <c r="BUQ65" s="204" t="s">
        <v>26</v>
      </c>
      <c r="BUR65" s="204" t="s">
        <v>26</v>
      </c>
      <c r="BUS65" s="204" t="s">
        <v>26</v>
      </c>
      <c r="BUT65" s="204" t="s">
        <v>26</v>
      </c>
      <c r="BUU65" s="204" t="s">
        <v>26</v>
      </c>
      <c r="BUV65" s="204" t="s">
        <v>26</v>
      </c>
      <c r="BUW65" s="204" t="s">
        <v>26</v>
      </c>
      <c r="BUX65" s="204" t="s">
        <v>26</v>
      </c>
      <c r="BUY65" s="204" t="s">
        <v>26</v>
      </c>
      <c r="BUZ65" s="204" t="s">
        <v>26</v>
      </c>
      <c r="BVA65" s="204" t="s">
        <v>26</v>
      </c>
      <c r="BVB65" s="204" t="s">
        <v>26</v>
      </c>
      <c r="BVC65" s="204" t="s">
        <v>26</v>
      </c>
      <c r="BVD65" s="204" t="s">
        <v>26</v>
      </c>
      <c r="BVE65" s="204" t="s">
        <v>26</v>
      </c>
      <c r="BVF65" s="204" t="s">
        <v>26</v>
      </c>
      <c r="BVG65" s="204" t="s">
        <v>26</v>
      </c>
      <c r="BVH65" s="204" t="s">
        <v>26</v>
      </c>
      <c r="BVI65" s="204" t="s">
        <v>26</v>
      </c>
      <c r="BVJ65" s="204" t="s">
        <v>26</v>
      </c>
      <c r="BVK65" s="204" t="s">
        <v>26</v>
      </c>
      <c r="BVL65" s="204" t="s">
        <v>26</v>
      </c>
      <c r="BVM65" s="204" t="s">
        <v>26</v>
      </c>
      <c r="BVN65" s="204" t="s">
        <v>26</v>
      </c>
      <c r="BVO65" s="204" t="s">
        <v>26</v>
      </c>
      <c r="BVP65" s="204" t="s">
        <v>26</v>
      </c>
      <c r="BVQ65" s="204" t="s">
        <v>26</v>
      </c>
      <c r="BVR65" s="204" t="s">
        <v>26</v>
      </c>
      <c r="BVS65" s="204" t="s">
        <v>26</v>
      </c>
      <c r="BVT65" s="204" t="s">
        <v>26</v>
      </c>
      <c r="BVU65" s="204" t="s">
        <v>26</v>
      </c>
      <c r="BVV65" s="204" t="s">
        <v>26</v>
      </c>
      <c r="BVW65" s="204" t="s">
        <v>26</v>
      </c>
      <c r="BVX65" s="204" t="s">
        <v>26</v>
      </c>
      <c r="BVY65" s="204" t="s">
        <v>26</v>
      </c>
      <c r="BVZ65" s="204" t="s">
        <v>26</v>
      </c>
      <c r="BWA65" s="204" t="s">
        <v>26</v>
      </c>
      <c r="BWB65" s="204" t="s">
        <v>26</v>
      </c>
      <c r="BWC65" s="204" t="s">
        <v>26</v>
      </c>
      <c r="BWD65" s="204" t="s">
        <v>26</v>
      </c>
      <c r="BWE65" s="204" t="s">
        <v>26</v>
      </c>
      <c r="BWF65" s="204" t="s">
        <v>26</v>
      </c>
      <c r="BWG65" s="204" t="s">
        <v>26</v>
      </c>
      <c r="BWH65" s="204" t="s">
        <v>26</v>
      </c>
      <c r="BWI65" s="204" t="s">
        <v>26</v>
      </c>
      <c r="BWJ65" s="204" t="s">
        <v>26</v>
      </c>
      <c r="BWK65" s="204" t="s">
        <v>26</v>
      </c>
      <c r="BWL65" s="204" t="s">
        <v>26</v>
      </c>
      <c r="BWM65" s="204" t="s">
        <v>26</v>
      </c>
      <c r="BWN65" s="204" t="s">
        <v>26</v>
      </c>
      <c r="BWO65" s="204" t="s">
        <v>26</v>
      </c>
      <c r="BWP65" s="204" t="s">
        <v>26</v>
      </c>
      <c r="BWQ65" s="204" t="s">
        <v>26</v>
      </c>
      <c r="BWR65" s="204" t="s">
        <v>26</v>
      </c>
      <c r="BWS65" s="204" t="s">
        <v>26</v>
      </c>
      <c r="BWT65" s="204" t="s">
        <v>26</v>
      </c>
      <c r="BWU65" s="204" t="s">
        <v>26</v>
      </c>
      <c r="BWV65" s="204" t="s">
        <v>26</v>
      </c>
      <c r="BWW65" s="204" t="s">
        <v>26</v>
      </c>
      <c r="BWX65" s="204" t="s">
        <v>26</v>
      </c>
      <c r="BWY65" s="204" t="s">
        <v>26</v>
      </c>
      <c r="BWZ65" s="204" t="s">
        <v>26</v>
      </c>
      <c r="BXA65" s="204" t="s">
        <v>26</v>
      </c>
      <c r="BXB65" s="204" t="s">
        <v>26</v>
      </c>
      <c r="BXC65" s="204" t="s">
        <v>26</v>
      </c>
      <c r="BXD65" s="204" t="s">
        <v>26</v>
      </c>
      <c r="BXE65" s="204" t="s">
        <v>26</v>
      </c>
      <c r="BXF65" s="204" t="s">
        <v>26</v>
      </c>
      <c r="BXG65" s="204" t="s">
        <v>26</v>
      </c>
      <c r="BXH65" s="204" t="s">
        <v>26</v>
      </c>
      <c r="BXI65" s="204" t="s">
        <v>26</v>
      </c>
      <c r="BXJ65" s="204" t="s">
        <v>26</v>
      </c>
      <c r="BXK65" s="204" t="s">
        <v>26</v>
      </c>
      <c r="BXL65" s="204" t="s">
        <v>26</v>
      </c>
      <c r="BXM65" s="204" t="s">
        <v>26</v>
      </c>
      <c r="BXN65" s="204" t="s">
        <v>26</v>
      </c>
      <c r="BXO65" s="204" t="s">
        <v>26</v>
      </c>
      <c r="BXP65" s="204" t="s">
        <v>26</v>
      </c>
      <c r="BXQ65" s="204" t="s">
        <v>26</v>
      </c>
      <c r="BXR65" s="204" t="s">
        <v>26</v>
      </c>
      <c r="BXS65" s="204" t="s">
        <v>26</v>
      </c>
      <c r="BXT65" s="204" t="s">
        <v>26</v>
      </c>
      <c r="BXU65" s="204" t="s">
        <v>26</v>
      </c>
      <c r="BXV65" s="204" t="s">
        <v>26</v>
      </c>
      <c r="BXW65" s="204" t="s">
        <v>26</v>
      </c>
      <c r="BXX65" s="204" t="s">
        <v>26</v>
      </c>
      <c r="BXY65" s="204" t="s">
        <v>26</v>
      </c>
      <c r="BXZ65" s="204" t="s">
        <v>26</v>
      </c>
      <c r="BYA65" s="204" t="s">
        <v>26</v>
      </c>
      <c r="BYB65" s="204" t="s">
        <v>26</v>
      </c>
      <c r="BYC65" s="204" t="s">
        <v>26</v>
      </c>
      <c r="BYD65" s="204" t="s">
        <v>26</v>
      </c>
      <c r="BYE65" s="204" t="s">
        <v>26</v>
      </c>
      <c r="BYF65" s="204" t="s">
        <v>26</v>
      </c>
      <c r="BYG65" s="204" t="s">
        <v>26</v>
      </c>
      <c r="BYH65" s="204" t="s">
        <v>26</v>
      </c>
      <c r="BYI65" s="204" t="s">
        <v>26</v>
      </c>
      <c r="BYJ65" s="204" t="s">
        <v>26</v>
      </c>
      <c r="BYK65" s="204" t="s">
        <v>26</v>
      </c>
      <c r="BYL65" s="204" t="s">
        <v>26</v>
      </c>
      <c r="BYM65" s="204" t="s">
        <v>26</v>
      </c>
      <c r="BYN65" s="204" t="s">
        <v>26</v>
      </c>
      <c r="BYO65" s="204" t="s">
        <v>26</v>
      </c>
      <c r="BYP65" s="204" t="s">
        <v>26</v>
      </c>
      <c r="BYQ65" s="204" t="s">
        <v>26</v>
      </c>
      <c r="BYR65" s="204" t="s">
        <v>26</v>
      </c>
      <c r="BYS65" s="204" t="s">
        <v>26</v>
      </c>
      <c r="BYT65" s="204" t="s">
        <v>26</v>
      </c>
      <c r="BYU65" s="204" t="s">
        <v>26</v>
      </c>
      <c r="BYV65" s="204" t="s">
        <v>26</v>
      </c>
      <c r="BYW65" s="204" t="s">
        <v>26</v>
      </c>
      <c r="BYX65" s="204" t="s">
        <v>26</v>
      </c>
      <c r="BYY65" s="204" t="s">
        <v>26</v>
      </c>
      <c r="BYZ65" s="204" t="s">
        <v>26</v>
      </c>
      <c r="BZA65" s="204" t="s">
        <v>26</v>
      </c>
      <c r="BZB65" s="204" t="s">
        <v>26</v>
      </c>
      <c r="BZC65" s="204" t="s">
        <v>26</v>
      </c>
      <c r="BZD65" s="204" t="s">
        <v>26</v>
      </c>
      <c r="BZE65" s="204" t="s">
        <v>26</v>
      </c>
      <c r="BZF65" s="204" t="s">
        <v>26</v>
      </c>
      <c r="BZG65" s="204" t="s">
        <v>26</v>
      </c>
      <c r="BZH65" s="204" t="s">
        <v>26</v>
      </c>
      <c r="BZI65" s="204" t="s">
        <v>26</v>
      </c>
      <c r="BZJ65" s="204" t="s">
        <v>26</v>
      </c>
      <c r="BZK65" s="204" t="s">
        <v>26</v>
      </c>
      <c r="BZL65" s="204" t="s">
        <v>26</v>
      </c>
      <c r="BZM65" s="204" t="s">
        <v>26</v>
      </c>
      <c r="BZN65" s="204" t="s">
        <v>26</v>
      </c>
      <c r="BZO65" s="204" t="s">
        <v>26</v>
      </c>
      <c r="BZP65" s="204" t="s">
        <v>26</v>
      </c>
      <c r="BZQ65" s="204" t="s">
        <v>26</v>
      </c>
      <c r="BZR65" s="204" t="s">
        <v>26</v>
      </c>
      <c r="BZS65" s="204" t="s">
        <v>26</v>
      </c>
      <c r="BZT65" s="204" t="s">
        <v>26</v>
      </c>
      <c r="BZU65" s="204" t="s">
        <v>26</v>
      </c>
      <c r="BZV65" s="204" t="s">
        <v>26</v>
      </c>
      <c r="BZW65" s="204" t="s">
        <v>26</v>
      </c>
      <c r="BZX65" s="204" t="s">
        <v>26</v>
      </c>
      <c r="BZY65" s="204" t="s">
        <v>26</v>
      </c>
      <c r="BZZ65" s="204" t="s">
        <v>26</v>
      </c>
      <c r="CAA65" s="204" t="s">
        <v>26</v>
      </c>
      <c r="CAB65" s="204" t="s">
        <v>26</v>
      </c>
      <c r="CAC65" s="204" t="s">
        <v>26</v>
      </c>
      <c r="CAD65" s="204" t="s">
        <v>26</v>
      </c>
      <c r="CAE65" s="204" t="s">
        <v>26</v>
      </c>
      <c r="CAF65" s="204" t="s">
        <v>26</v>
      </c>
      <c r="CAG65" s="204" t="s">
        <v>26</v>
      </c>
      <c r="CAH65" s="204" t="s">
        <v>26</v>
      </c>
      <c r="CAI65" s="204" t="s">
        <v>26</v>
      </c>
      <c r="CAJ65" s="204" t="s">
        <v>26</v>
      </c>
      <c r="CAK65" s="204" t="s">
        <v>26</v>
      </c>
      <c r="CAL65" s="204" t="s">
        <v>26</v>
      </c>
      <c r="CAM65" s="204" t="s">
        <v>26</v>
      </c>
      <c r="CAN65" s="204" t="s">
        <v>26</v>
      </c>
      <c r="CAO65" s="204" t="s">
        <v>26</v>
      </c>
      <c r="CAP65" s="204" t="s">
        <v>26</v>
      </c>
      <c r="CAQ65" s="204" t="s">
        <v>26</v>
      </c>
      <c r="CAR65" s="204" t="s">
        <v>26</v>
      </c>
      <c r="CAS65" s="204" t="s">
        <v>26</v>
      </c>
      <c r="CAT65" s="204" t="s">
        <v>26</v>
      </c>
      <c r="CAU65" s="204" t="s">
        <v>26</v>
      </c>
      <c r="CAV65" s="204" t="s">
        <v>26</v>
      </c>
      <c r="CAW65" s="204" t="s">
        <v>26</v>
      </c>
      <c r="CAX65" s="204" t="s">
        <v>26</v>
      </c>
      <c r="CAY65" s="204" t="s">
        <v>26</v>
      </c>
      <c r="CAZ65" s="204" t="s">
        <v>26</v>
      </c>
      <c r="CBA65" s="204" t="s">
        <v>26</v>
      </c>
      <c r="CBB65" s="204" t="s">
        <v>26</v>
      </c>
      <c r="CBC65" s="204" t="s">
        <v>26</v>
      </c>
      <c r="CBD65" s="204" t="s">
        <v>26</v>
      </c>
      <c r="CBE65" s="204" t="s">
        <v>26</v>
      </c>
      <c r="CBF65" s="204" t="s">
        <v>26</v>
      </c>
      <c r="CBG65" s="204" t="s">
        <v>26</v>
      </c>
      <c r="CBH65" s="204" t="s">
        <v>26</v>
      </c>
      <c r="CBI65" s="204" t="s">
        <v>26</v>
      </c>
      <c r="CBJ65" s="204" t="s">
        <v>26</v>
      </c>
      <c r="CBK65" s="204" t="s">
        <v>26</v>
      </c>
      <c r="CBL65" s="204" t="s">
        <v>26</v>
      </c>
      <c r="CBM65" s="204" t="s">
        <v>26</v>
      </c>
      <c r="CBN65" s="204" t="s">
        <v>26</v>
      </c>
      <c r="CBO65" s="204" t="s">
        <v>26</v>
      </c>
      <c r="CBP65" s="204" t="s">
        <v>26</v>
      </c>
      <c r="CBQ65" s="204" t="s">
        <v>26</v>
      </c>
      <c r="CBR65" s="204" t="s">
        <v>26</v>
      </c>
      <c r="CBS65" s="204" t="s">
        <v>26</v>
      </c>
      <c r="CBT65" s="204" t="s">
        <v>26</v>
      </c>
      <c r="CBU65" s="204" t="s">
        <v>26</v>
      </c>
      <c r="CBV65" s="204" t="s">
        <v>26</v>
      </c>
      <c r="CBW65" s="204" t="s">
        <v>26</v>
      </c>
      <c r="CBX65" s="204" t="s">
        <v>26</v>
      </c>
      <c r="CBY65" s="204" t="s">
        <v>26</v>
      </c>
      <c r="CBZ65" s="204" t="s">
        <v>26</v>
      </c>
      <c r="CCA65" s="204" t="s">
        <v>26</v>
      </c>
      <c r="CCB65" s="204" t="s">
        <v>26</v>
      </c>
      <c r="CCC65" s="204" t="s">
        <v>26</v>
      </c>
      <c r="CCD65" s="204" t="s">
        <v>26</v>
      </c>
      <c r="CCE65" s="204" t="s">
        <v>26</v>
      </c>
      <c r="CCF65" s="204" t="s">
        <v>26</v>
      </c>
      <c r="CCG65" s="204" t="s">
        <v>26</v>
      </c>
      <c r="CCH65" s="204" t="s">
        <v>26</v>
      </c>
      <c r="CCI65" s="204" t="s">
        <v>26</v>
      </c>
      <c r="CCJ65" s="204" t="s">
        <v>26</v>
      </c>
      <c r="CCK65" s="204" t="s">
        <v>26</v>
      </c>
      <c r="CCL65" s="204" t="s">
        <v>26</v>
      </c>
      <c r="CCM65" s="204" t="s">
        <v>26</v>
      </c>
      <c r="CCN65" s="204" t="s">
        <v>26</v>
      </c>
      <c r="CCO65" s="204" t="s">
        <v>26</v>
      </c>
      <c r="CCP65" s="204" t="s">
        <v>26</v>
      </c>
      <c r="CCQ65" s="204" t="s">
        <v>26</v>
      </c>
      <c r="CCR65" s="204" t="s">
        <v>26</v>
      </c>
      <c r="CCS65" s="204" t="s">
        <v>26</v>
      </c>
      <c r="CCT65" s="204" t="s">
        <v>26</v>
      </c>
      <c r="CCU65" s="204" t="s">
        <v>26</v>
      </c>
      <c r="CCV65" s="204" t="s">
        <v>26</v>
      </c>
      <c r="CCW65" s="204" t="s">
        <v>26</v>
      </c>
      <c r="CCX65" s="204" t="s">
        <v>26</v>
      </c>
      <c r="CCY65" s="204" t="s">
        <v>26</v>
      </c>
      <c r="CCZ65" s="204" t="s">
        <v>26</v>
      </c>
      <c r="CDA65" s="204" t="s">
        <v>26</v>
      </c>
      <c r="CDB65" s="204" t="s">
        <v>26</v>
      </c>
      <c r="CDC65" s="204" t="s">
        <v>26</v>
      </c>
      <c r="CDD65" s="204" t="s">
        <v>26</v>
      </c>
      <c r="CDE65" s="204" t="s">
        <v>26</v>
      </c>
      <c r="CDF65" s="204" t="s">
        <v>26</v>
      </c>
      <c r="CDG65" s="204" t="s">
        <v>26</v>
      </c>
      <c r="CDH65" s="204" t="s">
        <v>26</v>
      </c>
      <c r="CDI65" s="204" t="s">
        <v>26</v>
      </c>
      <c r="CDJ65" s="204" t="s">
        <v>26</v>
      </c>
      <c r="CDK65" s="204" t="s">
        <v>26</v>
      </c>
      <c r="CDL65" s="204" t="s">
        <v>26</v>
      </c>
      <c r="CDM65" s="204" t="s">
        <v>26</v>
      </c>
      <c r="CDN65" s="204" t="s">
        <v>26</v>
      </c>
      <c r="CDO65" s="204" t="s">
        <v>26</v>
      </c>
      <c r="CDP65" s="204" t="s">
        <v>26</v>
      </c>
      <c r="CDQ65" s="204" t="s">
        <v>26</v>
      </c>
      <c r="CDR65" s="204" t="s">
        <v>26</v>
      </c>
      <c r="CDS65" s="204" t="s">
        <v>26</v>
      </c>
      <c r="CDT65" s="204" t="s">
        <v>26</v>
      </c>
      <c r="CDU65" s="204" t="s">
        <v>26</v>
      </c>
      <c r="CDV65" s="204" t="s">
        <v>26</v>
      </c>
      <c r="CDW65" s="204" t="s">
        <v>26</v>
      </c>
      <c r="CDX65" s="204" t="s">
        <v>26</v>
      </c>
      <c r="CDY65" s="204" t="s">
        <v>26</v>
      </c>
      <c r="CDZ65" s="204" t="s">
        <v>26</v>
      </c>
      <c r="CEA65" s="204" t="s">
        <v>26</v>
      </c>
      <c r="CEB65" s="204" t="s">
        <v>26</v>
      </c>
      <c r="CEC65" s="204" t="s">
        <v>26</v>
      </c>
      <c r="CED65" s="204" t="s">
        <v>26</v>
      </c>
      <c r="CEE65" s="204" t="s">
        <v>26</v>
      </c>
      <c r="CEF65" s="204" t="s">
        <v>26</v>
      </c>
      <c r="CEG65" s="204" t="s">
        <v>26</v>
      </c>
      <c r="CEH65" s="204" t="s">
        <v>26</v>
      </c>
      <c r="CEI65" s="204" t="s">
        <v>26</v>
      </c>
      <c r="CEJ65" s="204" t="s">
        <v>26</v>
      </c>
      <c r="CEK65" s="204" t="s">
        <v>26</v>
      </c>
      <c r="CEL65" s="204" t="s">
        <v>26</v>
      </c>
      <c r="CEM65" s="204" t="s">
        <v>26</v>
      </c>
      <c r="CEN65" s="204" t="s">
        <v>26</v>
      </c>
      <c r="CEO65" s="204" t="s">
        <v>26</v>
      </c>
      <c r="CEP65" s="204" t="s">
        <v>26</v>
      </c>
      <c r="CEQ65" s="204" t="s">
        <v>26</v>
      </c>
      <c r="CER65" s="204" t="s">
        <v>26</v>
      </c>
      <c r="CES65" s="204" t="s">
        <v>26</v>
      </c>
      <c r="CET65" s="204" t="s">
        <v>26</v>
      </c>
      <c r="CEU65" s="204" t="s">
        <v>26</v>
      </c>
      <c r="CEV65" s="204" t="s">
        <v>26</v>
      </c>
      <c r="CEW65" s="204" t="s">
        <v>26</v>
      </c>
      <c r="CEX65" s="204" t="s">
        <v>26</v>
      </c>
      <c r="CEY65" s="204" t="s">
        <v>26</v>
      </c>
      <c r="CEZ65" s="204" t="s">
        <v>26</v>
      </c>
      <c r="CFA65" s="204" t="s">
        <v>26</v>
      </c>
      <c r="CFB65" s="204" t="s">
        <v>26</v>
      </c>
      <c r="CFC65" s="204" t="s">
        <v>26</v>
      </c>
      <c r="CFD65" s="204" t="s">
        <v>26</v>
      </c>
      <c r="CFE65" s="204" t="s">
        <v>26</v>
      </c>
      <c r="CFF65" s="204" t="s">
        <v>26</v>
      </c>
      <c r="CFG65" s="204" t="s">
        <v>26</v>
      </c>
      <c r="CFH65" s="204" t="s">
        <v>26</v>
      </c>
      <c r="CFI65" s="204" t="s">
        <v>26</v>
      </c>
      <c r="CFJ65" s="204" t="s">
        <v>26</v>
      </c>
      <c r="CFK65" s="204" t="s">
        <v>26</v>
      </c>
      <c r="CFL65" s="204" t="s">
        <v>26</v>
      </c>
      <c r="CFM65" s="204" t="s">
        <v>26</v>
      </c>
      <c r="CFN65" s="204" t="s">
        <v>26</v>
      </c>
      <c r="CFO65" s="204" t="s">
        <v>26</v>
      </c>
      <c r="CFP65" s="204" t="s">
        <v>26</v>
      </c>
      <c r="CFQ65" s="204" t="s">
        <v>26</v>
      </c>
      <c r="CFR65" s="204" t="s">
        <v>26</v>
      </c>
      <c r="CFS65" s="204" t="s">
        <v>26</v>
      </c>
      <c r="CFT65" s="204" t="s">
        <v>26</v>
      </c>
      <c r="CFU65" s="204" t="s">
        <v>26</v>
      </c>
      <c r="CFV65" s="204" t="s">
        <v>26</v>
      </c>
      <c r="CFW65" s="204" t="s">
        <v>26</v>
      </c>
      <c r="CFX65" s="204" t="s">
        <v>26</v>
      </c>
      <c r="CFY65" s="204" t="s">
        <v>26</v>
      </c>
      <c r="CFZ65" s="204" t="s">
        <v>26</v>
      </c>
      <c r="CGA65" s="204" t="s">
        <v>26</v>
      </c>
      <c r="CGB65" s="204" t="s">
        <v>26</v>
      </c>
      <c r="CGC65" s="204" t="s">
        <v>26</v>
      </c>
      <c r="CGD65" s="204" t="s">
        <v>26</v>
      </c>
      <c r="CGE65" s="204" t="s">
        <v>26</v>
      </c>
      <c r="CGF65" s="204" t="s">
        <v>26</v>
      </c>
      <c r="CGG65" s="204" t="s">
        <v>26</v>
      </c>
      <c r="CGH65" s="204" t="s">
        <v>26</v>
      </c>
      <c r="CGI65" s="204" t="s">
        <v>26</v>
      </c>
      <c r="CGJ65" s="204" t="s">
        <v>26</v>
      </c>
      <c r="CGK65" s="204" t="s">
        <v>26</v>
      </c>
      <c r="CGL65" s="204" t="s">
        <v>26</v>
      </c>
      <c r="CGM65" s="204" t="s">
        <v>26</v>
      </c>
      <c r="CGN65" s="204" t="s">
        <v>26</v>
      </c>
      <c r="CGO65" s="204" t="s">
        <v>26</v>
      </c>
      <c r="CGP65" s="204" t="s">
        <v>26</v>
      </c>
      <c r="CGQ65" s="204" t="s">
        <v>26</v>
      </c>
      <c r="CGR65" s="204" t="s">
        <v>26</v>
      </c>
      <c r="CGS65" s="204" t="s">
        <v>26</v>
      </c>
      <c r="CGT65" s="204" t="s">
        <v>26</v>
      </c>
      <c r="CGU65" s="204" t="s">
        <v>26</v>
      </c>
      <c r="CGV65" s="204" t="s">
        <v>26</v>
      </c>
      <c r="CGW65" s="204" t="s">
        <v>26</v>
      </c>
      <c r="CGX65" s="204" t="s">
        <v>26</v>
      </c>
      <c r="CGY65" s="204" t="s">
        <v>26</v>
      </c>
      <c r="CGZ65" s="204" t="s">
        <v>26</v>
      </c>
      <c r="CHA65" s="204" t="s">
        <v>26</v>
      </c>
      <c r="CHB65" s="204" t="s">
        <v>26</v>
      </c>
      <c r="CHC65" s="204" t="s">
        <v>26</v>
      </c>
      <c r="CHD65" s="204" t="s">
        <v>26</v>
      </c>
      <c r="CHE65" s="204" t="s">
        <v>26</v>
      </c>
      <c r="CHF65" s="204" t="s">
        <v>26</v>
      </c>
      <c r="CHG65" s="204" t="s">
        <v>26</v>
      </c>
      <c r="CHH65" s="204" t="s">
        <v>26</v>
      </c>
      <c r="CHI65" s="204" t="s">
        <v>26</v>
      </c>
      <c r="CHJ65" s="204" t="s">
        <v>26</v>
      </c>
      <c r="CHK65" s="204" t="s">
        <v>26</v>
      </c>
      <c r="CHL65" s="204" t="s">
        <v>26</v>
      </c>
      <c r="CHM65" s="204" t="s">
        <v>26</v>
      </c>
      <c r="CHN65" s="204" t="s">
        <v>26</v>
      </c>
      <c r="CHO65" s="204" t="s">
        <v>26</v>
      </c>
      <c r="CHP65" s="204" t="s">
        <v>26</v>
      </c>
      <c r="CHQ65" s="204" t="s">
        <v>26</v>
      </c>
      <c r="CHR65" s="204" t="s">
        <v>26</v>
      </c>
      <c r="CHS65" s="204" t="s">
        <v>26</v>
      </c>
      <c r="CHT65" s="204" t="s">
        <v>26</v>
      </c>
      <c r="CHU65" s="204" t="s">
        <v>26</v>
      </c>
      <c r="CHV65" s="204" t="s">
        <v>26</v>
      </c>
      <c r="CHW65" s="204" t="s">
        <v>26</v>
      </c>
      <c r="CHX65" s="204" t="s">
        <v>26</v>
      </c>
      <c r="CHY65" s="204" t="s">
        <v>26</v>
      </c>
      <c r="CHZ65" s="204" t="s">
        <v>26</v>
      </c>
      <c r="CIA65" s="204" t="s">
        <v>26</v>
      </c>
      <c r="CIB65" s="204" t="s">
        <v>26</v>
      </c>
      <c r="CIC65" s="204" t="s">
        <v>26</v>
      </c>
      <c r="CID65" s="204" t="s">
        <v>26</v>
      </c>
      <c r="CIE65" s="204" t="s">
        <v>26</v>
      </c>
      <c r="CIF65" s="204" t="s">
        <v>26</v>
      </c>
      <c r="CIG65" s="204" t="s">
        <v>26</v>
      </c>
      <c r="CIH65" s="204" t="s">
        <v>26</v>
      </c>
      <c r="CII65" s="204" t="s">
        <v>26</v>
      </c>
      <c r="CIJ65" s="204" t="s">
        <v>26</v>
      </c>
      <c r="CIK65" s="204" t="s">
        <v>26</v>
      </c>
      <c r="CIL65" s="204" t="s">
        <v>26</v>
      </c>
      <c r="CIM65" s="204" t="s">
        <v>26</v>
      </c>
      <c r="CIN65" s="204" t="s">
        <v>26</v>
      </c>
      <c r="CIO65" s="204" t="s">
        <v>26</v>
      </c>
      <c r="CIP65" s="204" t="s">
        <v>26</v>
      </c>
      <c r="CIQ65" s="204" t="s">
        <v>26</v>
      </c>
      <c r="CIR65" s="204" t="s">
        <v>26</v>
      </c>
      <c r="CIS65" s="204" t="s">
        <v>26</v>
      </c>
      <c r="CIT65" s="204" t="s">
        <v>26</v>
      </c>
      <c r="CIU65" s="204" t="s">
        <v>26</v>
      </c>
      <c r="CIV65" s="204" t="s">
        <v>26</v>
      </c>
      <c r="CIW65" s="204" t="s">
        <v>26</v>
      </c>
      <c r="CIX65" s="204" t="s">
        <v>26</v>
      </c>
      <c r="CIY65" s="204" t="s">
        <v>26</v>
      </c>
      <c r="CIZ65" s="204" t="s">
        <v>26</v>
      </c>
      <c r="CJA65" s="204" t="s">
        <v>26</v>
      </c>
      <c r="CJB65" s="204" t="s">
        <v>26</v>
      </c>
      <c r="CJC65" s="204" t="s">
        <v>26</v>
      </c>
      <c r="CJD65" s="204" t="s">
        <v>26</v>
      </c>
      <c r="CJE65" s="204" t="s">
        <v>26</v>
      </c>
      <c r="CJF65" s="204" t="s">
        <v>26</v>
      </c>
      <c r="CJG65" s="204" t="s">
        <v>26</v>
      </c>
      <c r="CJH65" s="204" t="s">
        <v>26</v>
      </c>
      <c r="CJI65" s="204" t="s">
        <v>26</v>
      </c>
      <c r="CJJ65" s="204" t="s">
        <v>26</v>
      </c>
      <c r="CJK65" s="204" t="s">
        <v>26</v>
      </c>
      <c r="CJL65" s="204" t="s">
        <v>26</v>
      </c>
      <c r="CJM65" s="204" t="s">
        <v>26</v>
      </c>
      <c r="CJN65" s="204" t="s">
        <v>26</v>
      </c>
      <c r="CJO65" s="204" t="s">
        <v>26</v>
      </c>
      <c r="CJP65" s="204" t="s">
        <v>26</v>
      </c>
      <c r="CJQ65" s="204" t="s">
        <v>26</v>
      </c>
      <c r="CJR65" s="204" t="s">
        <v>26</v>
      </c>
      <c r="CJS65" s="204" t="s">
        <v>26</v>
      </c>
      <c r="CJT65" s="204" t="s">
        <v>26</v>
      </c>
      <c r="CJU65" s="204" t="s">
        <v>26</v>
      </c>
      <c r="CJV65" s="204" t="s">
        <v>26</v>
      </c>
      <c r="CJW65" s="204" t="s">
        <v>26</v>
      </c>
      <c r="CJX65" s="204" t="s">
        <v>26</v>
      </c>
      <c r="CJY65" s="204" t="s">
        <v>26</v>
      </c>
      <c r="CJZ65" s="204" t="s">
        <v>26</v>
      </c>
      <c r="CKA65" s="204" t="s">
        <v>26</v>
      </c>
      <c r="CKB65" s="204" t="s">
        <v>26</v>
      </c>
      <c r="CKC65" s="204" t="s">
        <v>26</v>
      </c>
      <c r="CKD65" s="204" t="s">
        <v>26</v>
      </c>
      <c r="CKE65" s="204" t="s">
        <v>26</v>
      </c>
      <c r="CKF65" s="204" t="s">
        <v>26</v>
      </c>
      <c r="CKG65" s="204" t="s">
        <v>26</v>
      </c>
      <c r="CKH65" s="204" t="s">
        <v>26</v>
      </c>
      <c r="CKI65" s="204" t="s">
        <v>26</v>
      </c>
      <c r="CKJ65" s="204" t="s">
        <v>26</v>
      </c>
      <c r="CKK65" s="204" t="s">
        <v>26</v>
      </c>
      <c r="CKL65" s="204" t="s">
        <v>26</v>
      </c>
      <c r="CKM65" s="204" t="s">
        <v>26</v>
      </c>
      <c r="CKN65" s="204" t="s">
        <v>26</v>
      </c>
      <c r="CKO65" s="204" t="s">
        <v>26</v>
      </c>
      <c r="CKP65" s="204" t="s">
        <v>26</v>
      </c>
      <c r="CKQ65" s="204" t="s">
        <v>26</v>
      </c>
      <c r="CKR65" s="204" t="s">
        <v>26</v>
      </c>
      <c r="CKS65" s="204" t="s">
        <v>26</v>
      </c>
      <c r="CKT65" s="204" t="s">
        <v>26</v>
      </c>
      <c r="CKU65" s="204" t="s">
        <v>26</v>
      </c>
      <c r="CKV65" s="204" t="s">
        <v>26</v>
      </c>
      <c r="CKW65" s="204" t="s">
        <v>26</v>
      </c>
      <c r="CKX65" s="204" t="s">
        <v>26</v>
      </c>
      <c r="CKY65" s="204" t="s">
        <v>26</v>
      </c>
      <c r="CKZ65" s="204" t="s">
        <v>26</v>
      </c>
      <c r="CLA65" s="204" t="s">
        <v>26</v>
      </c>
      <c r="CLB65" s="204" t="s">
        <v>26</v>
      </c>
      <c r="CLC65" s="204" t="s">
        <v>26</v>
      </c>
      <c r="CLD65" s="204" t="s">
        <v>26</v>
      </c>
      <c r="CLE65" s="204" t="s">
        <v>26</v>
      </c>
      <c r="CLF65" s="204" t="s">
        <v>26</v>
      </c>
      <c r="CLG65" s="204" t="s">
        <v>26</v>
      </c>
      <c r="CLH65" s="204" t="s">
        <v>26</v>
      </c>
      <c r="CLI65" s="204" t="s">
        <v>26</v>
      </c>
      <c r="CLJ65" s="204" t="s">
        <v>26</v>
      </c>
      <c r="CLK65" s="204" t="s">
        <v>26</v>
      </c>
      <c r="CLL65" s="204" t="s">
        <v>26</v>
      </c>
      <c r="CLM65" s="204" t="s">
        <v>26</v>
      </c>
      <c r="CLN65" s="204" t="s">
        <v>26</v>
      </c>
      <c r="CLO65" s="204" t="s">
        <v>26</v>
      </c>
      <c r="CLP65" s="204" t="s">
        <v>26</v>
      </c>
      <c r="CLQ65" s="204" t="s">
        <v>26</v>
      </c>
      <c r="CLR65" s="204" t="s">
        <v>26</v>
      </c>
      <c r="CLS65" s="204" t="s">
        <v>26</v>
      </c>
      <c r="CLT65" s="204" t="s">
        <v>26</v>
      </c>
      <c r="CLU65" s="204" t="s">
        <v>26</v>
      </c>
      <c r="CLV65" s="204" t="s">
        <v>26</v>
      </c>
      <c r="CLW65" s="204" t="s">
        <v>26</v>
      </c>
      <c r="CLX65" s="204" t="s">
        <v>26</v>
      </c>
      <c r="CLY65" s="204" t="s">
        <v>26</v>
      </c>
      <c r="CLZ65" s="204" t="s">
        <v>26</v>
      </c>
      <c r="CMA65" s="204" t="s">
        <v>26</v>
      </c>
      <c r="CMB65" s="204" t="s">
        <v>26</v>
      </c>
      <c r="CMC65" s="204" t="s">
        <v>26</v>
      </c>
      <c r="CMD65" s="204" t="s">
        <v>26</v>
      </c>
      <c r="CME65" s="204" t="s">
        <v>26</v>
      </c>
      <c r="CMF65" s="204" t="s">
        <v>26</v>
      </c>
      <c r="CMG65" s="204" t="s">
        <v>26</v>
      </c>
      <c r="CMH65" s="204" t="s">
        <v>26</v>
      </c>
      <c r="CMI65" s="204" t="s">
        <v>26</v>
      </c>
      <c r="CMJ65" s="204" t="s">
        <v>26</v>
      </c>
      <c r="CMK65" s="204" t="s">
        <v>26</v>
      </c>
      <c r="CML65" s="204" t="s">
        <v>26</v>
      </c>
      <c r="CMM65" s="204" t="s">
        <v>26</v>
      </c>
      <c r="CMN65" s="204" t="s">
        <v>26</v>
      </c>
      <c r="CMO65" s="204" t="s">
        <v>26</v>
      </c>
      <c r="CMP65" s="204" t="s">
        <v>26</v>
      </c>
      <c r="CMQ65" s="204" t="s">
        <v>26</v>
      </c>
      <c r="CMR65" s="204" t="s">
        <v>26</v>
      </c>
      <c r="CMS65" s="204" t="s">
        <v>26</v>
      </c>
      <c r="CMT65" s="204" t="s">
        <v>26</v>
      </c>
      <c r="CMU65" s="204" t="s">
        <v>26</v>
      </c>
      <c r="CMV65" s="204" t="s">
        <v>26</v>
      </c>
      <c r="CMW65" s="204" t="s">
        <v>26</v>
      </c>
      <c r="CMX65" s="204" t="s">
        <v>26</v>
      </c>
      <c r="CMY65" s="204" t="s">
        <v>26</v>
      </c>
      <c r="CMZ65" s="204" t="s">
        <v>26</v>
      </c>
      <c r="CNA65" s="204" t="s">
        <v>26</v>
      </c>
      <c r="CNB65" s="204" t="s">
        <v>26</v>
      </c>
      <c r="CNC65" s="204" t="s">
        <v>26</v>
      </c>
      <c r="CND65" s="204" t="s">
        <v>26</v>
      </c>
      <c r="CNE65" s="204" t="s">
        <v>26</v>
      </c>
      <c r="CNF65" s="204" t="s">
        <v>26</v>
      </c>
      <c r="CNG65" s="204" t="s">
        <v>26</v>
      </c>
      <c r="CNH65" s="204" t="s">
        <v>26</v>
      </c>
      <c r="CNI65" s="204" t="s">
        <v>26</v>
      </c>
      <c r="CNJ65" s="204" t="s">
        <v>26</v>
      </c>
      <c r="CNK65" s="204" t="s">
        <v>26</v>
      </c>
      <c r="CNL65" s="204" t="s">
        <v>26</v>
      </c>
      <c r="CNM65" s="204" t="s">
        <v>26</v>
      </c>
      <c r="CNN65" s="204" t="s">
        <v>26</v>
      </c>
      <c r="CNO65" s="204" t="s">
        <v>26</v>
      </c>
      <c r="CNP65" s="204" t="s">
        <v>26</v>
      </c>
      <c r="CNQ65" s="204" t="s">
        <v>26</v>
      </c>
      <c r="CNR65" s="204" t="s">
        <v>26</v>
      </c>
      <c r="CNS65" s="204" t="s">
        <v>26</v>
      </c>
      <c r="CNT65" s="204" t="s">
        <v>26</v>
      </c>
      <c r="CNU65" s="204" t="s">
        <v>26</v>
      </c>
      <c r="CNV65" s="204" t="s">
        <v>26</v>
      </c>
      <c r="CNW65" s="204" t="s">
        <v>26</v>
      </c>
      <c r="CNX65" s="204" t="s">
        <v>26</v>
      </c>
      <c r="CNY65" s="204" t="s">
        <v>26</v>
      </c>
      <c r="CNZ65" s="204" t="s">
        <v>26</v>
      </c>
      <c r="COA65" s="204" t="s">
        <v>26</v>
      </c>
      <c r="COB65" s="204" t="s">
        <v>26</v>
      </c>
      <c r="COC65" s="204" t="s">
        <v>26</v>
      </c>
      <c r="COD65" s="204" t="s">
        <v>26</v>
      </c>
      <c r="COE65" s="204" t="s">
        <v>26</v>
      </c>
      <c r="COF65" s="204" t="s">
        <v>26</v>
      </c>
      <c r="COG65" s="204" t="s">
        <v>26</v>
      </c>
      <c r="COH65" s="204" t="s">
        <v>26</v>
      </c>
      <c r="COI65" s="204" t="s">
        <v>26</v>
      </c>
      <c r="COJ65" s="204" t="s">
        <v>26</v>
      </c>
      <c r="COK65" s="204" t="s">
        <v>26</v>
      </c>
      <c r="COL65" s="204" t="s">
        <v>26</v>
      </c>
      <c r="COM65" s="204" t="s">
        <v>26</v>
      </c>
      <c r="CON65" s="204" t="s">
        <v>26</v>
      </c>
      <c r="COO65" s="204" t="s">
        <v>26</v>
      </c>
      <c r="COP65" s="204" t="s">
        <v>26</v>
      </c>
      <c r="COQ65" s="204" t="s">
        <v>26</v>
      </c>
      <c r="COR65" s="204" t="s">
        <v>26</v>
      </c>
      <c r="COS65" s="204" t="s">
        <v>26</v>
      </c>
      <c r="COT65" s="204" t="s">
        <v>26</v>
      </c>
      <c r="COU65" s="204" t="s">
        <v>26</v>
      </c>
      <c r="COV65" s="204" t="s">
        <v>26</v>
      </c>
      <c r="COW65" s="204" t="s">
        <v>26</v>
      </c>
      <c r="COX65" s="204" t="s">
        <v>26</v>
      </c>
      <c r="COY65" s="204" t="s">
        <v>26</v>
      </c>
      <c r="COZ65" s="204" t="s">
        <v>26</v>
      </c>
      <c r="CPA65" s="204" t="s">
        <v>26</v>
      </c>
      <c r="CPB65" s="204" t="s">
        <v>26</v>
      </c>
      <c r="CPC65" s="204" t="s">
        <v>26</v>
      </c>
      <c r="CPD65" s="204" t="s">
        <v>26</v>
      </c>
      <c r="CPE65" s="204" t="s">
        <v>26</v>
      </c>
      <c r="CPF65" s="204" t="s">
        <v>26</v>
      </c>
      <c r="CPG65" s="204" t="s">
        <v>26</v>
      </c>
      <c r="CPH65" s="204" t="s">
        <v>26</v>
      </c>
      <c r="CPI65" s="204" t="s">
        <v>26</v>
      </c>
      <c r="CPJ65" s="204" t="s">
        <v>26</v>
      </c>
      <c r="CPK65" s="204" t="s">
        <v>26</v>
      </c>
      <c r="CPL65" s="204" t="s">
        <v>26</v>
      </c>
      <c r="CPM65" s="204" t="s">
        <v>26</v>
      </c>
      <c r="CPN65" s="204" t="s">
        <v>26</v>
      </c>
      <c r="CPO65" s="204" t="s">
        <v>26</v>
      </c>
      <c r="CPP65" s="204" t="s">
        <v>26</v>
      </c>
      <c r="CPQ65" s="204" t="s">
        <v>26</v>
      </c>
      <c r="CPR65" s="204" t="s">
        <v>26</v>
      </c>
      <c r="CPS65" s="204" t="s">
        <v>26</v>
      </c>
      <c r="CPT65" s="204" t="s">
        <v>26</v>
      </c>
      <c r="CPU65" s="204" t="s">
        <v>26</v>
      </c>
      <c r="CPV65" s="204" t="s">
        <v>26</v>
      </c>
      <c r="CPW65" s="204" t="s">
        <v>26</v>
      </c>
      <c r="CPX65" s="204" t="s">
        <v>26</v>
      </c>
      <c r="CPY65" s="204" t="s">
        <v>26</v>
      </c>
      <c r="CPZ65" s="204" t="s">
        <v>26</v>
      </c>
      <c r="CQA65" s="204" t="s">
        <v>26</v>
      </c>
      <c r="CQB65" s="204" t="s">
        <v>26</v>
      </c>
      <c r="CQC65" s="204" t="s">
        <v>26</v>
      </c>
      <c r="CQD65" s="204" t="s">
        <v>26</v>
      </c>
      <c r="CQE65" s="204" t="s">
        <v>26</v>
      </c>
      <c r="CQF65" s="204" t="s">
        <v>26</v>
      </c>
      <c r="CQG65" s="204" t="s">
        <v>26</v>
      </c>
      <c r="CQH65" s="204" t="s">
        <v>26</v>
      </c>
      <c r="CQI65" s="204" t="s">
        <v>26</v>
      </c>
      <c r="CQJ65" s="204" t="s">
        <v>26</v>
      </c>
      <c r="CQK65" s="204" t="s">
        <v>26</v>
      </c>
      <c r="CQL65" s="204" t="s">
        <v>26</v>
      </c>
      <c r="CQM65" s="204" t="s">
        <v>26</v>
      </c>
      <c r="CQN65" s="204" t="s">
        <v>26</v>
      </c>
      <c r="CQO65" s="204" t="s">
        <v>26</v>
      </c>
      <c r="CQP65" s="204" t="s">
        <v>26</v>
      </c>
      <c r="CQQ65" s="204" t="s">
        <v>26</v>
      </c>
      <c r="CQR65" s="204" t="s">
        <v>26</v>
      </c>
      <c r="CQS65" s="204" t="s">
        <v>26</v>
      </c>
      <c r="CQT65" s="204" t="s">
        <v>26</v>
      </c>
      <c r="CQU65" s="204" t="s">
        <v>26</v>
      </c>
      <c r="CQV65" s="204" t="s">
        <v>26</v>
      </c>
      <c r="CQW65" s="204" t="s">
        <v>26</v>
      </c>
      <c r="CQX65" s="204" t="s">
        <v>26</v>
      </c>
      <c r="CQY65" s="204" t="s">
        <v>26</v>
      </c>
      <c r="CQZ65" s="204" t="s">
        <v>26</v>
      </c>
      <c r="CRA65" s="204" t="s">
        <v>26</v>
      </c>
      <c r="CRB65" s="204" t="s">
        <v>26</v>
      </c>
      <c r="CRC65" s="204" t="s">
        <v>26</v>
      </c>
      <c r="CRD65" s="204" t="s">
        <v>26</v>
      </c>
      <c r="CRE65" s="204" t="s">
        <v>26</v>
      </c>
      <c r="CRF65" s="204" t="s">
        <v>26</v>
      </c>
      <c r="CRG65" s="204" t="s">
        <v>26</v>
      </c>
      <c r="CRH65" s="204" t="s">
        <v>26</v>
      </c>
      <c r="CRI65" s="204" t="s">
        <v>26</v>
      </c>
      <c r="CRJ65" s="204" t="s">
        <v>26</v>
      </c>
      <c r="CRK65" s="204" t="s">
        <v>26</v>
      </c>
      <c r="CRL65" s="204" t="s">
        <v>26</v>
      </c>
      <c r="CRM65" s="204" t="s">
        <v>26</v>
      </c>
      <c r="CRN65" s="204" t="s">
        <v>26</v>
      </c>
      <c r="CRO65" s="204" t="s">
        <v>26</v>
      </c>
      <c r="CRP65" s="204" t="s">
        <v>26</v>
      </c>
      <c r="CRQ65" s="204" t="s">
        <v>26</v>
      </c>
      <c r="CRR65" s="204" t="s">
        <v>26</v>
      </c>
      <c r="CRS65" s="204" t="s">
        <v>26</v>
      </c>
      <c r="CRT65" s="204" t="s">
        <v>26</v>
      </c>
      <c r="CRU65" s="204" t="s">
        <v>26</v>
      </c>
      <c r="CRV65" s="204" t="s">
        <v>26</v>
      </c>
      <c r="CRW65" s="204" t="s">
        <v>26</v>
      </c>
      <c r="CRX65" s="204" t="s">
        <v>26</v>
      </c>
      <c r="CRY65" s="204" t="s">
        <v>26</v>
      </c>
      <c r="CRZ65" s="204" t="s">
        <v>26</v>
      </c>
      <c r="CSA65" s="204" t="s">
        <v>26</v>
      </c>
      <c r="CSB65" s="204" t="s">
        <v>26</v>
      </c>
      <c r="CSC65" s="204" t="s">
        <v>26</v>
      </c>
      <c r="CSD65" s="204" t="s">
        <v>26</v>
      </c>
      <c r="CSE65" s="204" t="s">
        <v>26</v>
      </c>
      <c r="CSF65" s="204" t="s">
        <v>26</v>
      </c>
      <c r="CSG65" s="204" t="s">
        <v>26</v>
      </c>
      <c r="CSH65" s="204" t="s">
        <v>26</v>
      </c>
      <c r="CSI65" s="204" t="s">
        <v>26</v>
      </c>
      <c r="CSJ65" s="204" t="s">
        <v>26</v>
      </c>
      <c r="CSK65" s="204" t="s">
        <v>26</v>
      </c>
      <c r="CSL65" s="204" t="s">
        <v>26</v>
      </c>
      <c r="CSM65" s="204" t="s">
        <v>26</v>
      </c>
      <c r="CSN65" s="204" t="s">
        <v>26</v>
      </c>
      <c r="CSO65" s="204" t="s">
        <v>26</v>
      </c>
      <c r="CSP65" s="204" t="s">
        <v>26</v>
      </c>
      <c r="CSQ65" s="204" t="s">
        <v>26</v>
      </c>
      <c r="CSR65" s="204" t="s">
        <v>26</v>
      </c>
      <c r="CSS65" s="204" t="s">
        <v>26</v>
      </c>
      <c r="CST65" s="204" t="s">
        <v>26</v>
      </c>
      <c r="CSU65" s="204" t="s">
        <v>26</v>
      </c>
      <c r="CSV65" s="204" t="s">
        <v>26</v>
      </c>
      <c r="CSW65" s="204" t="s">
        <v>26</v>
      </c>
      <c r="CSX65" s="204" t="s">
        <v>26</v>
      </c>
      <c r="CSY65" s="204" t="s">
        <v>26</v>
      </c>
      <c r="CSZ65" s="204" t="s">
        <v>26</v>
      </c>
      <c r="CTA65" s="204" t="s">
        <v>26</v>
      </c>
      <c r="CTB65" s="204" t="s">
        <v>26</v>
      </c>
      <c r="CTC65" s="204" t="s">
        <v>26</v>
      </c>
      <c r="CTD65" s="204" t="s">
        <v>26</v>
      </c>
      <c r="CTE65" s="204" t="s">
        <v>26</v>
      </c>
      <c r="CTF65" s="204" t="s">
        <v>26</v>
      </c>
      <c r="CTG65" s="204" t="s">
        <v>26</v>
      </c>
      <c r="CTH65" s="204" t="s">
        <v>26</v>
      </c>
      <c r="CTI65" s="204" t="s">
        <v>26</v>
      </c>
      <c r="CTJ65" s="204" t="s">
        <v>26</v>
      </c>
      <c r="CTK65" s="204" t="s">
        <v>26</v>
      </c>
      <c r="CTL65" s="204" t="s">
        <v>26</v>
      </c>
      <c r="CTM65" s="204" t="s">
        <v>26</v>
      </c>
      <c r="CTN65" s="204" t="s">
        <v>26</v>
      </c>
      <c r="CTO65" s="204" t="s">
        <v>26</v>
      </c>
      <c r="CTP65" s="204" t="s">
        <v>26</v>
      </c>
      <c r="CTQ65" s="204" t="s">
        <v>26</v>
      </c>
      <c r="CTR65" s="204" t="s">
        <v>26</v>
      </c>
      <c r="CTS65" s="204" t="s">
        <v>26</v>
      </c>
      <c r="CTT65" s="204" t="s">
        <v>26</v>
      </c>
      <c r="CTU65" s="204" t="s">
        <v>26</v>
      </c>
      <c r="CTV65" s="204" t="s">
        <v>26</v>
      </c>
      <c r="CTW65" s="204" t="s">
        <v>26</v>
      </c>
      <c r="CTX65" s="204" t="s">
        <v>26</v>
      </c>
      <c r="CTY65" s="204" t="s">
        <v>26</v>
      </c>
      <c r="CTZ65" s="204" t="s">
        <v>26</v>
      </c>
      <c r="CUA65" s="204" t="s">
        <v>26</v>
      </c>
      <c r="CUB65" s="204" t="s">
        <v>26</v>
      </c>
      <c r="CUC65" s="204" t="s">
        <v>26</v>
      </c>
      <c r="CUD65" s="204" t="s">
        <v>26</v>
      </c>
      <c r="CUE65" s="204" t="s">
        <v>26</v>
      </c>
      <c r="CUF65" s="204" t="s">
        <v>26</v>
      </c>
      <c r="CUG65" s="204" t="s">
        <v>26</v>
      </c>
      <c r="CUH65" s="204" t="s">
        <v>26</v>
      </c>
      <c r="CUI65" s="204" t="s">
        <v>26</v>
      </c>
      <c r="CUJ65" s="204" t="s">
        <v>26</v>
      </c>
      <c r="CUK65" s="204" t="s">
        <v>26</v>
      </c>
      <c r="CUL65" s="204" t="s">
        <v>26</v>
      </c>
      <c r="CUM65" s="204" t="s">
        <v>26</v>
      </c>
      <c r="CUN65" s="204" t="s">
        <v>26</v>
      </c>
      <c r="CUO65" s="204" t="s">
        <v>26</v>
      </c>
      <c r="CUP65" s="204" t="s">
        <v>26</v>
      </c>
      <c r="CUQ65" s="204" t="s">
        <v>26</v>
      </c>
      <c r="CUR65" s="204" t="s">
        <v>26</v>
      </c>
      <c r="CUS65" s="204" t="s">
        <v>26</v>
      </c>
      <c r="CUT65" s="204" t="s">
        <v>26</v>
      </c>
      <c r="CUU65" s="204" t="s">
        <v>26</v>
      </c>
      <c r="CUV65" s="204" t="s">
        <v>26</v>
      </c>
      <c r="CUW65" s="204" t="s">
        <v>26</v>
      </c>
      <c r="CUX65" s="204" t="s">
        <v>26</v>
      </c>
      <c r="CUY65" s="204" t="s">
        <v>26</v>
      </c>
      <c r="CUZ65" s="204" t="s">
        <v>26</v>
      </c>
      <c r="CVA65" s="204" t="s">
        <v>26</v>
      </c>
      <c r="CVB65" s="204" t="s">
        <v>26</v>
      </c>
      <c r="CVC65" s="204" t="s">
        <v>26</v>
      </c>
      <c r="CVD65" s="204" t="s">
        <v>26</v>
      </c>
      <c r="CVE65" s="204" t="s">
        <v>26</v>
      </c>
      <c r="CVF65" s="204" t="s">
        <v>26</v>
      </c>
      <c r="CVG65" s="204" t="s">
        <v>26</v>
      </c>
      <c r="CVH65" s="204" t="s">
        <v>26</v>
      </c>
      <c r="CVI65" s="204" t="s">
        <v>26</v>
      </c>
      <c r="CVJ65" s="204" t="s">
        <v>26</v>
      </c>
      <c r="CVK65" s="204" t="s">
        <v>26</v>
      </c>
      <c r="CVL65" s="204" t="s">
        <v>26</v>
      </c>
      <c r="CVM65" s="204" t="s">
        <v>26</v>
      </c>
      <c r="CVN65" s="204" t="s">
        <v>26</v>
      </c>
      <c r="CVO65" s="204" t="s">
        <v>26</v>
      </c>
      <c r="CVP65" s="204" t="s">
        <v>26</v>
      </c>
      <c r="CVQ65" s="204" t="s">
        <v>26</v>
      </c>
      <c r="CVR65" s="204" t="s">
        <v>26</v>
      </c>
      <c r="CVS65" s="204" t="s">
        <v>26</v>
      </c>
      <c r="CVT65" s="204" t="s">
        <v>26</v>
      </c>
      <c r="CVU65" s="204" t="s">
        <v>26</v>
      </c>
      <c r="CVV65" s="204" t="s">
        <v>26</v>
      </c>
      <c r="CVW65" s="204" t="s">
        <v>26</v>
      </c>
      <c r="CVX65" s="204" t="s">
        <v>26</v>
      </c>
      <c r="CVY65" s="204" t="s">
        <v>26</v>
      </c>
      <c r="CVZ65" s="204" t="s">
        <v>26</v>
      </c>
      <c r="CWA65" s="204" t="s">
        <v>26</v>
      </c>
      <c r="CWB65" s="204" t="s">
        <v>26</v>
      </c>
      <c r="CWC65" s="204" t="s">
        <v>26</v>
      </c>
      <c r="CWD65" s="204" t="s">
        <v>26</v>
      </c>
      <c r="CWE65" s="204" t="s">
        <v>26</v>
      </c>
      <c r="CWF65" s="204" t="s">
        <v>26</v>
      </c>
      <c r="CWG65" s="204" t="s">
        <v>26</v>
      </c>
      <c r="CWH65" s="204" t="s">
        <v>26</v>
      </c>
      <c r="CWI65" s="204" t="s">
        <v>26</v>
      </c>
      <c r="CWJ65" s="204" t="s">
        <v>26</v>
      </c>
      <c r="CWK65" s="204" t="s">
        <v>26</v>
      </c>
      <c r="CWL65" s="204" t="s">
        <v>26</v>
      </c>
      <c r="CWM65" s="204" t="s">
        <v>26</v>
      </c>
      <c r="CWN65" s="204" t="s">
        <v>26</v>
      </c>
      <c r="CWO65" s="204" t="s">
        <v>26</v>
      </c>
      <c r="CWP65" s="204" t="s">
        <v>26</v>
      </c>
      <c r="CWQ65" s="204" t="s">
        <v>26</v>
      </c>
      <c r="CWR65" s="204" t="s">
        <v>26</v>
      </c>
      <c r="CWS65" s="204" t="s">
        <v>26</v>
      </c>
      <c r="CWT65" s="204" t="s">
        <v>26</v>
      </c>
      <c r="CWU65" s="204" t="s">
        <v>26</v>
      </c>
      <c r="CWV65" s="204" t="s">
        <v>26</v>
      </c>
      <c r="CWW65" s="204" t="s">
        <v>26</v>
      </c>
      <c r="CWX65" s="204" t="s">
        <v>26</v>
      </c>
      <c r="CWY65" s="204" t="s">
        <v>26</v>
      </c>
      <c r="CWZ65" s="204" t="s">
        <v>26</v>
      </c>
      <c r="CXA65" s="204" t="s">
        <v>26</v>
      </c>
      <c r="CXB65" s="204" t="s">
        <v>26</v>
      </c>
      <c r="CXC65" s="204" t="s">
        <v>26</v>
      </c>
      <c r="CXD65" s="204" t="s">
        <v>26</v>
      </c>
      <c r="CXE65" s="204" t="s">
        <v>26</v>
      </c>
      <c r="CXF65" s="204" t="s">
        <v>26</v>
      </c>
      <c r="CXG65" s="204" t="s">
        <v>26</v>
      </c>
      <c r="CXH65" s="204" t="s">
        <v>26</v>
      </c>
      <c r="CXI65" s="204" t="s">
        <v>26</v>
      </c>
      <c r="CXJ65" s="204" t="s">
        <v>26</v>
      </c>
      <c r="CXK65" s="204" t="s">
        <v>26</v>
      </c>
      <c r="CXL65" s="204" t="s">
        <v>26</v>
      </c>
      <c r="CXM65" s="204" t="s">
        <v>26</v>
      </c>
      <c r="CXN65" s="204" t="s">
        <v>26</v>
      </c>
      <c r="CXO65" s="204" t="s">
        <v>26</v>
      </c>
      <c r="CXP65" s="204" t="s">
        <v>26</v>
      </c>
      <c r="CXQ65" s="204" t="s">
        <v>26</v>
      </c>
      <c r="CXR65" s="204" t="s">
        <v>26</v>
      </c>
      <c r="CXS65" s="204" t="s">
        <v>26</v>
      </c>
      <c r="CXT65" s="204" t="s">
        <v>26</v>
      </c>
      <c r="CXU65" s="204" t="s">
        <v>26</v>
      </c>
      <c r="CXV65" s="204" t="s">
        <v>26</v>
      </c>
      <c r="CXW65" s="204" t="s">
        <v>26</v>
      </c>
      <c r="CXX65" s="204" t="s">
        <v>26</v>
      </c>
      <c r="CXY65" s="204" t="s">
        <v>26</v>
      </c>
      <c r="CXZ65" s="204" t="s">
        <v>26</v>
      </c>
      <c r="CYA65" s="204" t="s">
        <v>26</v>
      </c>
      <c r="CYB65" s="204" t="s">
        <v>26</v>
      </c>
      <c r="CYC65" s="204" t="s">
        <v>26</v>
      </c>
      <c r="CYD65" s="204" t="s">
        <v>26</v>
      </c>
      <c r="CYE65" s="204" t="s">
        <v>26</v>
      </c>
      <c r="CYF65" s="204" t="s">
        <v>26</v>
      </c>
      <c r="CYG65" s="204" t="s">
        <v>26</v>
      </c>
      <c r="CYH65" s="204" t="s">
        <v>26</v>
      </c>
      <c r="CYI65" s="204" t="s">
        <v>26</v>
      </c>
      <c r="CYJ65" s="204" t="s">
        <v>26</v>
      </c>
      <c r="CYK65" s="204" t="s">
        <v>26</v>
      </c>
      <c r="CYL65" s="204" t="s">
        <v>26</v>
      </c>
      <c r="CYM65" s="204" t="s">
        <v>26</v>
      </c>
      <c r="CYN65" s="204" t="s">
        <v>26</v>
      </c>
      <c r="CYO65" s="204" t="s">
        <v>26</v>
      </c>
      <c r="CYP65" s="204" t="s">
        <v>26</v>
      </c>
      <c r="CYQ65" s="204" t="s">
        <v>26</v>
      </c>
      <c r="CYR65" s="204" t="s">
        <v>26</v>
      </c>
      <c r="CYS65" s="204" t="s">
        <v>26</v>
      </c>
      <c r="CYT65" s="204" t="s">
        <v>26</v>
      </c>
      <c r="CYU65" s="204" t="s">
        <v>26</v>
      </c>
      <c r="CYV65" s="204" t="s">
        <v>26</v>
      </c>
      <c r="CYW65" s="204" t="s">
        <v>26</v>
      </c>
      <c r="CYX65" s="204" t="s">
        <v>26</v>
      </c>
      <c r="CYY65" s="204" t="s">
        <v>26</v>
      </c>
      <c r="CYZ65" s="204" t="s">
        <v>26</v>
      </c>
      <c r="CZA65" s="204" t="s">
        <v>26</v>
      </c>
      <c r="CZB65" s="204" t="s">
        <v>26</v>
      </c>
      <c r="CZC65" s="204" t="s">
        <v>26</v>
      </c>
      <c r="CZD65" s="204" t="s">
        <v>26</v>
      </c>
      <c r="CZE65" s="204" t="s">
        <v>26</v>
      </c>
      <c r="CZF65" s="204" t="s">
        <v>26</v>
      </c>
      <c r="CZG65" s="204" t="s">
        <v>26</v>
      </c>
      <c r="CZH65" s="204" t="s">
        <v>26</v>
      </c>
      <c r="CZI65" s="204" t="s">
        <v>26</v>
      </c>
      <c r="CZJ65" s="204" t="s">
        <v>26</v>
      </c>
      <c r="CZK65" s="204" t="s">
        <v>26</v>
      </c>
      <c r="CZL65" s="204" t="s">
        <v>26</v>
      </c>
      <c r="CZM65" s="204" t="s">
        <v>26</v>
      </c>
      <c r="CZN65" s="204" t="s">
        <v>26</v>
      </c>
      <c r="CZO65" s="204" t="s">
        <v>26</v>
      </c>
      <c r="CZP65" s="204" t="s">
        <v>26</v>
      </c>
      <c r="CZQ65" s="204" t="s">
        <v>26</v>
      </c>
      <c r="CZR65" s="204" t="s">
        <v>26</v>
      </c>
      <c r="CZS65" s="204" t="s">
        <v>26</v>
      </c>
      <c r="CZT65" s="204" t="s">
        <v>26</v>
      </c>
      <c r="CZU65" s="204" t="s">
        <v>26</v>
      </c>
      <c r="CZV65" s="204" t="s">
        <v>26</v>
      </c>
      <c r="CZW65" s="204" t="s">
        <v>26</v>
      </c>
      <c r="CZX65" s="204" t="s">
        <v>26</v>
      </c>
      <c r="CZY65" s="204" t="s">
        <v>26</v>
      </c>
      <c r="CZZ65" s="204" t="s">
        <v>26</v>
      </c>
      <c r="DAA65" s="204" t="s">
        <v>26</v>
      </c>
      <c r="DAB65" s="204" t="s">
        <v>26</v>
      </c>
      <c r="DAC65" s="204" t="s">
        <v>26</v>
      </c>
      <c r="DAD65" s="204" t="s">
        <v>26</v>
      </c>
      <c r="DAE65" s="204" t="s">
        <v>26</v>
      </c>
      <c r="DAF65" s="204" t="s">
        <v>26</v>
      </c>
      <c r="DAG65" s="204" t="s">
        <v>26</v>
      </c>
      <c r="DAH65" s="204" t="s">
        <v>26</v>
      </c>
      <c r="DAI65" s="204" t="s">
        <v>26</v>
      </c>
      <c r="DAJ65" s="204" t="s">
        <v>26</v>
      </c>
      <c r="DAK65" s="204" t="s">
        <v>26</v>
      </c>
      <c r="DAL65" s="204" t="s">
        <v>26</v>
      </c>
      <c r="DAM65" s="204" t="s">
        <v>26</v>
      </c>
      <c r="DAN65" s="204" t="s">
        <v>26</v>
      </c>
      <c r="DAO65" s="204" t="s">
        <v>26</v>
      </c>
      <c r="DAP65" s="204" t="s">
        <v>26</v>
      </c>
      <c r="DAQ65" s="204" t="s">
        <v>26</v>
      </c>
      <c r="DAR65" s="204" t="s">
        <v>26</v>
      </c>
      <c r="DAS65" s="204" t="s">
        <v>26</v>
      </c>
      <c r="DAT65" s="204" t="s">
        <v>26</v>
      </c>
      <c r="DAU65" s="204" t="s">
        <v>26</v>
      </c>
      <c r="DAV65" s="204" t="s">
        <v>26</v>
      </c>
      <c r="DAW65" s="204" t="s">
        <v>26</v>
      </c>
      <c r="DAX65" s="204" t="s">
        <v>26</v>
      </c>
      <c r="DAY65" s="204" t="s">
        <v>26</v>
      </c>
      <c r="DAZ65" s="204" t="s">
        <v>26</v>
      </c>
      <c r="DBA65" s="204" t="s">
        <v>26</v>
      </c>
      <c r="DBB65" s="204" t="s">
        <v>26</v>
      </c>
      <c r="DBC65" s="204" t="s">
        <v>26</v>
      </c>
      <c r="DBD65" s="204" t="s">
        <v>26</v>
      </c>
      <c r="DBE65" s="204" t="s">
        <v>26</v>
      </c>
      <c r="DBF65" s="204" t="s">
        <v>26</v>
      </c>
      <c r="DBG65" s="204" t="s">
        <v>26</v>
      </c>
      <c r="DBH65" s="204" t="s">
        <v>26</v>
      </c>
      <c r="DBI65" s="204" t="s">
        <v>26</v>
      </c>
      <c r="DBJ65" s="204" t="s">
        <v>26</v>
      </c>
      <c r="DBK65" s="204" t="s">
        <v>26</v>
      </c>
      <c r="DBL65" s="204" t="s">
        <v>26</v>
      </c>
      <c r="DBM65" s="204" t="s">
        <v>26</v>
      </c>
      <c r="DBN65" s="204" t="s">
        <v>26</v>
      </c>
      <c r="DBO65" s="204" t="s">
        <v>26</v>
      </c>
      <c r="DBP65" s="204" t="s">
        <v>26</v>
      </c>
      <c r="DBQ65" s="204" t="s">
        <v>26</v>
      </c>
      <c r="DBR65" s="204" t="s">
        <v>26</v>
      </c>
      <c r="DBS65" s="204" t="s">
        <v>26</v>
      </c>
      <c r="DBT65" s="204" t="s">
        <v>26</v>
      </c>
      <c r="DBU65" s="204" t="s">
        <v>26</v>
      </c>
      <c r="DBV65" s="204" t="s">
        <v>26</v>
      </c>
      <c r="DBW65" s="204" t="s">
        <v>26</v>
      </c>
      <c r="DBX65" s="204" t="s">
        <v>26</v>
      </c>
      <c r="DBY65" s="204" t="s">
        <v>26</v>
      </c>
      <c r="DBZ65" s="204" t="s">
        <v>26</v>
      </c>
      <c r="DCA65" s="204" t="s">
        <v>26</v>
      </c>
      <c r="DCB65" s="204" t="s">
        <v>26</v>
      </c>
      <c r="DCC65" s="204" t="s">
        <v>26</v>
      </c>
      <c r="DCD65" s="204" t="s">
        <v>26</v>
      </c>
      <c r="DCE65" s="204" t="s">
        <v>26</v>
      </c>
      <c r="DCF65" s="204" t="s">
        <v>26</v>
      </c>
      <c r="DCG65" s="204" t="s">
        <v>26</v>
      </c>
      <c r="DCH65" s="204" t="s">
        <v>26</v>
      </c>
      <c r="DCI65" s="204" t="s">
        <v>26</v>
      </c>
      <c r="DCJ65" s="204" t="s">
        <v>26</v>
      </c>
      <c r="DCK65" s="204" t="s">
        <v>26</v>
      </c>
      <c r="DCL65" s="204" t="s">
        <v>26</v>
      </c>
      <c r="DCM65" s="204" t="s">
        <v>26</v>
      </c>
      <c r="DCN65" s="204" t="s">
        <v>26</v>
      </c>
      <c r="DCO65" s="204" t="s">
        <v>26</v>
      </c>
      <c r="DCP65" s="204" t="s">
        <v>26</v>
      </c>
      <c r="DCQ65" s="204" t="s">
        <v>26</v>
      </c>
      <c r="DCR65" s="204" t="s">
        <v>26</v>
      </c>
      <c r="DCS65" s="204" t="s">
        <v>26</v>
      </c>
      <c r="DCT65" s="204" t="s">
        <v>26</v>
      </c>
      <c r="DCU65" s="204" t="s">
        <v>26</v>
      </c>
      <c r="DCV65" s="204" t="s">
        <v>26</v>
      </c>
      <c r="DCW65" s="204" t="s">
        <v>26</v>
      </c>
      <c r="DCX65" s="204" t="s">
        <v>26</v>
      </c>
      <c r="DCY65" s="204" t="s">
        <v>26</v>
      </c>
      <c r="DCZ65" s="204" t="s">
        <v>26</v>
      </c>
      <c r="DDA65" s="204" t="s">
        <v>26</v>
      </c>
      <c r="DDB65" s="204" t="s">
        <v>26</v>
      </c>
      <c r="DDC65" s="204" t="s">
        <v>26</v>
      </c>
      <c r="DDD65" s="204" t="s">
        <v>26</v>
      </c>
      <c r="DDE65" s="204" t="s">
        <v>26</v>
      </c>
      <c r="DDF65" s="204" t="s">
        <v>26</v>
      </c>
      <c r="DDG65" s="204" t="s">
        <v>26</v>
      </c>
      <c r="DDH65" s="204" t="s">
        <v>26</v>
      </c>
      <c r="DDI65" s="204" t="s">
        <v>26</v>
      </c>
      <c r="DDJ65" s="204" t="s">
        <v>26</v>
      </c>
      <c r="DDK65" s="204" t="s">
        <v>26</v>
      </c>
      <c r="DDL65" s="204" t="s">
        <v>26</v>
      </c>
      <c r="DDM65" s="204" t="s">
        <v>26</v>
      </c>
      <c r="DDN65" s="204" t="s">
        <v>26</v>
      </c>
      <c r="DDO65" s="204" t="s">
        <v>26</v>
      </c>
      <c r="DDP65" s="204" t="s">
        <v>26</v>
      </c>
      <c r="DDQ65" s="204" t="s">
        <v>26</v>
      </c>
      <c r="DDR65" s="204" t="s">
        <v>26</v>
      </c>
      <c r="DDS65" s="204" t="s">
        <v>26</v>
      </c>
      <c r="DDT65" s="204" t="s">
        <v>26</v>
      </c>
      <c r="DDU65" s="204" t="s">
        <v>26</v>
      </c>
      <c r="DDV65" s="204" t="s">
        <v>26</v>
      </c>
      <c r="DDW65" s="204" t="s">
        <v>26</v>
      </c>
      <c r="DDX65" s="204" t="s">
        <v>26</v>
      </c>
      <c r="DDY65" s="204" t="s">
        <v>26</v>
      </c>
      <c r="DDZ65" s="204" t="s">
        <v>26</v>
      </c>
      <c r="DEA65" s="204" t="s">
        <v>26</v>
      </c>
      <c r="DEB65" s="204" t="s">
        <v>26</v>
      </c>
      <c r="DEC65" s="204" t="s">
        <v>26</v>
      </c>
      <c r="DED65" s="204" t="s">
        <v>26</v>
      </c>
      <c r="DEE65" s="204" t="s">
        <v>26</v>
      </c>
      <c r="DEF65" s="204" t="s">
        <v>26</v>
      </c>
      <c r="DEG65" s="204" t="s">
        <v>26</v>
      </c>
      <c r="DEH65" s="204" t="s">
        <v>26</v>
      </c>
      <c r="DEI65" s="204" t="s">
        <v>26</v>
      </c>
      <c r="DEJ65" s="204" t="s">
        <v>26</v>
      </c>
      <c r="DEK65" s="204" t="s">
        <v>26</v>
      </c>
      <c r="DEL65" s="204" t="s">
        <v>26</v>
      </c>
      <c r="DEM65" s="204" t="s">
        <v>26</v>
      </c>
      <c r="DEN65" s="204" t="s">
        <v>26</v>
      </c>
      <c r="DEO65" s="204" t="s">
        <v>26</v>
      </c>
      <c r="DEP65" s="204" t="s">
        <v>26</v>
      </c>
      <c r="DEQ65" s="204" t="s">
        <v>26</v>
      </c>
      <c r="DER65" s="204" t="s">
        <v>26</v>
      </c>
      <c r="DES65" s="204" t="s">
        <v>26</v>
      </c>
      <c r="DET65" s="204" t="s">
        <v>26</v>
      </c>
      <c r="DEU65" s="204" t="s">
        <v>26</v>
      </c>
      <c r="DEV65" s="204" t="s">
        <v>26</v>
      </c>
      <c r="DEW65" s="204" t="s">
        <v>26</v>
      </c>
      <c r="DEX65" s="204" t="s">
        <v>26</v>
      </c>
      <c r="DEY65" s="204" t="s">
        <v>26</v>
      </c>
      <c r="DEZ65" s="204" t="s">
        <v>26</v>
      </c>
      <c r="DFA65" s="204" t="s">
        <v>26</v>
      </c>
      <c r="DFB65" s="204" t="s">
        <v>26</v>
      </c>
      <c r="DFC65" s="204" t="s">
        <v>26</v>
      </c>
      <c r="DFD65" s="204" t="s">
        <v>26</v>
      </c>
      <c r="DFE65" s="204" t="s">
        <v>26</v>
      </c>
      <c r="DFF65" s="204" t="s">
        <v>26</v>
      </c>
      <c r="DFG65" s="204" t="s">
        <v>26</v>
      </c>
      <c r="DFH65" s="204" t="s">
        <v>26</v>
      </c>
      <c r="DFI65" s="204" t="s">
        <v>26</v>
      </c>
      <c r="DFJ65" s="204" t="s">
        <v>26</v>
      </c>
      <c r="DFK65" s="204" t="s">
        <v>26</v>
      </c>
      <c r="DFL65" s="204" t="s">
        <v>26</v>
      </c>
      <c r="DFM65" s="204" t="s">
        <v>26</v>
      </c>
      <c r="DFN65" s="204" t="s">
        <v>26</v>
      </c>
      <c r="DFO65" s="204" t="s">
        <v>26</v>
      </c>
      <c r="DFP65" s="204" t="s">
        <v>26</v>
      </c>
      <c r="DFQ65" s="204" t="s">
        <v>26</v>
      </c>
      <c r="DFR65" s="204" t="s">
        <v>26</v>
      </c>
      <c r="DFS65" s="204" t="s">
        <v>26</v>
      </c>
      <c r="DFT65" s="204" t="s">
        <v>26</v>
      </c>
      <c r="DFU65" s="204" t="s">
        <v>26</v>
      </c>
      <c r="DFV65" s="204" t="s">
        <v>26</v>
      </c>
      <c r="DFW65" s="204" t="s">
        <v>26</v>
      </c>
      <c r="DFX65" s="204" t="s">
        <v>26</v>
      </c>
      <c r="DFY65" s="204" t="s">
        <v>26</v>
      </c>
      <c r="DFZ65" s="204" t="s">
        <v>26</v>
      </c>
      <c r="DGA65" s="204" t="s">
        <v>26</v>
      </c>
      <c r="DGB65" s="204" t="s">
        <v>26</v>
      </c>
      <c r="DGC65" s="204" t="s">
        <v>26</v>
      </c>
      <c r="DGD65" s="204" t="s">
        <v>26</v>
      </c>
      <c r="DGE65" s="204" t="s">
        <v>26</v>
      </c>
      <c r="DGF65" s="204" t="s">
        <v>26</v>
      </c>
      <c r="DGG65" s="204" t="s">
        <v>26</v>
      </c>
      <c r="DGH65" s="204" t="s">
        <v>26</v>
      </c>
      <c r="DGI65" s="204" t="s">
        <v>26</v>
      </c>
      <c r="DGJ65" s="204" t="s">
        <v>26</v>
      </c>
      <c r="DGK65" s="204" t="s">
        <v>26</v>
      </c>
      <c r="DGL65" s="204" t="s">
        <v>26</v>
      </c>
      <c r="DGM65" s="204" t="s">
        <v>26</v>
      </c>
      <c r="DGN65" s="204" t="s">
        <v>26</v>
      </c>
      <c r="DGO65" s="204" t="s">
        <v>26</v>
      </c>
      <c r="DGP65" s="204" t="s">
        <v>26</v>
      </c>
      <c r="DGQ65" s="204" t="s">
        <v>26</v>
      </c>
      <c r="DGR65" s="204" t="s">
        <v>26</v>
      </c>
      <c r="DGS65" s="204" t="s">
        <v>26</v>
      </c>
      <c r="DGT65" s="204" t="s">
        <v>26</v>
      </c>
      <c r="DGU65" s="204" t="s">
        <v>26</v>
      </c>
      <c r="DGV65" s="204" t="s">
        <v>26</v>
      </c>
      <c r="DGW65" s="204" t="s">
        <v>26</v>
      </c>
      <c r="DGX65" s="204" t="s">
        <v>26</v>
      </c>
      <c r="DGY65" s="204" t="s">
        <v>26</v>
      </c>
      <c r="DGZ65" s="204" t="s">
        <v>26</v>
      </c>
      <c r="DHA65" s="204" t="s">
        <v>26</v>
      </c>
      <c r="DHB65" s="204" t="s">
        <v>26</v>
      </c>
      <c r="DHC65" s="204" t="s">
        <v>26</v>
      </c>
      <c r="DHD65" s="204" t="s">
        <v>26</v>
      </c>
      <c r="DHE65" s="204" t="s">
        <v>26</v>
      </c>
      <c r="DHF65" s="204" t="s">
        <v>26</v>
      </c>
      <c r="DHG65" s="204" t="s">
        <v>26</v>
      </c>
      <c r="DHH65" s="204" t="s">
        <v>26</v>
      </c>
      <c r="DHI65" s="204" t="s">
        <v>26</v>
      </c>
      <c r="DHJ65" s="204" t="s">
        <v>26</v>
      </c>
      <c r="DHK65" s="204" t="s">
        <v>26</v>
      </c>
      <c r="DHL65" s="204" t="s">
        <v>26</v>
      </c>
      <c r="DHM65" s="204" t="s">
        <v>26</v>
      </c>
      <c r="DHN65" s="204" t="s">
        <v>26</v>
      </c>
      <c r="DHO65" s="204" t="s">
        <v>26</v>
      </c>
      <c r="DHP65" s="204" t="s">
        <v>26</v>
      </c>
      <c r="DHQ65" s="204" t="s">
        <v>26</v>
      </c>
      <c r="DHR65" s="204" t="s">
        <v>26</v>
      </c>
      <c r="DHS65" s="204" t="s">
        <v>26</v>
      </c>
      <c r="DHT65" s="204" t="s">
        <v>26</v>
      </c>
      <c r="DHU65" s="204" t="s">
        <v>26</v>
      </c>
      <c r="DHV65" s="204" t="s">
        <v>26</v>
      </c>
      <c r="DHW65" s="204" t="s">
        <v>26</v>
      </c>
      <c r="DHX65" s="204" t="s">
        <v>26</v>
      </c>
      <c r="DHY65" s="204" t="s">
        <v>26</v>
      </c>
      <c r="DHZ65" s="204" t="s">
        <v>26</v>
      </c>
      <c r="DIA65" s="204" t="s">
        <v>26</v>
      </c>
      <c r="DIB65" s="204" t="s">
        <v>26</v>
      </c>
      <c r="DIC65" s="204" t="s">
        <v>26</v>
      </c>
      <c r="DID65" s="204" t="s">
        <v>26</v>
      </c>
      <c r="DIE65" s="204" t="s">
        <v>26</v>
      </c>
      <c r="DIF65" s="204" t="s">
        <v>26</v>
      </c>
      <c r="DIG65" s="204" t="s">
        <v>26</v>
      </c>
      <c r="DIH65" s="204" t="s">
        <v>26</v>
      </c>
      <c r="DII65" s="204" t="s">
        <v>26</v>
      </c>
      <c r="DIJ65" s="204" t="s">
        <v>26</v>
      </c>
      <c r="DIK65" s="204" t="s">
        <v>26</v>
      </c>
      <c r="DIL65" s="204" t="s">
        <v>26</v>
      </c>
      <c r="DIM65" s="204" t="s">
        <v>26</v>
      </c>
      <c r="DIN65" s="204" t="s">
        <v>26</v>
      </c>
      <c r="DIO65" s="204" t="s">
        <v>26</v>
      </c>
      <c r="DIP65" s="204" t="s">
        <v>26</v>
      </c>
      <c r="DIQ65" s="204" t="s">
        <v>26</v>
      </c>
      <c r="DIR65" s="204" t="s">
        <v>26</v>
      </c>
      <c r="DIS65" s="204" t="s">
        <v>26</v>
      </c>
      <c r="DIT65" s="204" t="s">
        <v>26</v>
      </c>
      <c r="DIU65" s="204" t="s">
        <v>26</v>
      </c>
      <c r="DIV65" s="204" t="s">
        <v>26</v>
      </c>
      <c r="DIW65" s="204" t="s">
        <v>26</v>
      </c>
      <c r="DIX65" s="204" t="s">
        <v>26</v>
      </c>
      <c r="DIY65" s="204" t="s">
        <v>26</v>
      </c>
      <c r="DIZ65" s="204" t="s">
        <v>26</v>
      </c>
      <c r="DJA65" s="204" t="s">
        <v>26</v>
      </c>
      <c r="DJB65" s="204" t="s">
        <v>26</v>
      </c>
      <c r="DJC65" s="204" t="s">
        <v>26</v>
      </c>
      <c r="DJD65" s="204" t="s">
        <v>26</v>
      </c>
      <c r="DJE65" s="204" t="s">
        <v>26</v>
      </c>
      <c r="DJF65" s="204" t="s">
        <v>26</v>
      </c>
      <c r="DJG65" s="204" t="s">
        <v>26</v>
      </c>
      <c r="DJH65" s="204" t="s">
        <v>26</v>
      </c>
      <c r="DJI65" s="204" t="s">
        <v>26</v>
      </c>
      <c r="DJJ65" s="204" t="s">
        <v>26</v>
      </c>
      <c r="DJK65" s="204" t="s">
        <v>26</v>
      </c>
      <c r="DJL65" s="204" t="s">
        <v>26</v>
      </c>
      <c r="DJM65" s="204" t="s">
        <v>26</v>
      </c>
      <c r="DJN65" s="204" t="s">
        <v>26</v>
      </c>
      <c r="DJO65" s="204" t="s">
        <v>26</v>
      </c>
      <c r="DJP65" s="204" t="s">
        <v>26</v>
      </c>
      <c r="DJQ65" s="204" t="s">
        <v>26</v>
      </c>
      <c r="DJR65" s="204" t="s">
        <v>26</v>
      </c>
      <c r="DJS65" s="204" t="s">
        <v>26</v>
      </c>
      <c r="DJT65" s="204" t="s">
        <v>26</v>
      </c>
      <c r="DJU65" s="204" t="s">
        <v>26</v>
      </c>
      <c r="DJV65" s="204" t="s">
        <v>26</v>
      </c>
      <c r="DJW65" s="204" t="s">
        <v>26</v>
      </c>
      <c r="DJX65" s="204" t="s">
        <v>26</v>
      </c>
      <c r="DJY65" s="204" t="s">
        <v>26</v>
      </c>
      <c r="DJZ65" s="204" t="s">
        <v>26</v>
      </c>
      <c r="DKA65" s="204" t="s">
        <v>26</v>
      </c>
      <c r="DKB65" s="204" t="s">
        <v>26</v>
      </c>
      <c r="DKC65" s="204" t="s">
        <v>26</v>
      </c>
      <c r="DKD65" s="204" t="s">
        <v>26</v>
      </c>
      <c r="DKE65" s="204" t="s">
        <v>26</v>
      </c>
      <c r="DKF65" s="204" t="s">
        <v>26</v>
      </c>
      <c r="DKG65" s="204" t="s">
        <v>26</v>
      </c>
      <c r="DKH65" s="204" t="s">
        <v>26</v>
      </c>
      <c r="DKI65" s="204" t="s">
        <v>26</v>
      </c>
      <c r="DKJ65" s="204" t="s">
        <v>26</v>
      </c>
      <c r="DKK65" s="204" t="s">
        <v>26</v>
      </c>
      <c r="DKL65" s="204" t="s">
        <v>26</v>
      </c>
      <c r="DKM65" s="204" t="s">
        <v>26</v>
      </c>
      <c r="DKN65" s="204" t="s">
        <v>26</v>
      </c>
      <c r="DKO65" s="204" t="s">
        <v>26</v>
      </c>
      <c r="DKP65" s="204" t="s">
        <v>26</v>
      </c>
      <c r="DKQ65" s="204" t="s">
        <v>26</v>
      </c>
      <c r="DKR65" s="204" t="s">
        <v>26</v>
      </c>
      <c r="DKS65" s="204" t="s">
        <v>26</v>
      </c>
      <c r="DKT65" s="204" t="s">
        <v>26</v>
      </c>
      <c r="DKU65" s="204" t="s">
        <v>26</v>
      </c>
      <c r="DKV65" s="204" t="s">
        <v>26</v>
      </c>
      <c r="DKW65" s="204" t="s">
        <v>26</v>
      </c>
      <c r="DKX65" s="204" t="s">
        <v>26</v>
      </c>
      <c r="DKY65" s="204" t="s">
        <v>26</v>
      </c>
      <c r="DKZ65" s="204" t="s">
        <v>26</v>
      </c>
      <c r="DLA65" s="204" t="s">
        <v>26</v>
      </c>
      <c r="DLB65" s="204" t="s">
        <v>26</v>
      </c>
      <c r="DLC65" s="204" t="s">
        <v>26</v>
      </c>
      <c r="DLD65" s="204" t="s">
        <v>26</v>
      </c>
      <c r="DLE65" s="204" t="s">
        <v>26</v>
      </c>
      <c r="DLF65" s="204" t="s">
        <v>26</v>
      </c>
      <c r="DLG65" s="204" t="s">
        <v>26</v>
      </c>
      <c r="DLH65" s="204" t="s">
        <v>26</v>
      </c>
      <c r="DLI65" s="204" t="s">
        <v>26</v>
      </c>
      <c r="DLJ65" s="204" t="s">
        <v>26</v>
      </c>
      <c r="DLK65" s="204" t="s">
        <v>26</v>
      </c>
      <c r="DLL65" s="204" t="s">
        <v>26</v>
      </c>
      <c r="DLM65" s="204" t="s">
        <v>26</v>
      </c>
      <c r="DLN65" s="204" t="s">
        <v>26</v>
      </c>
      <c r="DLO65" s="204" t="s">
        <v>26</v>
      </c>
      <c r="DLP65" s="204" t="s">
        <v>26</v>
      </c>
      <c r="DLQ65" s="204" t="s">
        <v>26</v>
      </c>
      <c r="DLR65" s="204" t="s">
        <v>26</v>
      </c>
      <c r="DLS65" s="204" t="s">
        <v>26</v>
      </c>
      <c r="DLT65" s="204" t="s">
        <v>26</v>
      </c>
      <c r="DLU65" s="204" t="s">
        <v>26</v>
      </c>
      <c r="DLV65" s="204" t="s">
        <v>26</v>
      </c>
      <c r="DLW65" s="204" t="s">
        <v>26</v>
      </c>
      <c r="DLX65" s="204" t="s">
        <v>26</v>
      </c>
      <c r="DLY65" s="204" t="s">
        <v>26</v>
      </c>
      <c r="DLZ65" s="204" t="s">
        <v>26</v>
      </c>
      <c r="DMA65" s="204" t="s">
        <v>26</v>
      </c>
      <c r="DMB65" s="204" t="s">
        <v>26</v>
      </c>
      <c r="DMC65" s="204" t="s">
        <v>26</v>
      </c>
      <c r="DMD65" s="204" t="s">
        <v>26</v>
      </c>
      <c r="DME65" s="204" t="s">
        <v>26</v>
      </c>
      <c r="DMF65" s="204" t="s">
        <v>26</v>
      </c>
      <c r="DMG65" s="204" t="s">
        <v>26</v>
      </c>
      <c r="DMH65" s="204" t="s">
        <v>26</v>
      </c>
      <c r="DMI65" s="204" t="s">
        <v>26</v>
      </c>
      <c r="DMJ65" s="204" t="s">
        <v>26</v>
      </c>
      <c r="DMK65" s="204" t="s">
        <v>26</v>
      </c>
      <c r="DML65" s="204" t="s">
        <v>26</v>
      </c>
      <c r="DMM65" s="204" t="s">
        <v>26</v>
      </c>
      <c r="DMN65" s="204" t="s">
        <v>26</v>
      </c>
      <c r="DMO65" s="204" t="s">
        <v>26</v>
      </c>
      <c r="DMP65" s="204" t="s">
        <v>26</v>
      </c>
      <c r="DMQ65" s="204" t="s">
        <v>26</v>
      </c>
      <c r="DMR65" s="204" t="s">
        <v>26</v>
      </c>
      <c r="DMS65" s="204" t="s">
        <v>26</v>
      </c>
      <c r="DMT65" s="204" t="s">
        <v>26</v>
      </c>
      <c r="DMU65" s="204" t="s">
        <v>26</v>
      </c>
      <c r="DMV65" s="204" t="s">
        <v>26</v>
      </c>
      <c r="DMW65" s="204" t="s">
        <v>26</v>
      </c>
      <c r="DMX65" s="204" t="s">
        <v>26</v>
      </c>
      <c r="DMY65" s="204" t="s">
        <v>26</v>
      </c>
      <c r="DMZ65" s="204" t="s">
        <v>26</v>
      </c>
      <c r="DNA65" s="204" t="s">
        <v>26</v>
      </c>
      <c r="DNB65" s="204" t="s">
        <v>26</v>
      </c>
      <c r="DNC65" s="204" t="s">
        <v>26</v>
      </c>
      <c r="DND65" s="204" t="s">
        <v>26</v>
      </c>
      <c r="DNE65" s="204" t="s">
        <v>26</v>
      </c>
      <c r="DNF65" s="204" t="s">
        <v>26</v>
      </c>
      <c r="DNG65" s="204" t="s">
        <v>26</v>
      </c>
      <c r="DNH65" s="204" t="s">
        <v>26</v>
      </c>
      <c r="DNI65" s="204" t="s">
        <v>26</v>
      </c>
      <c r="DNJ65" s="204" t="s">
        <v>26</v>
      </c>
      <c r="DNK65" s="204" t="s">
        <v>26</v>
      </c>
      <c r="DNL65" s="204" t="s">
        <v>26</v>
      </c>
      <c r="DNM65" s="204" t="s">
        <v>26</v>
      </c>
      <c r="DNN65" s="204" t="s">
        <v>26</v>
      </c>
      <c r="DNO65" s="204" t="s">
        <v>26</v>
      </c>
      <c r="DNP65" s="204" t="s">
        <v>26</v>
      </c>
      <c r="DNQ65" s="204" t="s">
        <v>26</v>
      </c>
      <c r="DNR65" s="204" t="s">
        <v>26</v>
      </c>
      <c r="DNS65" s="204" t="s">
        <v>26</v>
      </c>
      <c r="DNT65" s="204" t="s">
        <v>26</v>
      </c>
      <c r="DNU65" s="204" t="s">
        <v>26</v>
      </c>
      <c r="DNV65" s="204" t="s">
        <v>26</v>
      </c>
      <c r="DNW65" s="204" t="s">
        <v>26</v>
      </c>
      <c r="DNX65" s="204" t="s">
        <v>26</v>
      </c>
      <c r="DNY65" s="204" t="s">
        <v>26</v>
      </c>
      <c r="DNZ65" s="204" t="s">
        <v>26</v>
      </c>
      <c r="DOA65" s="204" t="s">
        <v>26</v>
      </c>
      <c r="DOB65" s="204" t="s">
        <v>26</v>
      </c>
      <c r="DOC65" s="204" t="s">
        <v>26</v>
      </c>
      <c r="DOD65" s="204" t="s">
        <v>26</v>
      </c>
      <c r="DOE65" s="204" t="s">
        <v>26</v>
      </c>
      <c r="DOF65" s="204" t="s">
        <v>26</v>
      </c>
      <c r="DOG65" s="204" t="s">
        <v>26</v>
      </c>
      <c r="DOH65" s="204" t="s">
        <v>26</v>
      </c>
      <c r="DOI65" s="204" t="s">
        <v>26</v>
      </c>
      <c r="DOJ65" s="204" t="s">
        <v>26</v>
      </c>
      <c r="DOK65" s="204" t="s">
        <v>26</v>
      </c>
      <c r="DOL65" s="204" t="s">
        <v>26</v>
      </c>
      <c r="DOM65" s="204" t="s">
        <v>26</v>
      </c>
      <c r="DON65" s="204" t="s">
        <v>26</v>
      </c>
      <c r="DOO65" s="204" t="s">
        <v>26</v>
      </c>
      <c r="DOP65" s="204" t="s">
        <v>26</v>
      </c>
      <c r="DOQ65" s="204" t="s">
        <v>26</v>
      </c>
      <c r="DOR65" s="204" t="s">
        <v>26</v>
      </c>
      <c r="DOS65" s="204" t="s">
        <v>26</v>
      </c>
      <c r="DOT65" s="204" t="s">
        <v>26</v>
      </c>
      <c r="DOU65" s="204" t="s">
        <v>26</v>
      </c>
      <c r="DOV65" s="204" t="s">
        <v>26</v>
      </c>
      <c r="DOW65" s="204" t="s">
        <v>26</v>
      </c>
      <c r="DOX65" s="204" t="s">
        <v>26</v>
      </c>
      <c r="DOY65" s="204" t="s">
        <v>26</v>
      </c>
      <c r="DOZ65" s="204" t="s">
        <v>26</v>
      </c>
      <c r="DPA65" s="204" t="s">
        <v>26</v>
      </c>
      <c r="DPB65" s="204" t="s">
        <v>26</v>
      </c>
      <c r="DPC65" s="204" t="s">
        <v>26</v>
      </c>
      <c r="DPD65" s="204" t="s">
        <v>26</v>
      </c>
      <c r="DPE65" s="204" t="s">
        <v>26</v>
      </c>
      <c r="DPF65" s="204" t="s">
        <v>26</v>
      </c>
      <c r="DPG65" s="204" t="s">
        <v>26</v>
      </c>
      <c r="DPH65" s="204" t="s">
        <v>26</v>
      </c>
      <c r="DPI65" s="204" t="s">
        <v>26</v>
      </c>
      <c r="DPJ65" s="204" t="s">
        <v>26</v>
      </c>
      <c r="DPK65" s="204" t="s">
        <v>26</v>
      </c>
      <c r="DPL65" s="204" t="s">
        <v>26</v>
      </c>
      <c r="DPM65" s="204" t="s">
        <v>26</v>
      </c>
      <c r="DPN65" s="204" t="s">
        <v>26</v>
      </c>
      <c r="DPO65" s="204" t="s">
        <v>26</v>
      </c>
      <c r="DPP65" s="204" t="s">
        <v>26</v>
      </c>
      <c r="DPQ65" s="204" t="s">
        <v>26</v>
      </c>
      <c r="DPR65" s="204" t="s">
        <v>26</v>
      </c>
      <c r="DPS65" s="204" t="s">
        <v>26</v>
      </c>
      <c r="DPT65" s="204" t="s">
        <v>26</v>
      </c>
      <c r="DPU65" s="204" t="s">
        <v>26</v>
      </c>
      <c r="DPV65" s="204" t="s">
        <v>26</v>
      </c>
      <c r="DPW65" s="204" t="s">
        <v>26</v>
      </c>
      <c r="DPX65" s="204" t="s">
        <v>26</v>
      </c>
      <c r="DPY65" s="204" t="s">
        <v>26</v>
      </c>
      <c r="DPZ65" s="204" t="s">
        <v>26</v>
      </c>
      <c r="DQA65" s="204" t="s">
        <v>26</v>
      </c>
      <c r="DQB65" s="204" t="s">
        <v>26</v>
      </c>
      <c r="DQC65" s="204" t="s">
        <v>26</v>
      </c>
      <c r="DQD65" s="204" t="s">
        <v>26</v>
      </c>
      <c r="DQE65" s="204" t="s">
        <v>26</v>
      </c>
      <c r="DQF65" s="204" t="s">
        <v>26</v>
      </c>
      <c r="DQG65" s="204" t="s">
        <v>26</v>
      </c>
      <c r="DQH65" s="204" t="s">
        <v>26</v>
      </c>
      <c r="DQI65" s="204" t="s">
        <v>26</v>
      </c>
      <c r="DQJ65" s="204" t="s">
        <v>26</v>
      </c>
      <c r="DQK65" s="204" t="s">
        <v>26</v>
      </c>
      <c r="DQL65" s="204" t="s">
        <v>26</v>
      </c>
      <c r="DQM65" s="204" t="s">
        <v>26</v>
      </c>
      <c r="DQN65" s="204" t="s">
        <v>26</v>
      </c>
      <c r="DQO65" s="204" t="s">
        <v>26</v>
      </c>
      <c r="DQP65" s="204" t="s">
        <v>26</v>
      </c>
      <c r="DQQ65" s="204" t="s">
        <v>26</v>
      </c>
      <c r="DQR65" s="204" t="s">
        <v>26</v>
      </c>
      <c r="DQS65" s="204" t="s">
        <v>26</v>
      </c>
      <c r="DQT65" s="204" t="s">
        <v>26</v>
      </c>
      <c r="DQU65" s="204" t="s">
        <v>26</v>
      </c>
      <c r="DQV65" s="204" t="s">
        <v>26</v>
      </c>
      <c r="DQW65" s="204" t="s">
        <v>26</v>
      </c>
      <c r="DQX65" s="204" t="s">
        <v>26</v>
      </c>
      <c r="DQY65" s="204" t="s">
        <v>26</v>
      </c>
      <c r="DQZ65" s="204" t="s">
        <v>26</v>
      </c>
      <c r="DRA65" s="204" t="s">
        <v>26</v>
      </c>
      <c r="DRB65" s="204" t="s">
        <v>26</v>
      </c>
      <c r="DRC65" s="204" t="s">
        <v>26</v>
      </c>
      <c r="DRD65" s="204" t="s">
        <v>26</v>
      </c>
      <c r="DRE65" s="204" t="s">
        <v>26</v>
      </c>
      <c r="DRF65" s="204" t="s">
        <v>26</v>
      </c>
      <c r="DRG65" s="204" t="s">
        <v>26</v>
      </c>
      <c r="DRH65" s="204" t="s">
        <v>26</v>
      </c>
      <c r="DRI65" s="204" t="s">
        <v>26</v>
      </c>
      <c r="DRJ65" s="204" t="s">
        <v>26</v>
      </c>
      <c r="DRK65" s="204" t="s">
        <v>26</v>
      </c>
      <c r="DRL65" s="204" t="s">
        <v>26</v>
      </c>
      <c r="DRM65" s="204" t="s">
        <v>26</v>
      </c>
      <c r="DRN65" s="204" t="s">
        <v>26</v>
      </c>
      <c r="DRO65" s="204" t="s">
        <v>26</v>
      </c>
      <c r="DRP65" s="204" t="s">
        <v>26</v>
      </c>
      <c r="DRQ65" s="204" t="s">
        <v>26</v>
      </c>
      <c r="DRR65" s="204" t="s">
        <v>26</v>
      </c>
      <c r="DRS65" s="204" t="s">
        <v>26</v>
      </c>
      <c r="DRT65" s="204" t="s">
        <v>26</v>
      </c>
      <c r="DRU65" s="204" t="s">
        <v>26</v>
      </c>
      <c r="DRV65" s="204" t="s">
        <v>26</v>
      </c>
      <c r="DRW65" s="204" t="s">
        <v>26</v>
      </c>
      <c r="DRX65" s="204" t="s">
        <v>26</v>
      </c>
      <c r="DRY65" s="204" t="s">
        <v>26</v>
      </c>
      <c r="DRZ65" s="204" t="s">
        <v>26</v>
      </c>
      <c r="DSA65" s="204" t="s">
        <v>26</v>
      </c>
      <c r="DSB65" s="204" t="s">
        <v>26</v>
      </c>
      <c r="DSC65" s="204" t="s">
        <v>26</v>
      </c>
      <c r="DSD65" s="204" t="s">
        <v>26</v>
      </c>
      <c r="DSE65" s="204" t="s">
        <v>26</v>
      </c>
      <c r="DSF65" s="204" t="s">
        <v>26</v>
      </c>
      <c r="DSG65" s="204" t="s">
        <v>26</v>
      </c>
      <c r="DSH65" s="204" t="s">
        <v>26</v>
      </c>
      <c r="DSI65" s="204" t="s">
        <v>26</v>
      </c>
      <c r="DSJ65" s="204" t="s">
        <v>26</v>
      </c>
      <c r="DSK65" s="204" t="s">
        <v>26</v>
      </c>
      <c r="DSL65" s="204" t="s">
        <v>26</v>
      </c>
      <c r="DSM65" s="204" t="s">
        <v>26</v>
      </c>
      <c r="DSN65" s="204" t="s">
        <v>26</v>
      </c>
      <c r="DSO65" s="204" t="s">
        <v>26</v>
      </c>
      <c r="DSP65" s="204" t="s">
        <v>26</v>
      </c>
      <c r="DSQ65" s="204" t="s">
        <v>26</v>
      </c>
      <c r="DSR65" s="204" t="s">
        <v>26</v>
      </c>
      <c r="DSS65" s="204" t="s">
        <v>26</v>
      </c>
      <c r="DST65" s="204" t="s">
        <v>26</v>
      </c>
      <c r="DSU65" s="204" t="s">
        <v>26</v>
      </c>
      <c r="DSV65" s="204" t="s">
        <v>26</v>
      </c>
      <c r="DSW65" s="204" t="s">
        <v>26</v>
      </c>
      <c r="DSX65" s="204" t="s">
        <v>26</v>
      </c>
      <c r="DSY65" s="204" t="s">
        <v>26</v>
      </c>
      <c r="DSZ65" s="204" t="s">
        <v>26</v>
      </c>
      <c r="DTA65" s="204" t="s">
        <v>26</v>
      </c>
      <c r="DTB65" s="204" t="s">
        <v>26</v>
      </c>
      <c r="DTC65" s="204" t="s">
        <v>26</v>
      </c>
      <c r="DTD65" s="204" t="s">
        <v>26</v>
      </c>
      <c r="DTE65" s="204" t="s">
        <v>26</v>
      </c>
      <c r="DTF65" s="204" t="s">
        <v>26</v>
      </c>
      <c r="DTG65" s="204" t="s">
        <v>26</v>
      </c>
      <c r="DTH65" s="204" t="s">
        <v>26</v>
      </c>
      <c r="DTI65" s="204" t="s">
        <v>26</v>
      </c>
      <c r="DTJ65" s="204" t="s">
        <v>26</v>
      </c>
      <c r="DTK65" s="204" t="s">
        <v>26</v>
      </c>
      <c r="DTL65" s="204" t="s">
        <v>26</v>
      </c>
      <c r="DTM65" s="204" t="s">
        <v>26</v>
      </c>
      <c r="DTN65" s="204" t="s">
        <v>26</v>
      </c>
      <c r="DTO65" s="204" t="s">
        <v>26</v>
      </c>
      <c r="DTP65" s="204" t="s">
        <v>26</v>
      </c>
      <c r="DTQ65" s="204" t="s">
        <v>26</v>
      </c>
      <c r="DTR65" s="204" t="s">
        <v>26</v>
      </c>
      <c r="DTS65" s="204" t="s">
        <v>26</v>
      </c>
      <c r="DTT65" s="204" t="s">
        <v>26</v>
      </c>
      <c r="DTU65" s="204" t="s">
        <v>26</v>
      </c>
      <c r="DTV65" s="204" t="s">
        <v>26</v>
      </c>
      <c r="DTW65" s="204" t="s">
        <v>26</v>
      </c>
      <c r="DTX65" s="204" t="s">
        <v>26</v>
      </c>
      <c r="DTY65" s="204" t="s">
        <v>26</v>
      </c>
      <c r="DTZ65" s="204" t="s">
        <v>26</v>
      </c>
      <c r="DUA65" s="204" t="s">
        <v>26</v>
      </c>
      <c r="DUB65" s="204" t="s">
        <v>26</v>
      </c>
      <c r="DUC65" s="204" t="s">
        <v>26</v>
      </c>
      <c r="DUD65" s="204" t="s">
        <v>26</v>
      </c>
      <c r="DUE65" s="204" t="s">
        <v>26</v>
      </c>
      <c r="DUF65" s="204" t="s">
        <v>26</v>
      </c>
      <c r="DUG65" s="204" t="s">
        <v>26</v>
      </c>
      <c r="DUH65" s="204" t="s">
        <v>26</v>
      </c>
      <c r="DUI65" s="204" t="s">
        <v>26</v>
      </c>
      <c r="DUJ65" s="204" t="s">
        <v>26</v>
      </c>
      <c r="DUK65" s="204" t="s">
        <v>26</v>
      </c>
      <c r="DUL65" s="204" t="s">
        <v>26</v>
      </c>
      <c r="DUM65" s="204" t="s">
        <v>26</v>
      </c>
      <c r="DUN65" s="204" t="s">
        <v>26</v>
      </c>
      <c r="DUO65" s="204" t="s">
        <v>26</v>
      </c>
      <c r="DUP65" s="204" t="s">
        <v>26</v>
      </c>
      <c r="DUQ65" s="204" t="s">
        <v>26</v>
      </c>
      <c r="DUR65" s="204" t="s">
        <v>26</v>
      </c>
      <c r="DUS65" s="204" t="s">
        <v>26</v>
      </c>
      <c r="DUT65" s="204" t="s">
        <v>26</v>
      </c>
      <c r="DUU65" s="204" t="s">
        <v>26</v>
      </c>
      <c r="DUV65" s="204" t="s">
        <v>26</v>
      </c>
      <c r="DUW65" s="204" t="s">
        <v>26</v>
      </c>
      <c r="DUX65" s="204" t="s">
        <v>26</v>
      </c>
      <c r="DUY65" s="204" t="s">
        <v>26</v>
      </c>
      <c r="DUZ65" s="204" t="s">
        <v>26</v>
      </c>
      <c r="DVA65" s="204" t="s">
        <v>26</v>
      </c>
      <c r="DVB65" s="204" t="s">
        <v>26</v>
      </c>
      <c r="DVC65" s="204" t="s">
        <v>26</v>
      </c>
      <c r="DVD65" s="204" t="s">
        <v>26</v>
      </c>
      <c r="DVE65" s="204" t="s">
        <v>26</v>
      </c>
      <c r="DVF65" s="204" t="s">
        <v>26</v>
      </c>
      <c r="DVG65" s="204" t="s">
        <v>26</v>
      </c>
      <c r="DVH65" s="204" t="s">
        <v>26</v>
      </c>
      <c r="DVI65" s="204" t="s">
        <v>26</v>
      </c>
      <c r="DVJ65" s="204" t="s">
        <v>26</v>
      </c>
      <c r="DVK65" s="204" t="s">
        <v>26</v>
      </c>
      <c r="DVL65" s="204" t="s">
        <v>26</v>
      </c>
      <c r="DVM65" s="204" t="s">
        <v>26</v>
      </c>
      <c r="DVN65" s="204" t="s">
        <v>26</v>
      </c>
      <c r="DVO65" s="204" t="s">
        <v>26</v>
      </c>
      <c r="DVP65" s="204" t="s">
        <v>26</v>
      </c>
      <c r="DVQ65" s="204" t="s">
        <v>26</v>
      </c>
      <c r="DVR65" s="204" t="s">
        <v>26</v>
      </c>
      <c r="DVS65" s="204" t="s">
        <v>26</v>
      </c>
      <c r="DVT65" s="204" t="s">
        <v>26</v>
      </c>
      <c r="DVU65" s="204" t="s">
        <v>26</v>
      </c>
      <c r="DVV65" s="204" t="s">
        <v>26</v>
      </c>
      <c r="DVW65" s="204" t="s">
        <v>26</v>
      </c>
      <c r="DVX65" s="204" t="s">
        <v>26</v>
      </c>
      <c r="DVY65" s="204" t="s">
        <v>26</v>
      </c>
      <c r="DVZ65" s="204" t="s">
        <v>26</v>
      </c>
      <c r="DWA65" s="204" t="s">
        <v>26</v>
      </c>
      <c r="DWB65" s="204" t="s">
        <v>26</v>
      </c>
      <c r="DWC65" s="204" t="s">
        <v>26</v>
      </c>
      <c r="DWD65" s="204" t="s">
        <v>26</v>
      </c>
      <c r="DWE65" s="204" t="s">
        <v>26</v>
      </c>
      <c r="DWF65" s="204" t="s">
        <v>26</v>
      </c>
      <c r="DWG65" s="204" t="s">
        <v>26</v>
      </c>
      <c r="DWH65" s="204" t="s">
        <v>26</v>
      </c>
      <c r="DWI65" s="204" t="s">
        <v>26</v>
      </c>
      <c r="DWJ65" s="204" t="s">
        <v>26</v>
      </c>
      <c r="DWK65" s="204" t="s">
        <v>26</v>
      </c>
      <c r="DWL65" s="204" t="s">
        <v>26</v>
      </c>
      <c r="DWM65" s="204" t="s">
        <v>26</v>
      </c>
      <c r="DWN65" s="204" t="s">
        <v>26</v>
      </c>
      <c r="DWO65" s="204" t="s">
        <v>26</v>
      </c>
      <c r="DWP65" s="204" t="s">
        <v>26</v>
      </c>
      <c r="DWQ65" s="204" t="s">
        <v>26</v>
      </c>
      <c r="DWR65" s="204" t="s">
        <v>26</v>
      </c>
      <c r="DWS65" s="204" t="s">
        <v>26</v>
      </c>
      <c r="DWT65" s="204" t="s">
        <v>26</v>
      </c>
      <c r="DWU65" s="204" t="s">
        <v>26</v>
      </c>
      <c r="DWV65" s="204" t="s">
        <v>26</v>
      </c>
      <c r="DWW65" s="204" t="s">
        <v>26</v>
      </c>
      <c r="DWX65" s="204" t="s">
        <v>26</v>
      </c>
      <c r="DWY65" s="204" t="s">
        <v>26</v>
      </c>
      <c r="DWZ65" s="204" t="s">
        <v>26</v>
      </c>
      <c r="DXA65" s="204" t="s">
        <v>26</v>
      </c>
      <c r="DXB65" s="204" t="s">
        <v>26</v>
      </c>
      <c r="DXC65" s="204" t="s">
        <v>26</v>
      </c>
      <c r="DXD65" s="204" t="s">
        <v>26</v>
      </c>
      <c r="DXE65" s="204" t="s">
        <v>26</v>
      </c>
      <c r="DXF65" s="204" t="s">
        <v>26</v>
      </c>
      <c r="DXG65" s="204" t="s">
        <v>26</v>
      </c>
      <c r="DXH65" s="204" t="s">
        <v>26</v>
      </c>
      <c r="DXI65" s="204" t="s">
        <v>26</v>
      </c>
      <c r="DXJ65" s="204" t="s">
        <v>26</v>
      </c>
      <c r="DXK65" s="204" t="s">
        <v>26</v>
      </c>
      <c r="DXL65" s="204" t="s">
        <v>26</v>
      </c>
      <c r="DXM65" s="204" t="s">
        <v>26</v>
      </c>
      <c r="DXN65" s="204" t="s">
        <v>26</v>
      </c>
      <c r="DXO65" s="204" t="s">
        <v>26</v>
      </c>
      <c r="DXP65" s="204" t="s">
        <v>26</v>
      </c>
      <c r="DXQ65" s="204" t="s">
        <v>26</v>
      </c>
      <c r="DXR65" s="204" t="s">
        <v>26</v>
      </c>
      <c r="DXS65" s="204" t="s">
        <v>26</v>
      </c>
      <c r="DXT65" s="204" t="s">
        <v>26</v>
      </c>
      <c r="DXU65" s="204" t="s">
        <v>26</v>
      </c>
      <c r="DXV65" s="204" t="s">
        <v>26</v>
      </c>
      <c r="DXW65" s="204" t="s">
        <v>26</v>
      </c>
      <c r="DXX65" s="204" t="s">
        <v>26</v>
      </c>
      <c r="DXY65" s="204" t="s">
        <v>26</v>
      </c>
      <c r="DXZ65" s="204" t="s">
        <v>26</v>
      </c>
      <c r="DYA65" s="204" t="s">
        <v>26</v>
      </c>
      <c r="DYB65" s="204" t="s">
        <v>26</v>
      </c>
      <c r="DYC65" s="204" t="s">
        <v>26</v>
      </c>
      <c r="DYD65" s="204" t="s">
        <v>26</v>
      </c>
      <c r="DYE65" s="204" t="s">
        <v>26</v>
      </c>
      <c r="DYF65" s="204" t="s">
        <v>26</v>
      </c>
      <c r="DYG65" s="204" t="s">
        <v>26</v>
      </c>
      <c r="DYH65" s="204" t="s">
        <v>26</v>
      </c>
      <c r="DYI65" s="204" t="s">
        <v>26</v>
      </c>
      <c r="DYJ65" s="204" t="s">
        <v>26</v>
      </c>
      <c r="DYK65" s="204" t="s">
        <v>26</v>
      </c>
      <c r="DYL65" s="204" t="s">
        <v>26</v>
      </c>
      <c r="DYM65" s="204" t="s">
        <v>26</v>
      </c>
      <c r="DYN65" s="204" t="s">
        <v>26</v>
      </c>
      <c r="DYO65" s="204" t="s">
        <v>26</v>
      </c>
      <c r="DYP65" s="204" t="s">
        <v>26</v>
      </c>
      <c r="DYQ65" s="204" t="s">
        <v>26</v>
      </c>
      <c r="DYR65" s="204" t="s">
        <v>26</v>
      </c>
      <c r="DYS65" s="204" t="s">
        <v>26</v>
      </c>
      <c r="DYT65" s="204" t="s">
        <v>26</v>
      </c>
      <c r="DYU65" s="204" t="s">
        <v>26</v>
      </c>
      <c r="DYV65" s="204" t="s">
        <v>26</v>
      </c>
      <c r="DYW65" s="204" t="s">
        <v>26</v>
      </c>
      <c r="DYX65" s="204" t="s">
        <v>26</v>
      </c>
      <c r="DYY65" s="204" t="s">
        <v>26</v>
      </c>
      <c r="DYZ65" s="204" t="s">
        <v>26</v>
      </c>
      <c r="DZA65" s="204" t="s">
        <v>26</v>
      </c>
      <c r="DZB65" s="204" t="s">
        <v>26</v>
      </c>
      <c r="DZC65" s="204" t="s">
        <v>26</v>
      </c>
      <c r="DZD65" s="204" t="s">
        <v>26</v>
      </c>
      <c r="DZE65" s="204" t="s">
        <v>26</v>
      </c>
      <c r="DZF65" s="204" t="s">
        <v>26</v>
      </c>
      <c r="DZG65" s="204" t="s">
        <v>26</v>
      </c>
      <c r="DZH65" s="204" t="s">
        <v>26</v>
      </c>
      <c r="DZI65" s="204" t="s">
        <v>26</v>
      </c>
      <c r="DZJ65" s="204" t="s">
        <v>26</v>
      </c>
      <c r="DZK65" s="204" t="s">
        <v>26</v>
      </c>
      <c r="DZL65" s="204" t="s">
        <v>26</v>
      </c>
      <c r="DZM65" s="204" t="s">
        <v>26</v>
      </c>
      <c r="DZN65" s="204" t="s">
        <v>26</v>
      </c>
      <c r="DZO65" s="204" t="s">
        <v>26</v>
      </c>
      <c r="DZP65" s="204" t="s">
        <v>26</v>
      </c>
      <c r="DZQ65" s="204" t="s">
        <v>26</v>
      </c>
      <c r="DZR65" s="204" t="s">
        <v>26</v>
      </c>
      <c r="DZS65" s="204" t="s">
        <v>26</v>
      </c>
      <c r="DZT65" s="204" t="s">
        <v>26</v>
      </c>
      <c r="DZU65" s="204" t="s">
        <v>26</v>
      </c>
      <c r="DZV65" s="204" t="s">
        <v>26</v>
      </c>
      <c r="DZW65" s="204" t="s">
        <v>26</v>
      </c>
      <c r="DZX65" s="204" t="s">
        <v>26</v>
      </c>
      <c r="DZY65" s="204" t="s">
        <v>26</v>
      </c>
      <c r="DZZ65" s="204" t="s">
        <v>26</v>
      </c>
      <c r="EAA65" s="204" t="s">
        <v>26</v>
      </c>
      <c r="EAB65" s="204" t="s">
        <v>26</v>
      </c>
      <c r="EAC65" s="204" t="s">
        <v>26</v>
      </c>
      <c r="EAD65" s="204" t="s">
        <v>26</v>
      </c>
      <c r="EAE65" s="204" t="s">
        <v>26</v>
      </c>
      <c r="EAF65" s="204" t="s">
        <v>26</v>
      </c>
      <c r="EAG65" s="204" t="s">
        <v>26</v>
      </c>
      <c r="EAH65" s="204" t="s">
        <v>26</v>
      </c>
      <c r="EAI65" s="204" t="s">
        <v>26</v>
      </c>
      <c r="EAJ65" s="204" t="s">
        <v>26</v>
      </c>
      <c r="EAK65" s="204" t="s">
        <v>26</v>
      </c>
      <c r="EAL65" s="204" t="s">
        <v>26</v>
      </c>
      <c r="EAM65" s="204" t="s">
        <v>26</v>
      </c>
      <c r="EAN65" s="204" t="s">
        <v>26</v>
      </c>
      <c r="EAO65" s="204" t="s">
        <v>26</v>
      </c>
      <c r="EAP65" s="204" t="s">
        <v>26</v>
      </c>
      <c r="EAQ65" s="204" t="s">
        <v>26</v>
      </c>
      <c r="EAR65" s="204" t="s">
        <v>26</v>
      </c>
      <c r="EAS65" s="204" t="s">
        <v>26</v>
      </c>
      <c r="EAT65" s="204" t="s">
        <v>26</v>
      </c>
      <c r="EAU65" s="204" t="s">
        <v>26</v>
      </c>
      <c r="EAV65" s="204" t="s">
        <v>26</v>
      </c>
      <c r="EAW65" s="204" t="s">
        <v>26</v>
      </c>
      <c r="EAX65" s="204" t="s">
        <v>26</v>
      </c>
      <c r="EAY65" s="204" t="s">
        <v>26</v>
      </c>
      <c r="EAZ65" s="204" t="s">
        <v>26</v>
      </c>
      <c r="EBA65" s="204" t="s">
        <v>26</v>
      </c>
      <c r="EBB65" s="204" t="s">
        <v>26</v>
      </c>
      <c r="EBC65" s="204" t="s">
        <v>26</v>
      </c>
      <c r="EBD65" s="204" t="s">
        <v>26</v>
      </c>
      <c r="EBE65" s="204" t="s">
        <v>26</v>
      </c>
      <c r="EBF65" s="204" t="s">
        <v>26</v>
      </c>
      <c r="EBG65" s="204" t="s">
        <v>26</v>
      </c>
      <c r="EBH65" s="204" t="s">
        <v>26</v>
      </c>
      <c r="EBI65" s="204" t="s">
        <v>26</v>
      </c>
      <c r="EBJ65" s="204" t="s">
        <v>26</v>
      </c>
      <c r="EBK65" s="204" t="s">
        <v>26</v>
      </c>
      <c r="EBL65" s="204" t="s">
        <v>26</v>
      </c>
      <c r="EBM65" s="204" t="s">
        <v>26</v>
      </c>
      <c r="EBN65" s="204" t="s">
        <v>26</v>
      </c>
      <c r="EBO65" s="204" t="s">
        <v>26</v>
      </c>
      <c r="EBP65" s="204" t="s">
        <v>26</v>
      </c>
      <c r="EBQ65" s="204" t="s">
        <v>26</v>
      </c>
      <c r="EBR65" s="204" t="s">
        <v>26</v>
      </c>
      <c r="EBS65" s="204" t="s">
        <v>26</v>
      </c>
      <c r="EBT65" s="204" t="s">
        <v>26</v>
      </c>
      <c r="EBU65" s="204" t="s">
        <v>26</v>
      </c>
      <c r="EBV65" s="204" t="s">
        <v>26</v>
      </c>
      <c r="EBW65" s="204" t="s">
        <v>26</v>
      </c>
      <c r="EBX65" s="204" t="s">
        <v>26</v>
      </c>
      <c r="EBY65" s="204" t="s">
        <v>26</v>
      </c>
      <c r="EBZ65" s="204" t="s">
        <v>26</v>
      </c>
      <c r="ECA65" s="204" t="s">
        <v>26</v>
      </c>
      <c r="ECB65" s="204" t="s">
        <v>26</v>
      </c>
      <c r="ECC65" s="204" t="s">
        <v>26</v>
      </c>
      <c r="ECD65" s="204" t="s">
        <v>26</v>
      </c>
      <c r="ECE65" s="204" t="s">
        <v>26</v>
      </c>
      <c r="ECF65" s="204" t="s">
        <v>26</v>
      </c>
      <c r="ECG65" s="204" t="s">
        <v>26</v>
      </c>
      <c r="ECH65" s="204" t="s">
        <v>26</v>
      </c>
      <c r="ECI65" s="204" t="s">
        <v>26</v>
      </c>
      <c r="ECJ65" s="204" t="s">
        <v>26</v>
      </c>
      <c r="ECK65" s="204" t="s">
        <v>26</v>
      </c>
      <c r="ECL65" s="204" t="s">
        <v>26</v>
      </c>
      <c r="ECM65" s="204" t="s">
        <v>26</v>
      </c>
      <c r="ECN65" s="204" t="s">
        <v>26</v>
      </c>
      <c r="ECO65" s="204" t="s">
        <v>26</v>
      </c>
      <c r="ECP65" s="204" t="s">
        <v>26</v>
      </c>
      <c r="ECQ65" s="204" t="s">
        <v>26</v>
      </c>
      <c r="ECR65" s="204" t="s">
        <v>26</v>
      </c>
      <c r="ECS65" s="204" t="s">
        <v>26</v>
      </c>
      <c r="ECT65" s="204" t="s">
        <v>26</v>
      </c>
      <c r="ECU65" s="204" t="s">
        <v>26</v>
      </c>
      <c r="ECV65" s="204" t="s">
        <v>26</v>
      </c>
      <c r="ECW65" s="204" t="s">
        <v>26</v>
      </c>
      <c r="ECX65" s="204" t="s">
        <v>26</v>
      </c>
      <c r="ECY65" s="204" t="s">
        <v>26</v>
      </c>
      <c r="ECZ65" s="204" t="s">
        <v>26</v>
      </c>
      <c r="EDA65" s="204" t="s">
        <v>26</v>
      </c>
      <c r="EDB65" s="204" t="s">
        <v>26</v>
      </c>
      <c r="EDC65" s="204" t="s">
        <v>26</v>
      </c>
      <c r="EDD65" s="204" t="s">
        <v>26</v>
      </c>
      <c r="EDE65" s="204" t="s">
        <v>26</v>
      </c>
      <c r="EDF65" s="204" t="s">
        <v>26</v>
      </c>
      <c r="EDG65" s="204" t="s">
        <v>26</v>
      </c>
      <c r="EDH65" s="204" t="s">
        <v>26</v>
      </c>
      <c r="EDI65" s="204" t="s">
        <v>26</v>
      </c>
      <c r="EDJ65" s="204" t="s">
        <v>26</v>
      </c>
      <c r="EDK65" s="204" t="s">
        <v>26</v>
      </c>
      <c r="EDL65" s="204" t="s">
        <v>26</v>
      </c>
      <c r="EDM65" s="204" t="s">
        <v>26</v>
      </c>
      <c r="EDN65" s="204" t="s">
        <v>26</v>
      </c>
      <c r="EDO65" s="204" t="s">
        <v>26</v>
      </c>
      <c r="EDP65" s="204" t="s">
        <v>26</v>
      </c>
      <c r="EDQ65" s="204" t="s">
        <v>26</v>
      </c>
      <c r="EDR65" s="204" t="s">
        <v>26</v>
      </c>
      <c r="EDS65" s="204" t="s">
        <v>26</v>
      </c>
      <c r="EDT65" s="204" t="s">
        <v>26</v>
      </c>
      <c r="EDU65" s="204" t="s">
        <v>26</v>
      </c>
      <c r="EDV65" s="204" t="s">
        <v>26</v>
      </c>
      <c r="EDW65" s="204" t="s">
        <v>26</v>
      </c>
      <c r="EDX65" s="204" t="s">
        <v>26</v>
      </c>
      <c r="EDY65" s="204" t="s">
        <v>26</v>
      </c>
      <c r="EDZ65" s="204" t="s">
        <v>26</v>
      </c>
      <c r="EEA65" s="204" t="s">
        <v>26</v>
      </c>
      <c r="EEB65" s="204" t="s">
        <v>26</v>
      </c>
      <c r="EEC65" s="204" t="s">
        <v>26</v>
      </c>
      <c r="EED65" s="204" t="s">
        <v>26</v>
      </c>
      <c r="EEE65" s="204" t="s">
        <v>26</v>
      </c>
      <c r="EEF65" s="204" t="s">
        <v>26</v>
      </c>
      <c r="EEG65" s="204" t="s">
        <v>26</v>
      </c>
      <c r="EEH65" s="204" t="s">
        <v>26</v>
      </c>
      <c r="EEI65" s="204" t="s">
        <v>26</v>
      </c>
      <c r="EEJ65" s="204" t="s">
        <v>26</v>
      </c>
      <c r="EEK65" s="204" t="s">
        <v>26</v>
      </c>
      <c r="EEL65" s="204" t="s">
        <v>26</v>
      </c>
      <c r="EEM65" s="204" t="s">
        <v>26</v>
      </c>
      <c r="EEN65" s="204" t="s">
        <v>26</v>
      </c>
      <c r="EEO65" s="204" t="s">
        <v>26</v>
      </c>
      <c r="EEP65" s="204" t="s">
        <v>26</v>
      </c>
      <c r="EEQ65" s="204" t="s">
        <v>26</v>
      </c>
      <c r="EER65" s="204" t="s">
        <v>26</v>
      </c>
      <c r="EES65" s="204" t="s">
        <v>26</v>
      </c>
      <c r="EET65" s="204" t="s">
        <v>26</v>
      </c>
      <c r="EEU65" s="204" t="s">
        <v>26</v>
      </c>
      <c r="EEV65" s="204" t="s">
        <v>26</v>
      </c>
      <c r="EEW65" s="204" t="s">
        <v>26</v>
      </c>
      <c r="EEX65" s="204" t="s">
        <v>26</v>
      </c>
      <c r="EEY65" s="204" t="s">
        <v>26</v>
      </c>
      <c r="EEZ65" s="204" t="s">
        <v>26</v>
      </c>
      <c r="EFA65" s="204" t="s">
        <v>26</v>
      </c>
      <c r="EFB65" s="204" t="s">
        <v>26</v>
      </c>
      <c r="EFC65" s="204" t="s">
        <v>26</v>
      </c>
      <c r="EFD65" s="204" t="s">
        <v>26</v>
      </c>
      <c r="EFE65" s="204" t="s">
        <v>26</v>
      </c>
      <c r="EFF65" s="204" t="s">
        <v>26</v>
      </c>
      <c r="EFG65" s="204" t="s">
        <v>26</v>
      </c>
      <c r="EFH65" s="204" t="s">
        <v>26</v>
      </c>
      <c r="EFI65" s="204" t="s">
        <v>26</v>
      </c>
      <c r="EFJ65" s="204" t="s">
        <v>26</v>
      </c>
      <c r="EFK65" s="204" t="s">
        <v>26</v>
      </c>
      <c r="EFL65" s="204" t="s">
        <v>26</v>
      </c>
      <c r="EFM65" s="204" t="s">
        <v>26</v>
      </c>
      <c r="EFN65" s="204" t="s">
        <v>26</v>
      </c>
      <c r="EFO65" s="204" t="s">
        <v>26</v>
      </c>
      <c r="EFP65" s="204" t="s">
        <v>26</v>
      </c>
      <c r="EFQ65" s="204" t="s">
        <v>26</v>
      </c>
      <c r="EFR65" s="204" t="s">
        <v>26</v>
      </c>
      <c r="EFS65" s="204" t="s">
        <v>26</v>
      </c>
      <c r="EFT65" s="204" t="s">
        <v>26</v>
      </c>
      <c r="EFU65" s="204" t="s">
        <v>26</v>
      </c>
      <c r="EFV65" s="204" t="s">
        <v>26</v>
      </c>
      <c r="EFW65" s="204" t="s">
        <v>26</v>
      </c>
      <c r="EFX65" s="204" t="s">
        <v>26</v>
      </c>
      <c r="EFY65" s="204" t="s">
        <v>26</v>
      </c>
      <c r="EFZ65" s="204" t="s">
        <v>26</v>
      </c>
      <c r="EGA65" s="204" t="s">
        <v>26</v>
      </c>
      <c r="EGB65" s="204" t="s">
        <v>26</v>
      </c>
      <c r="EGC65" s="204" t="s">
        <v>26</v>
      </c>
      <c r="EGD65" s="204" t="s">
        <v>26</v>
      </c>
      <c r="EGE65" s="204" t="s">
        <v>26</v>
      </c>
      <c r="EGF65" s="204" t="s">
        <v>26</v>
      </c>
      <c r="EGG65" s="204" t="s">
        <v>26</v>
      </c>
      <c r="EGH65" s="204" t="s">
        <v>26</v>
      </c>
      <c r="EGI65" s="204" t="s">
        <v>26</v>
      </c>
      <c r="EGJ65" s="204" t="s">
        <v>26</v>
      </c>
      <c r="EGK65" s="204" t="s">
        <v>26</v>
      </c>
      <c r="EGL65" s="204" t="s">
        <v>26</v>
      </c>
      <c r="EGM65" s="204" t="s">
        <v>26</v>
      </c>
      <c r="EGN65" s="204" t="s">
        <v>26</v>
      </c>
      <c r="EGO65" s="204" t="s">
        <v>26</v>
      </c>
      <c r="EGP65" s="204" t="s">
        <v>26</v>
      </c>
      <c r="EGQ65" s="204" t="s">
        <v>26</v>
      </c>
      <c r="EGR65" s="204" t="s">
        <v>26</v>
      </c>
      <c r="EGS65" s="204" t="s">
        <v>26</v>
      </c>
      <c r="EGT65" s="204" t="s">
        <v>26</v>
      </c>
      <c r="EGU65" s="204" t="s">
        <v>26</v>
      </c>
      <c r="EGV65" s="204" t="s">
        <v>26</v>
      </c>
      <c r="EGW65" s="204" t="s">
        <v>26</v>
      </c>
      <c r="EGX65" s="204" t="s">
        <v>26</v>
      </c>
      <c r="EGY65" s="204" t="s">
        <v>26</v>
      </c>
      <c r="EGZ65" s="204" t="s">
        <v>26</v>
      </c>
      <c r="EHA65" s="204" t="s">
        <v>26</v>
      </c>
      <c r="EHB65" s="204" t="s">
        <v>26</v>
      </c>
      <c r="EHC65" s="204" t="s">
        <v>26</v>
      </c>
      <c r="EHD65" s="204" t="s">
        <v>26</v>
      </c>
      <c r="EHE65" s="204" t="s">
        <v>26</v>
      </c>
      <c r="EHF65" s="204" t="s">
        <v>26</v>
      </c>
      <c r="EHG65" s="204" t="s">
        <v>26</v>
      </c>
      <c r="EHH65" s="204" t="s">
        <v>26</v>
      </c>
      <c r="EHI65" s="204" t="s">
        <v>26</v>
      </c>
      <c r="EHJ65" s="204" t="s">
        <v>26</v>
      </c>
      <c r="EHK65" s="204" t="s">
        <v>26</v>
      </c>
      <c r="EHL65" s="204" t="s">
        <v>26</v>
      </c>
      <c r="EHM65" s="204" t="s">
        <v>26</v>
      </c>
      <c r="EHN65" s="204" t="s">
        <v>26</v>
      </c>
      <c r="EHO65" s="204" t="s">
        <v>26</v>
      </c>
      <c r="EHP65" s="204" t="s">
        <v>26</v>
      </c>
      <c r="EHQ65" s="204" t="s">
        <v>26</v>
      </c>
      <c r="EHR65" s="204" t="s">
        <v>26</v>
      </c>
      <c r="EHS65" s="204" t="s">
        <v>26</v>
      </c>
      <c r="EHT65" s="204" t="s">
        <v>26</v>
      </c>
      <c r="EHU65" s="204" t="s">
        <v>26</v>
      </c>
      <c r="EHV65" s="204" t="s">
        <v>26</v>
      </c>
      <c r="EHW65" s="204" t="s">
        <v>26</v>
      </c>
      <c r="EHX65" s="204" t="s">
        <v>26</v>
      </c>
      <c r="EHY65" s="204" t="s">
        <v>26</v>
      </c>
      <c r="EHZ65" s="204" t="s">
        <v>26</v>
      </c>
      <c r="EIA65" s="204" t="s">
        <v>26</v>
      </c>
      <c r="EIB65" s="204" t="s">
        <v>26</v>
      </c>
      <c r="EIC65" s="204" t="s">
        <v>26</v>
      </c>
      <c r="EID65" s="204" t="s">
        <v>26</v>
      </c>
      <c r="EIE65" s="204" t="s">
        <v>26</v>
      </c>
      <c r="EIF65" s="204" t="s">
        <v>26</v>
      </c>
      <c r="EIG65" s="204" t="s">
        <v>26</v>
      </c>
      <c r="EIH65" s="204" t="s">
        <v>26</v>
      </c>
      <c r="EII65" s="204" t="s">
        <v>26</v>
      </c>
      <c r="EIJ65" s="204" t="s">
        <v>26</v>
      </c>
      <c r="EIK65" s="204" t="s">
        <v>26</v>
      </c>
      <c r="EIL65" s="204" t="s">
        <v>26</v>
      </c>
      <c r="EIM65" s="204" t="s">
        <v>26</v>
      </c>
      <c r="EIN65" s="204" t="s">
        <v>26</v>
      </c>
      <c r="EIO65" s="204" t="s">
        <v>26</v>
      </c>
      <c r="EIP65" s="204" t="s">
        <v>26</v>
      </c>
      <c r="EIQ65" s="204" t="s">
        <v>26</v>
      </c>
      <c r="EIR65" s="204" t="s">
        <v>26</v>
      </c>
      <c r="EIS65" s="204" t="s">
        <v>26</v>
      </c>
      <c r="EIT65" s="204" t="s">
        <v>26</v>
      </c>
      <c r="EIU65" s="204" t="s">
        <v>26</v>
      </c>
      <c r="EIV65" s="204" t="s">
        <v>26</v>
      </c>
      <c r="EIW65" s="204" t="s">
        <v>26</v>
      </c>
      <c r="EIX65" s="204" t="s">
        <v>26</v>
      </c>
      <c r="EIY65" s="204" t="s">
        <v>26</v>
      </c>
      <c r="EIZ65" s="204" t="s">
        <v>26</v>
      </c>
      <c r="EJA65" s="204" t="s">
        <v>26</v>
      </c>
      <c r="EJB65" s="204" t="s">
        <v>26</v>
      </c>
      <c r="EJC65" s="204" t="s">
        <v>26</v>
      </c>
      <c r="EJD65" s="204" t="s">
        <v>26</v>
      </c>
      <c r="EJE65" s="204" t="s">
        <v>26</v>
      </c>
      <c r="EJF65" s="204" t="s">
        <v>26</v>
      </c>
      <c r="EJG65" s="204" t="s">
        <v>26</v>
      </c>
      <c r="EJH65" s="204" t="s">
        <v>26</v>
      </c>
      <c r="EJI65" s="204" t="s">
        <v>26</v>
      </c>
      <c r="EJJ65" s="204" t="s">
        <v>26</v>
      </c>
      <c r="EJK65" s="204" t="s">
        <v>26</v>
      </c>
      <c r="EJL65" s="204" t="s">
        <v>26</v>
      </c>
      <c r="EJM65" s="204" t="s">
        <v>26</v>
      </c>
      <c r="EJN65" s="204" t="s">
        <v>26</v>
      </c>
      <c r="EJO65" s="204" t="s">
        <v>26</v>
      </c>
      <c r="EJP65" s="204" t="s">
        <v>26</v>
      </c>
      <c r="EJQ65" s="204" t="s">
        <v>26</v>
      </c>
      <c r="EJR65" s="204" t="s">
        <v>26</v>
      </c>
      <c r="EJS65" s="204" t="s">
        <v>26</v>
      </c>
      <c r="EJT65" s="204" t="s">
        <v>26</v>
      </c>
      <c r="EJU65" s="204" t="s">
        <v>26</v>
      </c>
      <c r="EJV65" s="204" t="s">
        <v>26</v>
      </c>
      <c r="EJW65" s="204" t="s">
        <v>26</v>
      </c>
      <c r="EJX65" s="204" t="s">
        <v>26</v>
      </c>
      <c r="EJY65" s="204" t="s">
        <v>26</v>
      </c>
      <c r="EJZ65" s="204" t="s">
        <v>26</v>
      </c>
      <c r="EKA65" s="204" t="s">
        <v>26</v>
      </c>
      <c r="EKB65" s="204" t="s">
        <v>26</v>
      </c>
      <c r="EKC65" s="204" t="s">
        <v>26</v>
      </c>
      <c r="EKD65" s="204" t="s">
        <v>26</v>
      </c>
      <c r="EKE65" s="204" t="s">
        <v>26</v>
      </c>
      <c r="EKF65" s="204" t="s">
        <v>26</v>
      </c>
      <c r="EKG65" s="204" t="s">
        <v>26</v>
      </c>
      <c r="EKH65" s="204" t="s">
        <v>26</v>
      </c>
      <c r="EKI65" s="204" t="s">
        <v>26</v>
      </c>
      <c r="EKJ65" s="204" t="s">
        <v>26</v>
      </c>
      <c r="EKK65" s="204" t="s">
        <v>26</v>
      </c>
      <c r="EKL65" s="204" t="s">
        <v>26</v>
      </c>
      <c r="EKM65" s="204" t="s">
        <v>26</v>
      </c>
      <c r="EKN65" s="204" t="s">
        <v>26</v>
      </c>
      <c r="EKO65" s="204" t="s">
        <v>26</v>
      </c>
      <c r="EKP65" s="204" t="s">
        <v>26</v>
      </c>
      <c r="EKQ65" s="204" t="s">
        <v>26</v>
      </c>
      <c r="EKR65" s="204" t="s">
        <v>26</v>
      </c>
      <c r="EKS65" s="204" t="s">
        <v>26</v>
      </c>
      <c r="EKT65" s="204" t="s">
        <v>26</v>
      </c>
      <c r="EKU65" s="204" t="s">
        <v>26</v>
      </c>
      <c r="EKV65" s="204" t="s">
        <v>26</v>
      </c>
      <c r="EKW65" s="204" t="s">
        <v>26</v>
      </c>
      <c r="EKX65" s="204" t="s">
        <v>26</v>
      </c>
      <c r="EKY65" s="204" t="s">
        <v>26</v>
      </c>
      <c r="EKZ65" s="204" t="s">
        <v>26</v>
      </c>
      <c r="ELA65" s="204" t="s">
        <v>26</v>
      </c>
      <c r="ELB65" s="204" t="s">
        <v>26</v>
      </c>
      <c r="ELC65" s="204" t="s">
        <v>26</v>
      </c>
      <c r="ELD65" s="204" t="s">
        <v>26</v>
      </c>
      <c r="ELE65" s="204" t="s">
        <v>26</v>
      </c>
      <c r="ELF65" s="204" t="s">
        <v>26</v>
      </c>
      <c r="ELG65" s="204" t="s">
        <v>26</v>
      </c>
      <c r="ELH65" s="204" t="s">
        <v>26</v>
      </c>
      <c r="ELI65" s="204" t="s">
        <v>26</v>
      </c>
      <c r="ELJ65" s="204" t="s">
        <v>26</v>
      </c>
      <c r="ELK65" s="204" t="s">
        <v>26</v>
      </c>
      <c r="ELL65" s="204" t="s">
        <v>26</v>
      </c>
      <c r="ELM65" s="204" t="s">
        <v>26</v>
      </c>
      <c r="ELN65" s="204" t="s">
        <v>26</v>
      </c>
      <c r="ELO65" s="204" t="s">
        <v>26</v>
      </c>
      <c r="ELP65" s="204" t="s">
        <v>26</v>
      </c>
      <c r="ELQ65" s="204" t="s">
        <v>26</v>
      </c>
      <c r="ELR65" s="204" t="s">
        <v>26</v>
      </c>
      <c r="ELS65" s="204" t="s">
        <v>26</v>
      </c>
      <c r="ELT65" s="204" t="s">
        <v>26</v>
      </c>
      <c r="ELU65" s="204" t="s">
        <v>26</v>
      </c>
      <c r="ELV65" s="204" t="s">
        <v>26</v>
      </c>
      <c r="ELW65" s="204" t="s">
        <v>26</v>
      </c>
      <c r="ELX65" s="204" t="s">
        <v>26</v>
      </c>
      <c r="ELY65" s="204" t="s">
        <v>26</v>
      </c>
      <c r="ELZ65" s="204" t="s">
        <v>26</v>
      </c>
      <c r="EMA65" s="204" t="s">
        <v>26</v>
      </c>
      <c r="EMB65" s="204" t="s">
        <v>26</v>
      </c>
      <c r="EMC65" s="204" t="s">
        <v>26</v>
      </c>
      <c r="EMD65" s="204" t="s">
        <v>26</v>
      </c>
      <c r="EME65" s="204" t="s">
        <v>26</v>
      </c>
      <c r="EMF65" s="204" t="s">
        <v>26</v>
      </c>
      <c r="EMG65" s="204" t="s">
        <v>26</v>
      </c>
      <c r="EMH65" s="204" t="s">
        <v>26</v>
      </c>
      <c r="EMI65" s="204" t="s">
        <v>26</v>
      </c>
      <c r="EMJ65" s="204" t="s">
        <v>26</v>
      </c>
      <c r="EMK65" s="204" t="s">
        <v>26</v>
      </c>
      <c r="EML65" s="204" t="s">
        <v>26</v>
      </c>
      <c r="EMM65" s="204" t="s">
        <v>26</v>
      </c>
      <c r="EMN65" s="204" t="s">
        <v>26</v>
      </c>
      <c r="EMO65" s="204" t="s">
        <v>26</v>
      </c>
      <c r="EMP65" s="204" t="s">
        <v>26</v>
      </c>
      <c r="EMQ65" s="204" t="s">
        <v>26</v>
      </c>
      <c r="EMR65" s="204" t="s">
        <v>26</v>
      </c>
      <c r="EMS65" s="204" t="s">
        <v>26</v>
      </c>
      <c r="EMT65" s="204" t="s">
        <v>26</v>
      </c>
      <c r="EMU65" s="204" t="s">
        <v>26</v>
      </c>
      <c r="EMV65" s="204" t="s">
        <v>26</v>
      </c>
      <c r="EMW65" s="204" t="s">
        <v>26</v>
      </c>
      <c r="EMX65" s="204" t="s">
        <v>26</v>
      </c>
      <c r="EMY65" s="204" t="s">
        <v>26</v>
      </c>
      <c r="EMZ65" s="204" t="s">
        <v>26</v>
      </c>
      <c r="ENA65" s="204" t="s">
        <v>26</v>
      </c>
      <c r="ENB65" s="204" t="s">
        <v>26</v>
      </c>
      <c r="ENC65" s="204" t="s">
        <v>26</v>
      </c>
      <c r="END65" s="204" t="s">
        <v>26</v>
      </c>
      <c r="ENE65" s="204" t="s">
        <v>26</v>
      </c>
      <c r="ENF65" s="204" t="s">
        <v>26</v>
      </c>
      <c r="ENG65" s="204" t="s">
        <v>26</v>
      </c>
      <c r="ENH65" s="204" t="s">
        <v>26</v>
      </c>
      <c r="ENI65" s="204" t="s">
        <v>26</v>
      </c>
      <c r="ENJ65" s="204" t="s">
        <v>26</v>
      </c>
      <c r="ENK65" s="204" t="s">
        <v>26</v>
      </c>
      <c r="ENL65" s="204" t="s">
        <v>26</v>
      </c>
      <c r="ENM65" s="204" t="s">
        <v>26</v>
      </c>
      <c r="ENN65" s="204" t="s">
        <v>26</v>
      </c>
      <c r="ENO65" s="204" t="s">
        <v>26</v>
      </c>
      <c r="ENP65" s="204" t="s">
        <v>26</v>
      </c>
      <c r="ENQ65" s="204" t="s">
        <v>26</v>
      </c>
      <c r="ENR65" s="204" t="s">
        <v>26</v>
      </c>
      <c r="ENS65" s="204" t="s">
        <v>26</v>
      </c>
      <c r="ENT65" s="204" t="s">
        <v>26</v>
      </c>
      <c r="ENU65" s="204" t="s">
        <v>26</v>
      </c>
      <c r="ENV65" s="204" t="s">
        <v>26</v>
      </c>
      <c r="ENW65" s="204" t="s">
        <v>26</v>
      </c>
      <c r="ENX65" s="204" t="s">
        <v>26</v>
      </c>
      <c r="ENY65" s="204" t="s">
        <v>26</v>
      </c>
      <c r="ENZ65" s="204" t="s">
        <v>26</v>
      </c>
      <c r="EOA65" s="204" t="s">
        <v>26</v>
      </c>
      <c r="EOB65" s="204" t="s">
        <v>26</v>
      </c>
      <c r="EOC65" s="204" t="s">
        <v>26</v>
      </c>
      <c r="EOD65" s="204" t="s">
        <v>26</v>
      </c>
      <c r="EOE65" s="204" t="s">
        <v>26</v>
      </c>
      <c r="EOF65" s="204" t="s">
        <v>26</v>
      </c>
      <c r="EOG65" s="204" t="s">
        <v>26</v>
      </c>
      <c r="EOH65" s="204" t="s">
        <v>26</v>
      </c>
      <c r="EOI65" s="204" t="s">
        <v>26</v>
      </c>
      <c r="EOJ65" s="204" t="s">
        <v>26</v>
      </c>
      <c r="EOK65" s="204" t="s">
        <v>26</v>
      </c>
      <c r="EOL65" s="204" t="s">
        <v>26</v>
      </c>
      <c r="EOM65" s="204" t="s">
        <v>26</v>
      </c>
      <c r="EON65" s="204" t="s">
        <v>26</v>
      </c>
      <c r="EOO65" s="204" t="s">
        <v>26</v>
      </c>
      <c r="EOP65" s="204" t="s">
        <v>26</v>
      </c>
      <c r="EOQ65" s="204" t="s">
        <v>26</v>
      </c>
      <c r="EOR65" s="204" t="s">
        <v>26</v>
      </c>
      <c r="EOS65" s="204" t="s">
        <v>26</v>
      </c>
      <c r="EOT65" s="204" t="s">
        <v>26</v>
      </c>
      <c r="EOU65" s="204" t="s">
        <v>26</v>
      </c>
      <c r="EOV65" s="204" t="s">
        <v>26</v>
      </c>
      <c r="EOW65" s="204" t="s">
        <v>26</v>
      </c>
      <c r="EOX65" s="204" t="s">
        <v>26</v>
      </c>
      <c r="EOY65" s="204" t="s">
        <v>26</v>
      </c>
      <c r="EOZ65" s="204" t="s">
        <v>26</v>
      </c>
      <c r="EPA65" s="204" t="s">
        <v>26</v>
      </c>
      <c r="EPB65" s="204" t="s">
        <v>26</v>
      </c>
      <c r="EPC65" s="204" t="s">
        <v>26</v>
      </c>
      <c r="EPD65" s="204" t="s">
        <v>26</v>
      </c>
      <c r="EPE65" s="204" t="s">
        <v>26</v>
      </c>
      <c r="EPF65" s="204" t="s">
        <v>26</v>
      </c>
      <c r="EPG65" s="204" t="s">
        <v>26</v>
      </c>
      <c r="EPH65" s="204" t="s">
        <v>26</v>
      </c>
      <c r="EPI65" s="204" t="s">
        <v>26</v>
      </c>
      <c r="EPJ65" s="204" t="s">
        <v>26</v>
      </c>
      <c r="EPK65" s="204" t="s">
        <v>26</v>
      </c>
      <c r="EPL65" s="204" t="s">
        <v>26</v>
      </c>
      <c r="EPM65" s="204" t="s">
        <v>26</v>
      </c>
      <c r="EPN65" s="204" t="s">
        <v>26</v>
      </c>
      <c r="EPO65" s="204" t="s">
        <v>26</v>
      </c>
      <c r="EPP65" s="204" t="s">
        <v>26</v>
      </c>
      <c r="EPQ65" s="204" t="s">
        <v>26</v>
      </c>
      <c r="EPR65" s="204" t="s">
        <v>26</v>
      </c>
      <c r="EPS65" s="204" t="s">
        <v>26</v>
      </c>
      <c r="EPT65" s="204" t="s">
        <v>26</v>
      </c>
      <c r="EPU65" s="204" t="s">
        <v>26</v>
      </c>
      <c r="EPV65" s="204" t="s">
        <v>26</v>
      </c>
      <c r="EPW65" s="204" t="s">
        <v>26</v>
      </c>
      <c r="EPX65" s="204" t="s">
        <v>26</v>
      </c>
      <c r="EPY65" s="204" t="s">
        <v>26</v>
      </c>
      <c r="EPZ65" s="204" t="s">
        <v>26</v>
      </c>
      <c r="EQA65" s="204" t="s">
        <v>26</v>
      </c>
      <c r="EQB65" s="204" t="s">
        <v>26</v>
      </c>
      <c r="EQC65" s="204" t="s">
        <v>26</v>
      </c>
      <c r="EQD65" s="204" t="s">
        <v>26</v>
      </c>
      <c r="EQE65" s="204" t="s">
        <v>26</v>
      </c>
      <c r="EQF65" s="204" t="s">
        <v>26</v>
      </c>
      <c r="EQG65" s="204" t="s">
        <v>26</v>
      </c>
      <c r="EQH65" s="204" t="s">
        <v>26</v>
      </c>
      <c r="EQI65" s="204" t="s">
        <v>26</v>
      </c>
      <c r="EQJ65" s="204" t="s">
        <v>26</v>
      </c>
      <c r="EQK65" s="204" t="s">
        <v>26</v>
      </c>
      <c r="EQL65" s="204" t="s">
        <v>26</v>
      </c>
      <c r="EQM65" s="204" t="s">
        <v>26</v>
      </c>
      <c r="EQN65" s="204" t="s">
        <v>26</v>
      </c>
      <c r="EQO65" s="204" t="s">
        <v>26</v>
      </c>
      <c r="EQP65" s="204" t="s">
        <v>26</v>
      </c>
      <c r="EQQ65" s="204" t="s">
        <v>26</v>
      </c>
      <c r="EQR65" s="204" t="s">
        <v>26</v>
      </c>
      <c r="EQS65" s="204" t="s">
        <v>26</v>
      </c>
      <c r="EQT65" s="204" t="s">
        <v>26</v>
      </c>
      <c r="EQU65" s="204" t="s">
        <v>26</v>
      </c>
      <c r="EQV65" s="204" t="s">
        <v>26</v>
      </c>
      <c r="EQW65" s="204" t="s">
        <v>26</v>
      </c>
      <c r="EQX65" s="204" t="s">
        <v>26</v>
      </c>
      <c r="EQY65" s="204" t="s">
        <v>26</v>
      </c>
      <c r="EQZ65" s="204" t="s">
        <v>26</v>
      </c>
      <c r="ERA65" s="204" t="s">
        <v>26</v>
      </c>
      <c r="ERB65" s="204" t="s">
        <v>26</v>
      </c>
      <c r="ERC65" s="204" t="s">
        <v>26</v>
      </c>
      <c r="ERD65" s="204" t="s">
        <v>26</v>
      </c>
      <c r="ERE65" s="204" t="s">
        <v>26</v>
      </c>
      <c r="ERF65" s="204" t="s">
        <v>26</v>
      </c>
      <c r="ERG65" s="204" t="s">
        <v>26</v>
      </c>
      <c r="ERH65" s="204" t="s">
        <v>26</v>
      </c>
      <c r="ERI65" s="204" t="s">
        <v>26</v>
      </c>
      <c r="ERJ65" s="204" t="s">
        <v>26</v>
      </c>
      <c r="ERK65" s="204" t="s">
        <v>26</v>
      </c>
      <c r="ERL65" s="204" t="s">
        <v>26</v>
      </c>
      <c r="ERM65" s="204" t="s">
        <v>26</v>
      </c>
      <c r="ERN65" s="204" t="s">
        <v>26</v>
      </c>
      <c r="ERO65" s="204" t="s">
        <v>26</v>
      </c>
      <c r="ERP65" s="204" t="s">
        <v>26</v>
      </c>
      <c r="ERQ65" s="204" t="s">
        <v>26</v>
      </c>
      <c r="ERR65" s="204" t="s">
        <v>26</v>
      </c>
      <c r="ERS65" s="204" t="s">
        <v>26</v>
      </c>
      <c r="ERT65" s="204" t="s">
        <v>26</v>
      </c>
      <c r="ERU65" s="204" t="s">
        <v>26</v>
      </c>
      <c r="ERV65" s="204" t="s">
        <v>26</v>
      </c>
      <c r="ERW65" s="204" t="s">
        <v>26</v>
      </c>
      <c r="ERX65" s="204" t="s">
        <v>26</v>
      </c>
      <c r="ERY65" s="204" t="s">
        <v>26</v>
      </c>
      <c r="ERZ65" s="204" t="s">
        <v>26</v>
      </c>
      <c r="ESA65" s="204" t="s">
        <v>26</v>
      </c>
      <c r="ESB65" s="204" t="s">
        <v>26</v>
      </c>
      <c r="ESC65" s="204" t="s">
        <v>26</v>
      </c>
      <c r="ESD65" s="204" t="s">
        <v>26</v>
      </c>
      <c r="ESE65" s="204" t="s">
        <v>26</v>
      </c>
      <c r="ESF65" s="204" t="s">
        <v>26</v>
      </c>
      <c r="ESG65" s="204" t="s">
        <v>26</v>
      </c>
      <c r="ESH65" s="204" t="s">
        <v>26</v>
      </c>
      <c r="ESI65" s="204" t="s">
        <v>26</v>
      </c>
      <c r="ESJ65" s="204" t="s">
        <v>26</v>
      </c>
      <c r="ESK65" s="204" t="s">
        <v>26</v>
      </c>
      <c r="ESL65" s="204" t="s">
        <v>26</v>
      </c>
      <c r="ESM65" s="204" t="s">
        <v>26</v>
      </c>
      <c r="ESN65" s="204" t="s">
        <v>26</v>
      </c>
      <c r="ESO65" s="204" t="s">
        <v>26</v>
      </c>
      <c r="ESP65" s="204" t="s">
        <v>26</v>
      </c>
      <c r="ESQ65" s="204" t="s">
        <v>26</v>
      </c>
      <c r="ESR65" s="204" t="s">
        <v>26</v>
      </c>
      <c r="ESS65" s="204" t="s">
        <v>26</v>
      </c>
      <c r="EST65" s="204" t="s">
        <v>26</v>
      </c>
      <c r="ESU65" s="204" t="s">
        <v>26</v>
      </c>
      <c r="ESV65" s="204" t="s">
        <v>26</v>
      </c>
      <c r="ESW65" s="204" t="s">
        <v>26</v>
      </c>
      <c r="ESX65" s="204" t="s">
        <v>26</v>
      </c>
      <c r="ESY65" s="204" t="s">
        <v>26</v>
      </c>
      <c r="ESZ65" s="204" t="s">
        <v>26</v>
      </c>
      <c r="ETA65" s="204" t="s">
        <v>26</v>
      </c>
      <c r="ETB65" s="204" t="s">
        <v>26</v>
      </c>
      <c r="ETC65" s="204" t="s">
        <v>26</v>
      </c>
      <c r="ETD65" s="204" t="s">
        <v>26</v>
      </c>
      <c r="ETE65" s="204" t="s">
        <v>26</v>
      </c>
      <c r="ETF65" s="204" t="s">
        <v>26</v>
      </c>
      <c r="ETG65" s="204" t="s">
        <v>26</v>
      </c>
      <c r="ETH65" s="204" t="s">
        <v>26</v>
      </c>
      <c r="ETI65" s="204" t="s">
        <v>26</v>
      </c>
      <c r="ETJ65" s="204" t="s">
        <v>26</v>
      </c>
      <c r="ETK65" s="204" t="s">
        <v>26</v>
      </c>
      <c r="ETL65" s="204" t="s">
        <v>26</v>
      </c>
      <c r="ETM65" s="204" t="s">
        <v>26</v>
      </c>
      <c r="ETN65" s="204" t="s">
        <v>26</v>
      </c>
      <c r="ETO65" s="204" t="s">
        <v>26</v>
      </c>
      <c r="ETP65" s="204" t="s">
        <v>26</v>
      </c>
      <c r="ETQ65" s="204" t="s">
        <v>26</v>
      </c>
      <c r="ETR65" s="204" t="s">
        <v>26</v>
      </c>
      <c r="ETS65" s="204" t="s">
        <v>26</v>
      </c>
      <c r="ETT65" s="204" t="s">
        <v>26</v>
      </c>
      <c r="ETU65" s="204" t="s">
        <v>26</v>
      </c>
      <c r="ETV65" s="204" t="s">
        <v>26</v>
      </c>
      <c r="ETW65" s="204" t="s">
        <v>26</v>
      </c>
      <c r="ETX65" s="204" t="s">
        <v>26</v>
      </c>
      <c r="ETY65" s="204" t="s">
        <v>26</v>
      </c>
      <c r="ETZ65" s="204" t="s">
        <v>26</v>
      </c>
      <c r="EUA65" s="204" t="s">
        <v>26</v>
      </c>
      <c r="EUB65" s="204" t="s">
        <v>26</v>
      </c>
      <c r="EUC65" s="204" t="s">
        <v>26</v>
      </c>
      <c r="EUD65" s="204" t="s">
        <v>26</v>
      </c>
      <c r="EUE65" s="204" t="s">
        <v>26</v>
      </c>
      <c r="EUF65" s="204" t="s">
        <v>26</v>
      </c>
      <c r="EUG65" s="204" t="s">
        <v>26</v>
      </c>
      <c r="EUH65" s="204" t="s">
        <v>26</v>
      </c>
      <c r="EUI65" s="204" t="s">
        <v>26</v>
      </c>
      <c r="EUJ65" s="204" t="s">
        <v>26</v>
      </c>
      <c r="EUK65" s="204" t="s">
        <v>26</v>
      </c>
      <c r="EUL65" s="204" t="s">
        <v>26</v>
      </c>
      <c r="EUM65" s="204" t="s">
        <v>26</v>
      </c>
      <c r="EUN65" s="204" t="s">
        <v>26</v>
      </c>
      <c r="EUO65" s="204" t="s">
        <v>26</v>
      </c>
      <c r="EUP65" s="204" t="s">
        <v>26</v>
      </c>
      <c r="EUQ65" s="204" t="s">
        <v>26</v>
      </c>
      <c r="EUR65" s="204" t="s">
        <v>26</v>
      </c>
      <c r="EUS65" s="204" t="s">
        <v>26</v>
      </c>
      <c r="EUT65" s="204" t="s">
        <v>26</v>
      </c>
      <c r="EUU65" s="204" t="s">
        <v>26</v>
      </c>
      <c r="EUV65" s="204" t="s">
        <v>26</v>
      </c>
      <c r="EUW65" s="204" t="s">
        <v>26</v>
      </c>
      <c r="EUX65" s="204" t="s">
        <v>26</v>
      </c>
      <c r="EUY65" s="204" t="s">
        <v>26</v>
      </c>
      <c r="EUZ65" s="204" t="s">
        <v>26</v>
      </c>
      <c r="EVA65" s="204" t="s">
        <v>26</v>
      </c>
      <c r="EVB65" s="204" t="s">
        <v>26</v>
      </c>
      <c r="EVC65" s="204" t="s">
        <v>26</v>
      </c>
      <c r="EVD65" s="204" t="s">
        <v>26</v>
      </c>
      <c r="EVE65" s="204" t="s">
        <v>26</v>
      </c>
      <c r="EVF65" s="204" t="s">
        <v>26</v>
      </c>
      <c r="EVG65" s="204" t="s">
        <v>26</v>
      </c>
      <c r="EVH65" s="204" t="s">
        <v>26</v>
      </c>
      <c r="EVI65" s="204" t="s">
        <v>26</v>
      </c>
      <c r="EVJ65" s="204" t="s">
        <v>26</v>
      </c>
      <c r="EVK65" s="204" t="s">
        <v>26</v>
      </c>
      <c r="EVL65" s="204" t="s">
        <v>26</v>
      </c>
      <c r="EVM65" s="204" t="s">
        <v>26</v>
      </c>
      <c r="EVN65" s="204" t="s">
        <v>26</v>
      </c>
      <c r="EVO65" s="204" t="s">
        <v>26</v>
      </c>
      <c r="EVP65" s="204" t="s">
        <v>26</v>
      </c>
      <c r="EVQ65" s="204" t="s">
        <v>26</v>
      </c>
      <c r="EVR65" s="204" t="s">
        <v>26</v>
      </c>
      <c r="EVS65" s="204" t="s">
        <v>26</v>
      </c>
      <c r="EVT65" s="204" t="s">
        <v>26</v>
      </c>
      <c r="EVU65" s="204" t="s">
        <v>26</v>
      </c>
      <c r="EVV65" s="204" t="s">
        <v>26</v>
      </c>
      <c r="EVW65" s="204" t="s">
        <v>26</v>
      </c>
      <c r="EVX65" s="204" t="s">
        <v>26</v>
      </c>
      <c r="EVY65" s="204" t="s">
        <v>26</v>
      </c>
      <c r="EVZ65" s="204" t="s">
        <v>26</v>
      </c>
      <c r="EWA65" s="204" t="s">
        <v>26</v>
      </c>
      <c r="EWB65" s="204" t="s">
        <v>26</v>
      </c>
      <c r="EWC65" s="204" t="s">
        <v>26</v>
      </c>
      <c r="EWD65" s="204" t="s">
        <v>26</v>
      </c>
      <c r="EWE65" s="204" t="s">
        <v>26</v>
      </c>
      <c r="EWF65" s="204" t="s">
        <v>26</v>
      </c>
      <c r="EWG65" s="204" t="s">
        <v>26</v>
      </c>
      <c r="EWH65" s="204" t="s">
        <v>26</v>
      </c>
      <c r="EWI65" s="204" t="s">
        <v>26</v>
      </c>
      <c r="EWJ65" s="204" t="s">
        <v>26</v>
      </c>
      <c r="EWK65" s="204" t="s">
        <v>26</v>
      </c>
      <c r="EWL65" s="204" t="s">
        <v>26</v>
      </c>
      <c r="EWM65" s="204" t="s">
        <v>26</v>
      </c>
      <c r="EWN65" s="204" t="s">
        <v>26</v>
      </c>
      <c r="EWO65" s="204" t="s">
        <v>26</v>
      </c>
      <c r="EWP65" s="204" t="s">
        <v>26</v>
      </c>
      <c r="EWQ65" s="204" t="s">
        <v>26</v>
      </c>
      <c r="EWR65" s="204" t="s">
        <v>26</v>
      </c>
      <c r="EWS65" s="204" t="s">
        <v>26</v>
      </c>
      <c r="EWT65" s="204" t="s">
        <v>26</v>
      </c>
      <c r="EWU65" s="204" t="s">
        <v>26</v>
      </c>
      <c r="EWV65" s="204" t="s">
        <v>26</v>
      </c>
      <c r="EWW65" s="204" t="s">
        <v>26</v>
      </c>
      <c r="EWX65" s="204" t="s">
        <v>26</v>
      </c>
      <c r="EWY65" s="204" t="s">
        <v>26</v>
      </c>
      <c r="EWZ65" s="204" t="s">
        <v>26</v>
      </c>
      <c r="EXA65" s="204" t="s">
        <v>26</v>
      </c>
      <c r="EXB65" s="204" t="s">
        <v>26</v>
      </c>
      <c r="EXC65" s="204" t="s">
        <v>26</v>
      </c>
      <c r="EXD65" s="204" t="s">
        <v>26</v>
      </c>
      <c r="EXE65" s="204" t="s">
        <v>26</v>
      </c>
      <c r="EXF65" s="204" t="s">
        <v>26</v>
      </c>
      <c r="EXG65" s="204" t="s">
        <v>26</v>
      </c>
      <c r="EXH65" s="204" t="s">
        <v>26</v>
      </c>
      <c r="EXI65" s="204" t="s">
        <v>26</v>
      </c>
      <c r="EXJ65" s="204" t="s">
        <v>26</v>
      </c>
      <c r="EXK65" s="204" t="s">
        <v>26</v>
      </c>
      <c r="EXL65" s="204" t="s">
        <v>26</v>
      </c>
      <c r="EXM65" s="204" t="s">
        <v>26</v>
      </c>
      <c r="EXN65" s="204" t="s">
        <v>26</v>
      </c>
      <c r="EXO65" s="204" t="s">
        <v>26</v>
      </c>
      <c r="EXP65" s="204" t="s">
        <v>26</v>
      </c>
      <c r="EXQ65" s="204" t="s">
        <v>26</v>
      </c>
      <c r="EXR65" s="204" t="s">
        <v>26</v>
      </c>
      <c r="EXS65" s="204" t="s">
        <v>26</v>
      </c>
      <c r="EXT65" s="204" t="s">
        <v>26</v>
      </c>
      <c r="EXU65" s="204" t="s">
        <v>26</v>
      </c>
      <c r="EXV65" s="204" t="s">
        <v>26</v>
      </c>
      <c r="EXW65" s="204" t="s">
        <v>26</v>
      </c>
      <c r="EXX65" s="204" t="s">
        <v>26</v>
      </c>
      <c r="EXY65" s="204" t="s">
        <v>26</v>
      </c>
      <c r="EXZ65" s="204" t="s">
        <v>26</v>
      </c>
      <c r="EYA65" s="204" t="s">
        <v>26</v>
      </c>
      <c r="EYB65" s="204" t="s">
        <v>26</v>
      </c>
      <c r="EYC65" s="204" t="s">
        <v>26</v>
      </c>
      <c r="EYD65" s="204" t="s">
        <v>26</v>
      </c>
      <c r="EYE65" s="204" t="s">
        <v>26</v>
      </c>
      <c r="EYF65" s="204" t="s">
        <v>26</v>
      </c>
      <c r="EYG65" s="204" t="s">
        <v>26</v>
      </c>
      <c r="EYH65" s="204" t="s">
        <v>26</v>
      </c>
      <c r="EYI65" s="204" t="s">
        <v>26</v>
      </c>
      <c r="EYJ65" s="204" t="s">
        <v>26</v>
      </c>
      <c r="EYK65" s="204" t="s">
        <v>26</v>
      </c>
      <c r="EYL65" s="204" t="s">
        <v>26</v>
      </c>
      <c r="EYM65" s="204" t="s">
        <v>26</v>
      </c>
      <c r="EYN65" s="204" t="s">
        <v>26</v>
      </c>
      <c r="EYO65" s="204" t="s">
        <v>26</v>
      </c>
      <c r="EYP65" s="204" t="s">
        <v>26</v>
      </c>
      <c r="EYQ65" s="204" t="s">
        <v>26</v>
      </c>
      <c r="EYR65" s="204" t="s">
        <v>26</v>
      </c>
      <c r="EYS65" s="204" t="s">
        <v>26</v>
      </c>
      <c r="EYT65" s="204" t="s">
        <v>26</v>
      </c>
      <c r="EYU65" s="204" t="s">
        <v>26</v>
      </c>
      <c r="EYV65" s="204" t="s">
        <v>26</v>
      </c>
      <c r="EYW65" s="204" t="s">
        <v>26</v>
      </c>
      <c r="EYX65" s="204" t="s">
        <v>26</v>
      </c>
      <c r="EYY65" s="204" t="s">
        <v>26</v>
      </c>
      <c r="EYZ65" s="204" t="s">
        <v>26</v>
      </c>
      <c r="EZA65" s="204" t="s">
        <v>26</v>
      </c>
      <c r="EZB65" s="204" t="s">
        <v>26</v>
      </c>
      <c r="EZC65" s="204" t="s">
        <v>26</v>
      </c>
      <c r="EZD65" s="204" t="s">
        <v>26</v>
      </c>
      <c r="EZE65" s="204" t="s">
        <v>26</v>
      </c>
      <c r="EZF65" s="204" t="s">
        <v>26</v>
      </c>
      <c r="EZG65" s="204" t="s">
        <v>26</v>
      </c>
      <c r="EZH65" s="204" t="s">
        <v>26</v>
      </c>
      <c r="EZI65" s="204" t="s">
        <v>26</v>
      </c>
      <c r="EZJ65" s="204" t="s">
        <v>26</v>
      </c>
      <c r="EZK65" s="204" t="s">
        <v>26</v>
      </c>
      <c r="EZL65" s="204" t="s">
        <v>26</v>
      </c>
      <c r="EZM65" s="204" t="s">
        <v>26</v>
      </c>
      <c r="EZN65" s="204" t="s">
        <v>26</v>
      </c>
      <c r="EZO65" s="204" t="s">
        <v>26</v>
      </c>
      <c r="EZP65" s="204" t="s">
        <v>26</v>
      </c>
      <c r="EZQ65" s="204" t="s">
        <v>26</v>
      </c>
      <c r="EZR65" s="204" t="s">
        <v>26</v>
      </c>
      <c r="EZS65" s="204" t="s">
        <v>26</v>
      </c>
      <c r="EZT65" s="204" t="s">
        <v>26</v>
      </c>
      <c r="EZU65" s="204" t="s">
        <v>26</v>
      </c>
      <c r="EZV65" s="204" t="s">
        <v>26</v>
      </c>
      <c r="EZW65" s="204" t="s">
        <v>26</v>
      </c>
      <c r="EZX65" s="204" t="s">
        <v>26</v>
      </c>
      <c r="EZY65" s="204" t="s">
        <v>26</v>
      </c>
      <c r="EZZ65" s="204" t="s">
        <v>26</v>
      </c>
      <c r="FAA65" s="204" t="s">
        <v>26</v>
      </c>
      <c r="FAB65" s="204" t="s">
        <v>26</v>
      </c>
      <c r="FAC65" s="204" t="s">
        <v>26</v>
      </c>
      <c r="FAD65" s="204" t="s">
        <v>26</v>
      </c>
      <c r="FAE65" s="204" t="s">
        <v>26</v>
      </c>
      <c r="FAF65" s="204" t="s">
        <v>26</v>
      </c>
      <c r="FAG65" s="204" t="s">
        <v>26</v>
      </c>
      <c r="FAH65" s="204" t="s">
        <v>26</v>
      </c>
      <c r="FAI65" s="204" t="s">
        <v>26</v>
      </c>
      <c r="FAJ65" s="204" t="s">
        <v>26</v>
      </c>
      <c r="FAK65" s="204" t="s">
        <v>26</v>
      </c>
      <c r="FAL65" s="204" t="s">
        <v>26</v>
      </c>
      <c r="FAM65" s="204" t="s">
        <v>26</v>
      </c>
      <c r="FAN65" s="204" t="s">
        <v>26</v>
      </c>
      <c r="FAO65" s="204" t="s">
        <v>26</v>
      </c>
      <c r="FAP65" s="204" t="s">
        <v>26</v>
      </c>
      <c r="FAQ65" s="204" t="s">
        <v>26</v>
      </c>
      <c r="FAR65" s="204" t="s">
        <v>26</v>
      </c>
      <c r="FAS65" s="204" t="s">
        <v>26</v>
      </c>
      <c r="FAT65" s="204" t="s">
        <v>26</v>
      </c>
      <c r="FAU65" s="204" t="s">
        <v>26</v>
      </c>
      <c r="FAV65" s="204" t="s">
        <v>26</v>
      </c>
      <c r="FAW65" s="204" t="s">
        <v>26</v>
      </c>
      <c r="FAX65" s="204" t="s">
        <v>26</v>
      </c>
      <c r="FAY65" s="204" t="s">
        <v>26</v>
      </c>
      <c r="FAZ65" s="204" t="s">
        <v>26</v>
      </c>
      <c r="FBA65" s="204" t="s">
        <v>26</v>
      </c>
      <c r="FBB65" s="204" t="s">
        <v>26</v>
      </c>
      <c r="FBC65" s="204" t="s">
        <v>26</v>
      </c>
      <c r="FBD65" s="204" t="s">
        <v>26</v>
      </c>
      <c r="FBE65" s="204" t="s">
        <v>26</v>
      </c>
      <c r="FBF65" s="204" t="s">
        <v>26</v>
      </c>
      <c r="FBG65" s="204" t="s">
        <v>26</v>
      </c>
      <c r="FBH65" s="204" t="s">
        <v>26</v>
      </c>
      <c r="FBI65" s="204" t="s">
        <v>26</v>
      </c>
      <c r="FBJ65" s="204" t="s">
        <v>26</v>
      </c>
      <c r="FBK65" s="204" t="s">
        <v>26</v>
      </c>
      <c r="FBL65" s="204" t="s">
        <v>26</v>
      </c>
      <c r="FBM65" s="204" t="s">
        <v>26</v>
      </c>
      <c r="FBN65" s="204" t="s">
        <v>26</v>
      </c>
      <c r="FBO65" s="204" t="s">
        <v>26</v>
      </c>
      <c r="FBP65" s="204" t="s">
        <v>26</v>
      </c>
      <c r="FBQ65" s="204" t="s">
        <v>26</v>
      </c>
      <c r="FBR65" s="204" t="s">
        <v>26</v>
      </c>
      <c r="FBS65" s="204" t="s">
        <v>26</v>
      </c>
      <c r="FBT65" s="204" t="s">
        <v>26</v>
      </c>
      <c r="FBU65" s="204" t="s">
        <v>26</v>
      </c>
      <c r="FBV65" s="204" t="s">
        <v>26</v>
      </c>
      <c r="FBW65" s="204" t="s">
        <v>26</v>
      </c>
      <c r="FBX65" s="204" t="s">
        <v>26</v>
      </c>
      <c r="FBY65" s="204" t="s">
        <v>26</v>
      </c>
      <c r="FBZ65" s="204" t="s">
        <v>26</v>
      </c>
      <c r="FCA65" s="204" t="s">
        <v>26</v>
      </c>
      <c r="FCB65" s="204" t="s">
        <v>26</v>
      </c>
      <c r="FCC65" s="204" t="s">
        <v>26</v>
      </c>
      <c r="FCD65" s="204" t="s">
        <v>26</v>
      </c>
      <c r="FCE65" s="204" t="s">
        <v>26</v>
      </c>
      <c r="FCF65" s="204" t="s">
        <v>26</v>
      </c>
      <c r="FCG65" s="204" t="s">
        <v>26</v>
      </c>
      <c r="FCH65" s="204" t="s">
        <v>26</v>
      </c>
      <c r="FCI65" s="204" t="s">
        <v>26</v>
      </c>
      <c r="FCJ65" s="204" t="s">
        <v>26</v>
      </c>
      <c r="FCK65" s="204" t="s">
        <v>26</v>
      </c>
      <c r="FCL65" s="204" t="s">
        <v>26</v>
      </c>
      <c r="FCM65" s="204" t="s">
        <v>26</v>
      </c>
      <c r="FCN65" s="204" t="s">
        <v>26</v>
      </c>
      <c r="FCO65" s="204" t="s">
        <v>26</v>
      </c>
      <c r="FCP65" s="204" t="s">
        <v>26</v>
      </c>
      <c r="FCQ65" s="204" t="s">
        <v>26</v>
      </c>
      <c r="FCR65" s="204" t="s">
        <v>26</v>
      </c>
      <c r="FCS65" s="204" t="s">
        <v>26</v>
      </c>
      <c r="FCT65" s="204" t="s">
        <v>26</v>
      </c>
      <c r="FCU65" s="204" t="s">
        <v>26</v>
      </c>
      <c r="FCV65" s="204" t="s">
        <v>26</v>
      </c>
      <c r="FCW65" s="204" t="s">
        <v>26</v>
      </c>
      <c r="FCX65" s="204" t="s">
        <v>26</v>
      </c>
      <c r="FCY65" s="204" t="s">
        <v>26</v>
      </c>
      <c r="FCZ65" s="204" t="s">
        <v>26</v>
      </c>
      <c r="FDA65" s="204" t="s">
        <v>26</v>
      </c>
      <c r="FDB65" s="204" t="s">
        <v>26</v>
      </c>
      <c r="FDC65" s="204" t="s">
        <v>26</v>
      </c>
      <c r="FDD65" s="204" t="s">
        <v>26</v>
      </c>
      <c r="FDE65" s="204" t="s">
        <v>26</v>
      </c>
      <c r="FDF65" s="204" t="s">
        <v>26</v>
      </c>
      <c r="FDG65" s="204" t="s">
        <v>26</v>
      </c>
      <c r="FDH65" s="204" t="s">
        <v>26</v>
      </c>
      <c r="FDI65" s="204" t="s">
        <v>26</v>
      </c>
      <c r="FDJ65" s="204" t="s">
        <v>26</v>
      </c>
      <c r="FDK65" s="204" t="s">
        <v>26</v>
      </c>
      <c r="FDL65" s="204" t="s">
        <v>26</v>
      </c>
      <c r="FDM65" s="204" t="s">
        <v>26</v>
      </c>
      <c r="FDN65" s="204" t="s">
        <v>26</v>
      </c>
      <c r="FDO65" s="204" t="s">
        <v>26</v>
      </c>
      <c r="FDP65" s="204" t="s">
        <v>26</v>
      </c>
      <c r="FDQ65" s="204" t="s">
        <v>26</v>
      </c>
      <c r="FDR65" s="204" t="s">
        <v>26</v>
      </c>
      <c r="FDS65" s="204" t="s">
        <v>26</v>
      </c>
      <c r="FDT65" s="204" t="s">
        <v>26</v>
      </c>
      <c r="FDU65" s="204" t="s">
        <v>26</v>
      </c>
      <c r="FDV65" s="204" t="s">
        <v>26</v>
      </c>
      <c r="FDW65" s="204" t="s">
        <v>26</v>
      </c>
      <c r="FDX65" s="204" t="s">
        <v>26</v>
      </c>
      <c r="FDY65" s="204" t="s">
        <v>26</v>
      </c>
      <c r="FDZ65" s="204" t="s">
        <v>26</v>
      </c>
      <c r="FEA65" s="204" t="s">
        <v>26</v>
      </c>
      <c r="FEB65" s="204" t="s">
        <v>26</v>
      </c>
      <c r="FEC65" s="204" t="s">
        <v>26</v>
      </c>
      <c r="FED65" s="204" t="s">
        <v>26</v>
      </c>
      <c r="FEE65" s="204" t="s">
        <v>26</v>
      </c>
      <c r="FEF65" s="204" t="s">
        <v>26</v>
      </c>
      <c r="FEG65" s="204" t="s">
        <v>26</v>
      </c>
      <c r="FEH65" s="204" t="s">
        <v>26</v>
      </c>
      <c r="FEI65" s="204" t="s">
        <v>26</v>
      </c>
      <c r="FEJ65" s="204" t="s">
        <v>26</v>
      </c>
      <c r="FEK65" s="204" t="s">
        <v>26</v>
      </c>
      <c r="FEL65" s="204" t="s">
        <v>26</v>
      </c>
      <c r="FEM65" s="204" t="s">
        <v>26</v>
      </c>
      <c r="FEN65" s="204" t="s">
        <v>26</v>
      </c>
      <c r="FEO65" s="204" t="s">
        <v>26</v>
      </c>
      <c r="FEP65" s="204" t="s">
        <v>26</v>
      </c>
      <c r="FEQ65" s="204" t="s">
        <v>26</v>
      </c>
      <c r="FER65" s="204" t="s">
        <v>26</v>
      </c>
      <c r="FES65" s="204" t="s">
        <v>26</v>
      </c>
      <c r="FET65" s="204" t="s">
        <v>26</v>
      </c>
      <c r="FEU65" s="204" t="s">
        <v>26</v>
      </c>
      <c r="FEV65" s="204" t="s">
        <v>26</v>
      </c>
      <c r="FEW65" s="204" t="s">
        <v>26</v>
      </c>
      <c r="FEX65" s="204" t="s">
        <v>26</v>
      </c>
      <c r="FEY65" s="204" t="s">
        <v>26</v>
      </c>
      <c r="FEZ65" s="204" t="s">
        <v>26</v>
      </c>
      <c r="FFA65" s="204" t="s">
        <v>26</v>
      </c>
      <c r="FFB65" s="204" t="s">
        <v>26</v>
      </c>
      <c r="FFC65" s="204" t="s">
        <v>26</v>
      </c>
      <c r="FFD65" s="204" t="s">
        <v>26</v>
      </c>
      <c r="FFE65" s="204" t="s">
        <v>26</v>
      </c>
      <c r="FFF65" s="204" t="s">
        <v>26</v>
      </c>
      <c r="FFG65" s="204" t="s">
        <v>26</v>
      </c>
      <c r="FFH65" s="204" t="s">
        <v>26</v>
      </c>
      <c r="FFI65" s="204" t="s">
        <v>26</v>
      </c>
      <c r="FFJ65" s="204" t="s">
        <v>26</v>
      </c>
      <c r="FFK65" s="204" t="s">
        <v>26</v>
      </c>
      <c r="FFL65" s="204" t="s">
        <v>26</v>
      </c>
      <c r="FFM65" s="204" t="s">
        <v>26</v>
      </c>
      <c r="FFN65" s="204" t="s">
        <v>26</v>
      </c>
      <c r="FFO65" s="204" t="s">
        <v>26</v>
      </c>
      <c r="FFP65" s="204" t="s">
        <v>26</v>
      </c>
      <c r="FFQ65" s="204" t="s">
        <v>26</v>
      </c>
      <c r="FFR65" s="204" t="s">
        <v>26</v>
      </c>
      <c r="FFS65" s="204" t="s">
        <v>26</v>
      </c>
      <c r="FFT65" s="204" t="s">
        <v>26</v>
      </c>
      <c r="FFU65" s="204" t="s">
        <v>26</v>
      </c>
      <c r="FFV65" s="204" t="s">
        <v>26</v>
      </c>
      <c r="FFW65" s="204" t="s">
        <v>26</v>
      </c>
      <c r="FFX65" s="204" t="s">
        <v>26</v>
      </c>
      <c r="FFY65" s="204" t="s">
        <v>26</v>
      </c>
      <c r="FFZ65" s="204" t="s">
        <v>26</v>
      </c>
      <c r="FGA65" s="204" t="s">
        <v>26</v>
      </c>
      <c r="FGB65" s="204" t="s">
        <v>26</v>
      </c>
      <c r="FGC65" s="204" t="s">
        <v>26</v>
      </c>
      <c r="FGD65" s="204" t="s">
        <v>26</v>
      </c>
      <c r="FGE65" s="204" t="s">
        <v>26</v>
      </c>
      <c r="FGF65" s="204" t="s">
        <v>26</v>
      </c>
      <c r="FGG65" s="204" t="s">
        <v>26</v>
      </c>
      <c r="FGH65" s="204" t="s">
        <v>26</v>
      </c>
      <c r="FGI65" s="204" t="s">
        <v>26</v>
      </c>
      <c r="FGJ65" s="204" t="s">
        <v>26</v>
      </c>
      <c r="FGK65" s="204" t="s">
        <v>26</v>
      </c>
      <c r="FGL65" s="204" t="s">
        <v>26</v>
      </c>
      <c r="FGM65" s="204" t="s">
        <v>26</v>
      </c>
      <c r="FGN65" s="204" t="s">
        <v>26</v>
      </c>
      <c r="FGO65" s="204" t="s">
        <v>26</v>
      </c>
      <c r="FGP65" s="204" t="s">
        <v>26</v>
      </c>
      <c r="FGQ65" s="204" t="s">
        <v>26</v>
      </c>
      <c r="FGR65" s="204" t="s">
        <v>26</v>
      </c>
      <c r="FGS65" s="204" t="s">
        <v>26</v>
      </c>
      <c r="FGT65" s="204" t="s">
        <v>26</v>
      </c>
      <c r="FGU65" s="204" t="s">
        <v>26</v>
      </c>
      <c r="FGV65" s="204" t="s">
        <v>26</v>
      </c>
      <c r="FGW65" s="204" t="s">
        <v>26</v>
      </c>
      <c r="FGX65" s="204" t="s">
        <v>26</v>
      </c>
      <c r="FGY65" s="204" t="s">
        <v>26</v>
      </c>
      <c r="FGZ65" s="204" t="s">
        <v>26</v>
      </c>
      <c r="FHA65" s="204" t="s">
        <v>26</v>
      </c>
      <c r="FHB65" s="204" t="s">
        <v>26</v>
      </c>
      <c r="FHC65" s="204" t="s">
        <v>26</v>
      </c>
      <c r="FHD65" s="204" t="s">
        <v>26</v>
      </c>
      <c r="FHE65" s="204" t="s">
        <v>26</v>
      </c>
      <c r="FHF65" s="204" t="s">
        <v>26</v>
      </c>
      <c r="FHG65" s="204" t="s">
        <v>26</v>
      </c>
      <c r="FHH65" s="204" t="s">
        <v>26</v>
      </c>
      <c r="FHI65" s="204" t="s">
        <v>26</v>
      </c>
      <c r="FHJ65" s="204" t="s">
        <v>26</v>
      </c>
      <c r="FHK65" s="204" t="s">
        <v>26</v>
      </c>
      <c r="FHL65" s="204" t="s">
        <v>26</v>
      </c>
      <c r="FHM65" s="204" t="s">
        <v>26</v>
      </c>
      <c r="FHN65" s="204" t="s">
        <v>26</v>
      </c>
      <c r="FHO65" s="204" t="s">
        <v>26</v>
      </c>
      <c r="FHP65" s="204" t="s">
        <v>26</v>
      </c>
      <c r="FHQ65" s="204" t="s">
        <v>26</v>
      </c>
      <c r="FHR65" s="204" t="s">
        <v>26</v>
      </c>
      <c r="FHS65" s="204" t="s">
        <v>26</v>
      </c>
      <c r="FHT65" s="204" t="s">
        <v>26</v>
      </c>
      <c r="FHU65" s="204" t="s">
        <v>26</v>
      </c>
      <c r="FHV65" s="204" t="s">
        <v>26</v>
      </c>
      <c r="FHW65" s="204" t="s">
        <v>26</v>
      </c>
      <c r="FHX65" s="204" t="s">
        <v>26</v>
      </c>
      <c r="FHY65" s="204" t="s">
        <v>26</v>
      </c>
      <c r="FHZ65" s="204" t="s">
        <v>26</v>
      </c>
      <c r="FIA65" s="204" t="s">
        <v>26</v>
      </c>
      <c r="FIB65" s="204" t="s">
        <v>26</v>
      </c>
      <c r="FIC65" s="204" t="s">
        <v>26</v>
      </c>
      <c r="FID65" s="204" t="s">
        <v>26</v>
      </c>
      <c r="FIE65" s="204" t="s">
        <v>26</v>
      </c>
      <c r="FIF65" s="204" t="s">
        <v>26</v>
      </c>
      <c r="FIG65" s="204" t="s">
        <v>26</v>
      </c>
      <c r="FIH65" s="204" t="s">
        <v>26</v>
      </c>
      <c r="FII65" s="204" t="s">
        <v>26</v>
      </c>
      <c r="FIJ65" s="204" t="s">
        <v>26</v>
      </c>
      <c r="FIK65" s="204" t="s">
        <v>26</v>
      </c>
      <c r="FIL65" s="204" t="s">
        <v>26</v>
      </c>
      <c r="FIM65" s="204" t="s">
        <v>26</v>
      </c>
      <c r="FIN65" s="204" t="s">
        <v>26</v>
      </c>
      <c r="FIO65" s="204" t="s">
        <v>26</v>
      </c>
      <c r="FIP65" s="204" t="s">
        <v>26</v>
      </c>
      <c r="FIQ65" s="204" t="s">
        <v>26</v>
      </c>
      <c r="FIR65" s="204" t="s">
        <v>26</v>
      </c>
      <c r="FIS65" s="204" t="s">
        <v>26</v>
      </c>
      <c r="FIT65" s="204" t="s">
        <v>26</v>
      </c>
      <c r="FIU65" s="204" t="s">
        <v>26</v>
      </c>
      <c r="FIV65" s="204" t="s">
        <v>26</v>
      </c>
      <c r="FIW65" s="204" t="s">
        <v>26</v>
      </c>
      <c r="FIX65" s="204" t="s">
        <v>26</v>
      </c>
      <c r="FIY65" s="204" t="s">
        <v>26</v>
      </c>
      <c r="FIZ65" s="204" t="s">
        <v>26</v>
      </c>
      <c r="FJA65" s="204" t="s">
        <v>26</v>
      </c>
      <c r="FJB65" s="204" t="s">
        <v>26</v>
      </c>
      <c r="FJC65" s="204" t="s">
        <v>26</v>
      </c>
      <c r="FJD65" s="204" t="s">
        <v>26</v>
      </c>
      <c r="FJE65" s="204" t="s">
        <v>26</v>
      </c>
      <c r="FJF65" s="204" t="s">
        <v>26</v>
      </c>
      <c r="FJG65" s="204" t="s">
        <v>26</v>
      </c>
      <c r="FJH65" s="204" t="s">
        <v>26</v>
      </c>
      <c r="FJI65" s="204" t="s">
        <v>26</v>
      </c>
      <c r="FJJ65" s="204" t="s">
        <v>26</v>
      </c>
      <c r="FJK65" s="204" t="s">
        <v>26</v>
      </c>
      <c r="FJL65" s="204" t="s">
        <v>26</v>
      </c>
      <c r="FJM65" s="204" t="s">
        <v>26</v>
      </c>
      <c r="FJN65" s="204" t="s">
        <v>26</v>
      </c>
      <c r="FJO65" s="204" t="s">
        <v>26</v>
      </c>
      <c r="FJP65" s="204" t="s">
        <v>26</v>
      </c>
      <c r="FJQ65" s="204" t="s">
        <v>26</v>
      </c>
      <c r="FJR65" s="204" t="s">
        <v>26</v>
      </c>
      <c r="FJS65" s="204" t="s">
        <v>26</v>
      </c>
      <c r="FJT65" s="204" t="s">
        <v>26</v>
      </c>
      <c r="FJU65" s="204" t="s">
        <v>26</v>
      </c>
      <c r="FJV65" s="204" t="s">
        <v>26</v>
      </c>
      <c r="FJW65" s="204" t="s">
        <v>26</v>
      </c>
      <c r="FJX65" s="204" t="s">
        <v>26</v>
      </c>
      <c r="FJY65" s="204" t="s">
        <v>26</v>
      </c>
      <c r="FJZ65" s="204" t="s">
        <v>26</v>
      </c>
      <c r="FKA65" s="204" t="s">
        <v>26</v>
      </c>
      <c r="FKB65" s="204" t="s">
        <v>26</v>
      </c>
      <c r="FKC65" s="204" t="s">
        <v>26</v>
      </c>
      <c r="FKD65" s="204" t="s">
        <v>26</v>
      </c>
      <c r="FKE65" s="204" t="s">
        <v>26</v>
      </c>
      <c r="FKF65" s="204" t="s">
        <v>26</v>
      </c>
      <c r="FKG65" s="204" t="s">
        <v>26</v>
      </c>
      <c r="FKH65" s="204" t="s">
        <v>26</v>
      </c>
      <c r="FKI65" s="204" t="s">
        <v>26</v>
      </c>
      <c r="FKJ65" s="204" t="s">
        <v>26</v>
      </c>
      <c r="FKK65" s="204" t="s">
        <v>26</v>
      </c>
      <c r="FKL65" s="204" t="s">
        <v>26</v>
      </c>
      <c r="FKM65" s="204" t="s">
        <v>26</v>
      </c>
      <c r="FKN65" s="204" t="s">
        <v>26</v>
      </c>
      <c r="FKO65" s="204" t="s">
        <v>26</v>
      </c>
      <c r="FKP65" s="204" t="s">
        <v>26</v>
      </c>
      <c r="FKQ65" s="204" t="s">
        <v>26</v>
      </c>
      <c r="FKR65" s="204" t="s">
        <v>26</v>
      </c>
      <c r="FKS65" s="204" t="s">
        <v>26</v>
      </c>
      <c r="FKT65" s="204" t="s">
        <v>26</v>
      </c>
      <c r="FKU65" s="204" t="s">
        <v>26</v>
      </c>
      <c r="FKV65" s="204" t="s">
        <v>26</v>
      </c>
      <c r="FKW65" s="204" t="s">
        <v>26</v>
      </c>
      <c r="FKX65" s="204" t="s">
        <v>26</v>
      </c>
      <c r="FKY65" s="204" t="s">
        <v>26</v>
      </c>
      <c r="FKZ65" s="204" t="s">
        <v>26</v>
      </c>
      <c r="FLA65" s="204" t="s">
        <v>26</v>
      </c>
      <c r="FLB65" s="204" t="s">
        <v>26</v>
      </c>
      <c r="FLC65" s="204" t="s">
        <v>26</v>
      </c>
      <c r="FLD65" s="204" t="s">
        <v>26</v>
      </c>
      <c r="FLE65" s="204" t="s">
        <v>26</v>
      </c>
      <c r="FLF65" s="204" t="s">
        <v>26</v>
      </c>
      <c r="FLG65" s="204" t="s">
        <v>26</v>
      </c>
      <c r="FLH65" s="204" t="s">
        <v>26</v>
      </c>
      <c r="FLI65" s="204" t="s">
        <v>26</v>
      </c>
      <c r="FLJ65" s="204" t="s">
        <v>26</v>
      </c>
      <c r="FLK65" s="204" t="s">
        <v>26</v>
      </c>
      <c r="FLL65" s="204" t="s">
        <v>26</v>
      </c>
      <c r="FLM65" s="204" t="s">
        <v>26</v>
      </c>
      <c r="FLN65" s="204" t="s">
        <v>26</v>
      </c>
      <c r="FLO65" s="204" t="s">
        <v>26</v>
      </c>
      <c r="FLP65" s="204" t="s">
        <v>26</v>
      </c>
      <c r="FLQ65" s="204" t="s">
        <v>26</v>
      </c>
      <c r="FLR65" s="204" t="s">
        <v>26</v>
      </c>
      <c r="FLS65" s="204" t="s">
        <v>26</v>
      </c>
      <c r="FLT65" s="204" t="s">
        <v>26</v>
      </c>
      <c r="FLU65" s="204" t="s">
        <v>26</v>
      </c>
      <c r="FLV65" s="204" t="s">
        <v>26</v>
      </c>
      <c r="FLW65" s="204" t="s">
        <v>26</v>
      </c>
      <c r="FLX65" s="204" t="s">
        <v>26</v>
      </c>
      <c r="FLY65" s="204" t="s">
        <v>26</v>
      </c>
      <c r="FLZ65" s="204" t="s">
        <v>26</v>
      </c>
      <c r="FMA65" s="204" t="s">
        <v>26</v>
      </c>
      <c r="FMB65" s="204" t="s">
        <v>26</v>
      </c>
      <c r="FMC65" s="204" t="s">
        <v>26</v>
      </c>
      <c r="FMD65" s="204" t="s">
        <v>26</v>
      </c>
      <c r="FME65" s="204" t="s">
        <v>26</v>
      </c>
      <c r="FMF65" s="204" t="s">
        <v>26</v>
      </c>
      <c r="FMG65" s="204" t="s">
        <v>26</v>
      </c>
      <c r="FMH65" s="204" t="s">
        <v>26</v>
      </c>
      <c r="FMI65" s="204" t="s">
        <v>26</v>
      </c>
      <c r="FMJ65" s="204" t="s">
        <v>26</v>
      </c>
      <c r="FMK65" s="204" t="s">
        <v>26</v>
      </c>
      <c r="FML65" s="204" t="s">
        <v>26</v>
      </c>
      <c r="FMM65" s="204" t="s">
        <v>26</v>
      </c>
      <c r="FMN65" s="204" t="s">
        <v>26</v>
      </c>
      <c r="FMO65" s="204" t="s">
        <v>26</v>
      </c>
      <c r="FMP65" s="204" t="s">
        <v>26</v>
      </c>
      <c r="FMQ65" s="204" t="s">
        <v>26</v>
      </c>
      <c r="FMR65" s="204" t="s">
        <v>26</v>
      </c>
      <c r="FMS65" s="204" t="s">
        <v>26</v>
      </c>
      <c r="FMT65" s="204" t="s">
        <v>26</v>
      </c>
      <c r="FMU65" s="204" t="s">
        <v>26</v>
      </c>
      <c r="FMV65" s="204" t="s">
        <v>26</v>
      </c>
      <c r="FMW65" s="204" t="s">
        <v>26</v>
      </c>
      <c r="FMX65" s="204" t="s">
        <v>26</v>
      </c>
      <c r="FMY65" s="204" t="s">
        <v>26</v>
      </c>
      <c r="FMZ65" s="204" t="s">
        <v>26</v>
      </c>
      <c r="FNA65" s="204" t="s">
        <v>26</v>
      </c>
      <c r="FNB65" s="204" t="s">
        <v>26</v>
      </c>
      <c r="FNC65" s="204" t="s">
        <v>26</v>
      </c>
      <c r="FND65" s="204" t="s">
        <v>26</v>
      </c>
      <c r="FNE65" s="204" t="s">
        <v>26</v>
      </c>
      <c r="FNF65" s="204" t="s">
        <v>26</v>
      </c>
      <c r="FNG65" s="204" t="s">
        <v>26</v>
      </c>
      <c r="FNH65" s="204" t="s">
        <v>26</v>
      </c>
      <c r="FNI65" s="204" t="s">
        <v>26</v>
      </c>
      <c r="FNJ65" s="204" t="s">
        <v>26</v>
      </c>
      <c r="FNK65" s="204" t="s">
        <v>26</v>
      </c>
      <c r="FNL65" s="204" t="s">
        <v>26</v>
      </c>
      <c r="FNM65" s="204" t="s">
        <v>26</v>
      </c>
      <c r="FNN65" s="204" t="s">
        <v>26</v>
      </c>
      <c r="FNO65" s="204" t="s">
        <v>26</v>
      </c>
      <c r="FNP65" s="204" t="s">
        <v>26</v>
      </c>
      <c r="FNQ65" s="204" t="s">
        <v>26</v>
      </c>
      <c r="FNR65" s="204" t="s">
        <v>26</v>
      </c>
      <c r="FNS65" s="204" t="s">
        <v>26</v>
      </c>
      <c r="FNT65" s="204" t="s">
        <v>26</v>
      </c>
      <c r="FNU65" s="204" t="s">
        <v>26</v>
      </c>
      <c r="FNV65" s="204" t="s">
        <v>26</v>
      </c>
      <c r="FNW65" s="204" t="s">
        <v>26</v>
      </c>
      <c r="FNX65" s="204" t="s">
        <v>26</v>
      </c>
      <c r="FNY65" s="204" t="s">
        <v>26</v>
      </c>
      <c r="FNZ65" s="204" t="s">
        <v>26</v>
      </c>
      <c r="FOA65" s="204" t="s">
        <v>26</v>
      </c>
      <c r="FOB65" s="204" t="s">
        <v>26</v>
      </c>
      <c r="FOC65" s="204" t="s">
        <v>26</v>
      </c>
      <c r="FOD65" s="204" t="s">
        <v>26</v>
      </c>
      <c r="FOE65" s="204" t="s">
        <v>26</v>
      </c>
      <c r="FOF65" s="204" t="s">
        <v>26</v>
      </c>
      <c r="FOG65" s="204" t="s">
        <v>26</v>
      </c>
      <c r="FOH65" s="204" t="s">
        <v>26</v>
      </c>
      <c r="FOI65" s="204" t="s">
        <v>26</v>
      </c>
      <c r="FOJ65" s="204" t="s">
        <v>26</v>
      </c>
      <c r="FOK65" s="204" t="s">
        <v>26</v>
      </c>
      <c r="FOL65" s="204" t="s">
        <v>26</v>
      </c>
      <c r="FOM65" s="204" t="s">
        <v>26</v>
      </c>
      <c r="FON65" s="204" t="s">
        <v>26</v>
      </c>
      <c r="FOO65" s="204" t="s">
        <v>26</v>
      </c>
      <c r="FOP65" s="204" t="s">
        <v>26</v>
      </c>
      <c r="FOQ65" s="204" t="s">
        <v>26</v>
      </c>
      <c r="FOR65" s="204" t="s">
        <v>26</v>
      </c>
      <c r="FOS65" s="204" t="s">
        <v>26</v>
      </c>
      <c r="FOT65" s="204" t="s">
        <v>26</v>
      </c>
      <c r="FOU65" s="204" t="s">
        <v>26</v>
      </c>
      <c r="FOV65" s="204" t="s">
        <v>26</v>
      </c>
      <c r="FOW65" s="204" t="s">
        <v>26</v>
      </c>
      <c r="FOX65" s="204" t="s">
        <v>26</v>
      </c>
      <c r="FOY65" s="204" t="s">
        <v>26</v>
      </c>
      <c r="FOZ65" s="204" t="s">
        <v>26</v>
      </c>
      <c r="FPA65" s="204" t="s">
        <v>26</v>
      </c>
      <c r="FPB65" s="204" t="s">
        <v>26</v>
      </c>
      <c r="FPC65" s="204" t="s">
        <v>26</v>
      </c>
      <c r="FPD65" s="204" t="s">
        <v>26</v>
      </c>
      <c r="FPE65" s="204" t="s">
        <v>26</v>
      </c>
      <c r="FPF65" s="204" t="s">
        <v>26</v>
      </c>
      <c r="FPG65" s="204" t="s">
        <v>26</v>
      </c>
      <c r="FPH65" s="204" t="s">
        <v>26</v>
      </c>
      <c r="FPI65" s="204" t="s">
        <v>26</v>
      </c>
      <c r="FPJ65" s="204" t="s">
        <v>26</v>
      </c>
      <c r="FPK65" s="204" t="s">
        <v>26</v>
      </c>
      <c r="FPL65" s="204" t="s">
        <v>26</v>
      </c>
      <c r="FPM65" s="204" t="s">
        <v>26</v>
      </c>
      <c r="FPN65" s="204" t="s">
        <v>26</v>
      </c>
      <c r="FPO65" s="204" t="s">
        <v>26</v>
      </c>
      <c r="FPP65" s="204" t="s">
        <v>26</v>
      </c>
      <c r="FPQ65" s="204" t="s">
        <v>26</v>
      </c>
      <c r="FPR65" s="204" t="s">
        <v>26</v>
      </c>
      <c r="FPS65" s="204" t="s">
        <v>26</v>
      </c>
      <c r="FPT65" s="204" t="s">
        <v>26</v>
      </c>
      <c r="FPU65" s="204" t="s">
        <v>26</v>
      </c>
      <c r="FPV65" s="204" t="s">
        <v>26</v>
      </c>
      <c r="FPW65" s="204" t="s">
        <v>26</v>
      </c>
      <c r="FPX65" s="204" t="s">
        <v>26</v>
      </c>
      <c r="FPY65" s="204" t="s">
        <v>26</v>
      </c>
      <c r="FPZ65" s="204" t="s">
        <v>26</v>
      </c>
      <c r="FQA65" s="204" t="s">
        <v>26</v>
      </c>
      <c r="FQB65" s="204" t="s">
        <v>26</v>
      </c>
      <c r="FQC65" s="204" t="s">
        <v>26</v>
      </c>
      <c r="FQD65" s="204" t="s">
        <v>26</v>
      </c>
      <c r="FQE65" s="204" t="s">
        <v>26</v>
      </c>
      <c r="FQF65" s="204" t="s">
        <v>26</v>
      </c>
      <c r="FQG65" s="204" t="s">
        <v>26</v>
      </c>
      <c r="FQH65" s="204" t="s">
        <v>26</v>
      </c>
      <c r="FQI65" s="204" t="s">
        <v>26</v>
      </c>
      <c r="FQJ65" s="204" t="s">
        <v>26</v>
      </c>
      <c r="FQK65" s="204" t="s">
        <v>26</v>
      </c>
      <c r="FQL65" s="204" t="s">
        <v>26</v>
      </c>
      <c r="FQM65" s="204" t="s">
        <v>26</v>
      </c>
      <c r="FQN65" s="204" t="s">
        <v>26</v>
      </c>
      <c r="FQO65" s="204" t="s">
        <v>26</v>
      </c>
      <c r="FQP65" s="204" t="s">
        <v>26</v>
      </c>
      <c r="FQQ65" s="204" t="s">
        <v>26</v>
      </c>
      <c r="FQR65" s="204" t="s">
        <v>26</v>
      </c>
      <c r="FQS65" s="204" t="s">
        <v>26</v>
      </c>
      <c r="FQT65" s="204" t="s">
        <v>26</v>
      </c>
      <c r="FQU65" s="204" t="s">
        <v>26</v>
      </c>
      <c r="FQV65" s="204" t="s">
        <v>26</v>
      </c>
      <c r="FQW65" s="204" t="s">
        <v>26</v>
      </c>
      <c r="FQX65" s="204" t="s">
        <v>26</v>
      </c>
      <c r="FQY65" s="204" t="s">
        <v>26</v>
      </c>
      <c r="FQZ65" s="204" t="s">
        <v>26</v>
      </c>
      <c r="FRA65" s="204" t="s">
        <v>26</v>
      </c>
      <c r="FRB65" s="204" t="s">
        <v>26</v>
      </c>
      <c r="FRC65" s="204" t="s">
        <v>26</v>
      </c>
      <c r="FRD65" s="204" t="s">
        <v>26</v>
      </c>
      <c r="FRE65" s="204" t="s">
        <v>26</v>
      </c>
      <c r="FRF65" s="204" t="s">
        <v>26</v>
      </c>
      <c r="FRG65" s="204" t="s">
        <v>26</v>
      </c>
      <c r="FRH65" s="204" t="s">
        <v>26</v>
      </c>
      <c r="FRI65" s="204" t="s">
        <v>26</v>
      </c>
      <c r="FRJ65" s="204" t="s">
        <v>26</v>
      </c>
      <c r="FRK65" s="204" t="s">
        <v>26</v>
      </c>
      <c r="FRL65" s="204" t="s">
        <v>26</v>
      </c>
      <c r="FRM65" s="204" t="s">
        <v>26</v>
      </c>
      <c r="FRN65" s="204" t="s">
        <v>26</v>
      </c>
      <c r="FRO65" s="204" t="s">
        <v>26</v>
      </c>
      <c r="FRP65" s="204" t="s">
        <v>26</v>
      </c>
      <c r="FRQ65" s="204" t="s">
        <v>26</v>
      </c>
      <c r="FRR65" s="204" t="s">
        <v>26</v>
      </c>
      <c r="FRS65" s="204" t="s">
        <v>26</v>
      </c>
      <c r="FRT65" s="204" t="s">
        <v>26</v>
      </c>
      <c r="FRU65" s="204" t="s">
        <v>26</v>
      </c>
      <c r="FRV65" s="204" t="s">
        <v>26</v>
      </c>
      <c r="FRW65" s="204" t="s">
        <v>26</v>
      </c>
      <c r="FRX65" s="204" t="s">
        <v>26</v>
      </c>
      <c r="FRY65" s="204" t="s">
        <v>26</v>
      </c>
      <c r="FRZ65" s="204" t="s">
        <v>26</v>
      </c>
      <c r="FSA65" s="204" t="s">
        <v>26</v>
      </c>
      <c r="FSB65" s="204" t="s">
        <v>26</v>
      </c>
      <c r="FSC65" s="204" t="s">
        <v>26</v>
      </c>
      <c r="FSD65" s="204" t="s">
        <v>26</v>
      </c>
      <c r="FSE65" s="204" t="s">
        <v>26</v>
      </c>
      <c r="FSF65" s="204" t="s">
        <v>26</v>
      </c>
      <c r="FSG65" s="204" t="s">
        <v>26</v>
      </c>
      <c r="FSH65" s="204" t="s">
        <v>26</v>
      </c>
      <c r="FSI65" s="204" t="s">
        <v>26</v>
      </c>
      <c r="FSJ65" s="204" t="s">
        <v>26</v>
      </c>
      <c r="FSK65" s="204" t="s">
        <v>26</v>
      </c>
      <c r="FSL65" s="204" t="s">
        <v>26</v>
      </c>
      <c r="FSM65" s="204" t="s">
        <v>26</v>
      </c>
      <c r="FSN65" s="204" t="s">
        <v>26</v>
      </c>
      <c r="FSO65" s="204" t="s">
        <v>26</v>
      </c>
      <c r="FSP65" s="204" t="s">
        <v>26</v>
      </c>
      <c r="FSQ65" s="204" t="s">
        <v>26</v>
      </c>
      <c r="FSR65" s="204" t="s">
        <v>26</v>
      </c>
      <c r="FSS65" s="204" t="s">
        <v>26</v>
      </c>
      <c r="FST65" s="204" t="s">
        <v>26</v>
      </c>
      <c r="FSU65" s="204" t="s">
        <v>26</v>
      </c>
      <c r="FSV65" s="204" t="s">
        <v>26</v>
      </c>
      <c r="FSW65" s="204" t="s">
        <v>26</v>
      </c>
      <c r="FSX65" s="204" t="s">
        <v>26</v>
      </c>
      <c r="FSY65" s="204" t="s">
        <v>26</v>
      </c>
      <c r="FSZ65" s="204" t="s">
        <v>26</v>
      </c>
      <c r="FTA65" s="204" t="s">
        <v>26</v>
      </c>
      <c r="FTB65" s="204" t="s">
        <v>26</v>
      </c>
      <c r="FTC65" s="204" t="s">
        <v>26</v>
      </c>
      <c r="FTD65" s="204" t="s">
        <v>26</v>
      </c>
      <c r="FTE65" s="204" t="s">
        <v>26</v>
      </c>
      <c r="FTF65" s="204" t="s">
        <v>26</v>
      </c>
      <c r="FTG65" s="204" t="s">
        <v>26</v>
      </c>
      <c r="FTH65" s="204" t="s">
        <v>26</v>
      </c>
      <c r="FTI65" s="204" t="s">
        <v>26</v>
      </c>
      <c r="FTJ65" s="204" t="s">
        <v>26</v>
      </c>
      <c r="FTK65" s="204" t="s">
        <v>26</v>
      </c>
      <c r="FTL65" s="204" t="s">
        <v>26</v>
      </c>
      <c r="FTM65" s="204" t="s">
        <v>26</v>
      </c>
      <c r="FTN65" s="204" t="s">
        <v>26</v>
      </c>
      <c r="FTO65" s="204" t="s">
        <v>26</v>
      </c>
      <c r="FTP65" s="204" t="s">
        <v>26</v>
      </c>
      <c r="FTQ65" s="204" t="s">
        <v>26</v>
      </c>
      <c r="FTR65" s="204" t="s">
        <v>26</v>
      </c>
      <c r="FTS65" s="204" t="s">
        <v>26</v>
      </c>
      <c r="FTT65" s="204" t="s">
        <v>26</v>
      </c>
      <c r="FTU65" s="204" t="s">
        <v>26</v>
      </c>
      <c r="FTV65" s="204" t="s">
        <v>26</v>
      </c>
      <c r="FTW65" s="204" t="s">
        <v>26</v>
      </c>
      <c r="FTX65" s="204" t="s">
        <v>26</v>
      </c>
      <c r="FTY65" s="204" t="s">
        <v>26</v>
      </c>
      <c r="FTZ65" s="204" t="s">
        <v>26</v>
      </c>
      <c r="FUA65" s="204" t="s">
        <v>26</v>
      </c>
      <c r="FUB65" s="204" t="s">
        <v>26</v>
      </c>
      <c r="FUC65" s="204" t="s">
        <v>26</v>
      </c>
      <c r="FUD65" s="204" t="s">
        <v>26</v>
      </c>
      <c r="FUE65" s="204" t="s">
        <v>26</v>
      </c>
      <c r="FUF65" s="204" t="s">
        <v>26</v>
      </c>
      <c r="FUG65" s="204" t="s">
        <v>26</v>
      </c>
      <c r="FUH65" s="204" t="s">
        <v>26</v>
      </c>
      <c r="FUI65" s="204" t="s">
        <v>26</v>
      </c>
      <c r="FUJ65" s="204" t="s">
        <v>26</v>
      </c>
      <c r="FUK65" s="204" t="s">
        <v>26</v>
      </c>
      <c r="FUL65" s="204" t="s">
        <v>26</v>
      </c>
      <c r="FUM65" s="204" t="s">
        <v>26</v>
      </c>
      <c r="FUN65" s="204" t="s">
        <v>26</v>
      </c>
      <c r="FUO65" s="204" t="s">
        <v>26</v>
      </c>
      <c r="FUP65" s="204" t="s">
        <v>26</v>
      </c>
      <c r="FUQ65" s="204" t="s">
        <v>26</v>
      </c>
      <c r="FUR65" s="204" t="s">
        <v>26</v>
      </c>
      <c r="FUS65" s="204" t="s">
        <v>26</v>
      </c>
      <c r="FUT65" s="204" t="s">
        <v>26</v>
      </c>
      <c r="FUU65" s="204" t="s">
        <v>26</v>
      </c>
      <c r="FUV65" s="204" t="s">
        <v>26</v>
      </c>
      <c r="FUW65" s="204" t="s">
        <v>26</v>
      </c>
      <c r="FUX65" s="204" t="s">
        <v>26</v>
      </c>
      <c r="FUY65" s="204" t="s">
        <v>26</v>
      </c>
      <c r="FUZ65" s="204" t="s">
        <v>26</v>
      </c>
      <c r="FVA65" s="204" t="s">
        <v>26</v>
      </c>
      <c r="FVB65" s="204" t="s">
        <v>26</v>
      </c>
      <c r="FVC65" s="204" t="s">
        <v>26</v>
      </c>
      <c r="FVD65" s="204" t="s">
        <v>26</v>
      </c>
      <c r="FVE65" s="204" t="s">
        <v>26</v>
      </c>
      <c r="FVF65" s="204" t="s">
        <v>26</v>
      </c>
      <c r="FVG65" s="204" t="s">
        <v>26</v>
      </c>
      <c r="FVH65" s="204" t="s">
        <v>26</v>
      </c>
      <c r="FVI65" s="204" t="s">
        <v>26</v>
      </c>
      <c r="FVJ65" s="204" t="s">
        <v>26</v>
      </c>
      <c r="FVK65" s="204" t="s">
        <v>26</v>
      </c>
      <c r="FVL65" s="204" t="s">
        <v>26</v>
      </c>
      <c r="FVM65" s="204" t="s">
        <v>26</v>
      </c>
      <c r="FVN65" s="204" t="s">
        <v>26</v>
      </c>
      <c r="FVO65" s="204" t="s">
        <v>26</v>
      </c>
      <c r="FVP65" s="204" t="s">
        <v>26</v>
      </c>
      <c r="FVQ65" s="204" t="s">
        <v>26</v>
      </c>
      <c r="FVR65" s="204" t="s">
        <v>26</v>
      </c>
      <c r="FVS65" s="204" t="s">
        <v>26</v>
      </c>
      <c r="FVT65" s="204" t="s">
        <v>26</v>
      </c>
      <c r="FVU65" s="204" t="s">
        <v>26</v>
      </c>
      <c r="FVV65" s="204" t="s">
        <v>26</v>
      </c>
      <c r="FVW65" s="204" t="s">
        <v>26</v>
      </c>
      <c r="FVX65" s="204" t="s">
        <v>26</v>
      </c>
      <c r="FVY65" s="204" t="s">
        <v>26</v>
      </c>
      <c r="FVZ65" s="204" t="s">
        <v>26</v>
      </c>
      <c r="FWA65" s="204" t="s">
        <v>26</v>
      </c>
      <c r="FWB65" s="204" t="s">
        <v>26</v>
      </c>
      <c r="FWC65" s="204" t="s">
        <v>26</v>
      </c>
      <c r="FWD65" s="204" t="s">
        <v>26</v>
      </c>
      <c r="FWE65" s="204" t="s">
        <v>26</v>
      </c>
      <c r="FWF65" s="204" t="s">
        <v>26</v>
      </c>
      <c r="FWG65" s="204" t="s">
        <v>26</v>
      </c>
      <c r="FWH65" s="204" t="s">
        <v>26</v>
      </c>
      <c r="FWI65" s="204" t="s">
        <v>26</v>
      </c>
      <c r="FWJ65" s="204" t="s">
        <v>26</v>
      </c>
      <c r="FWK65" s="204" t="s">
        <v>26</v>
      </c>
      <c r="FWL65" s="204" t="s">
        <v>26</v>
      </c>
      <c r="FWM65" s="204" t="s">
        <v>26</v>
      </c>
      <c r="FWN65" s="204" t="s">
        <v>26</v>
      </c>
      <c r="FWO65" s="204" t="s">
        <v>26</v>
      </c>
      <c r="FWP65" s="204" t="s">
        <v>26</v>
      </c>
      <c r="FWQ65" s="204" t="s">
        <v>26</v>
      </c>
      <c r="FWR65" s="204" t="s">
        <v>26</v>
      </c>
      <c r="FWS65" s="204" t="s">
        <v>26</v>
      </c>
      <c r="FWT65" s="204" t="s">
        <v>26</v>
      </c>
      <c r="FWU65" s="204" t="s">
        <v>26</v>
      </c>
      <c r="FWV65" s="204" t="s">
        <v>26</v>
      </c>
      <c r="FWW65" s="204" t="s">
        <v>26</v>
      </c>
      <c r="FWX65" s="204" t="s">
        <v>26</v>
      </c>
      <c r="FWY65" s="204" t="s">
        <v>26</v>
      </c>
      <c r="FWZ65" s="204" t="s">
        <v>26</v>
      </c>
      <c r="FXA65" s="204" t="s">
        <v>26</v>
      </c>
      <c r="FXB65" s="204" t="s">
        <v>26</v>
      </c>
      <c r="FXC65" s="204" t="s">
        <v>26</v>
      </c>
      <c r="FXD65" s="204" t="s">
        <v>26</v>
      </c>
      <c r="FXE65" s="204" t="s">
        <v>26</v>
      </c>
      <c r="FXF65" s="204" t="s">
        <v>26</v>
      </c>
      <c r="FXG65" s="204" t="s">
        <v>26</v>
      </c>
      <c r="FXH65" s="204" t="s">
        <v>26</v>
      </c>
      <c r="FXI65" s="204" t="s">
        <v>26</v>
      </c>
      <c r="FXJ65" s="204" t="s">
        <v>26</v>
      </c>
      <c r="FXK65" s="204" t="s">
        <v>26</v>
      </c>
      <c r="FXL65" s="204" t="s">
        <v>26</v>
      </c>
      <c r="FXM65" s="204" t="s">
        <v>26</v>
      </c>
      <c r="FXN65" s="204" t="s">
        <v>26</v>
      </c>
      <c r="FXO65" s="204" t="s">
        <v>26</v>
      </c>
      <c r="FXP65" s="204" t="s">
        <v>26</v>
      </c>
      <c r="FXQ65" s="204" t="s">
        <v>26</v>
      </c>
      <c r="FXR65" s="204" t="s">
        <v>26</v>
      </c>
      <c r="FXS65" s="204" t="s">
        <v>26</v>
      </c>
      <c r="FXT65" s="204" t="s">
        <v>26</v>
      </c>
      <c r="FXU65" s="204" t="s">
        <v>26</v>
      </c>
      <c r="FXV65" s="204" t="s">
        <v>26</v>
      </c>
      <c r="FXW65" s="204" t="s">
        <v>26</v>
      </c>
      <c r="FXX65" s="204" t="s">
        <v>26</v>
      </c>
      <c r="FXY65" s="204" t="s">
        <v>26</v>
      </c>
      <c r="FXZ65" s="204" t="s">
        <v>26</v>
      </c>
      <c r="FYA65" s="204" t="s">
        <v>26</v>
      </c>
      <c r="FYB65" s="204" t="s">
        <v>26</v>
      </c>
      <c r="FYC65" s="204" t="s">
        <v>26</v>
      </c>
      <c r="FYD65" s="204" t="s">
        <v>26</v>
      </c>
      <c r="FYE65" s="204" t="s">
        <v>26</v>
      </c>
      <c r="FYF65" s="204" t="s">
        <v>26</v>
      </c>
      <c r="FYG65" s="204" t="s">
        <v>26</v>
      </c>
      <c r="FYH65" s="204" t="s">
        <v>26</v>
      </c>
      <c r="FYI65" s="204" t="s">
        <v>26</v>
      </c>
      <c r="FYJ65" s="204" t="s">
        <v>26</v>
      </c>
      <c r="FYK65" s="204" t="s">
        <v>26</v>
      </c>
      <c r="FYL65" s="204" t="s">
        <v>26</v>
      </c>
      <c r="FYM65" s="204" t="s">
        <v>26</v>
      </c>
      <c r="FYN65" s="204" t="s">
        <v>26</v>
      </c>
      <c r="FYO65" s="204" t="s">
        <v>26</v>
      </c>
      <c r="FYP65" s="204" t="s">
        <v>26</v>
      </c>
      <c r="FYQ65" s="204" t="s">
        <v>26</v>
      </c>
      <c r="FYR65" s="204" t="s">
        <v>26</v>
      </c>
      <c r="FYS65" s="204" t="s">
        <v>26</v>
      </c>
      <c r="FYT65" s="204" t="s">
        <v>26</v>
      </c>
      <c r="FYU65" s="204" t="s">
        <v>26</v>
      </c>
      <c r="FYV65" s="204" t="s">
        <v>26</v>
      </c>
      <c r="FYW65" s="204" t="s">
        <v>26</v>
      </c>
      <c r="FYX65" s="204" t="s">
        <v>26</v>
      </c>
      <c r="FYY65" s="204" t="s">
        <v>26</v>
      </c>
      <c r="FYZ65" s="204" t="s">
        <v>26</v>
      </c>
      <c r="FZA65" s="204" t="s">
        <v>26</v>
      </c>
      <c r="FZB65" s="204" t="s">
        <v>26</v>
      </c>
      <c r="FZC65" s="204" t="s">
        <v>26</v>
      </c>
      <c r="FZD65" s="204" t="s">
        <v>26</v>
      </c>
      <c r="FZE65" s="204" t="s">
        <v>26</v>
      </c>
      <c r="FZF65" s="204" t="s">
        <v>26</v>
      </c>
      <c r="FZG65" s="204" t="s">
        <v>26</v>
      </c>
      <c r="FZH65" s="204" t="s">
        <v>26</v>
      </c>
      <c r="FZI65" s="204" t="s">
        <v>26</v>
      </c>
      <c r="FZJ65" s="204" t="s">
        <v>26</v>
      </c>
      <c r="FZK65" s="204" t="s">
        <v>26</v>
      </c>
      <c r="FZL65" s="204" t="s">
        <v>26</v>
      </c>
      <c r="FZM65" s="204" t="s">
        <v>26</v>
      </c>
      <c r="FZN65" s="204" t="s">
        <v>26</v>
      </c>
      <c r="FZO65" s="204" t="s">
        <v>26</v>
      </c>
      <c r="FZP65" s="204" t="s">
        <v>26</v>
      </c>
      <c r="FZQ65" s="204" t="s">
        <v>26</v>
      </c>
      <c r="FZR65" s="204" t="s">
        <v>26</v>
      </c>
      <c r="FZS65" s="204" t="s">
        <v>26</v>
      </c>
      <c r="FZT65" s="204" t="s">
        <v>26</v>
      </c>
      <c r="FZU65" s="204" t="s">
        <v>26</v>
      </c>
      <c r="FZV65" s="204" t="s">
        <v>26</v>
      </c>
      <c r="FZW65" s="204" t="s">
        <v>26</v>
      </c>
      <c r="FZX65" s="204" t="s">
        <v>26</v>
      </c>
      <c r="FZY65" s="204" t="s">
        <v>26</v>
      </c>
      <c r="FZZ65" s="204" t="s">
        <v>26</v>
      </c>
      <c r="GAA65" s="204" t="s">
        <v>26</v>
      </c>
      <c r="GAB65" s="204" t="s">
        <v>26</v>
      </c>
      <c r="GAC65" s="204" t="s">
        <v>26</v>
      </c>
      <c r="GAD65" s="204" t="s">
        <v>26</v>
      </c>
      <c r="GAE65" s="204" t="s">
        <v>26</v>
      </c>
      <c r="GAF65" s="204" t="s">
        <v>26</v>
      </c>
      <c r="GAG65" s="204" t="s">
        <v>26</v>
      </c>
      <c r="GAH65" s="204" t="s">
        <v>26</v>
      </c>
      <c r="GAI65" s="204" t="s">
        <v>26</v>
      </c>
      <c r="GAJ65" s="204" t="s">
        <v>26</v>
      </c>
      <c r="GAK65" s="204" t="s">
        <v>26</v>
      </c>
      <c r="GAL65" s="204" t="s">
        <v>26</v>
      </c>
      <c r="GAM65" s="204" t="s">
        <v>26</v>
      </c>
      <c r="GAN65" s="204" t="s">
        <v>26</v>
      </c>
      <c r="GAO65" s="204" t="s">
        <v>26</v>
      </c>
      <c r="GAP65" s="204" t="s">
        <v>26</v>
      </c>
      <c r="GAQ65" s="204" t="s">
        <v>26</v>
      </c>
      <c r="GAR65" s="204" t="s">
        <v>26</v>
      </c>
      <c r="GAS65" s="204" t="s">
        <v>26</v>
      </c>
      <c r="GAT65" s="204" t="s">
        <v>26</v>
      </c>
      <c r="GAU65" s="204" t="s">
        <v>26</v>
      </c>
      <c r="GAV65" s="204" t="s">
        <v>26</v>
      </c>
      <c r="GAW65" s="204" t="s">
        <v>26</v>
      </c>
      <c r="GAX65" s="204" t="s">
        <v>26</v>
      </c>
      <c r="GAY65" s="204" t="s">
        <v>26</v>
      </c>
      <c r="GAZ65" s="204" t="s">
        <v>26</v>
      </c>
      <c r="GBA65" s="204" t="s">
        <v>26</v>
      </c>
      <c r="GBB65" s="204" t="s">
        <v>26</v>
      </c>
      <c r="GBC65" s="204" t="s">
        <v>26</v>
      </c>
      <c r="GBD65" s="204" t="s">
        <v>26</v>
      </c>
      <c r="GBE65" s="204" t="s">
        <v>26</v>
      </c>
      <c r="GBF65" s="204" t="s">
        <v>26</v>
      </c>
      <c r="GBG65" s="204" t="s">
        <v>26</v>
      </c>
      <c r="GBH65" s="204" t="s">
        <v>26</v>
      </c>
      <c r="GBI65" s="204" t="s">
        <v>26</v>
      </c>
      <c r="GBJ65" s="204" t="s">
        <v>26</v>
      </c>
      <c r="GBK65" s="204" t="s">
        <v>26</v>
      </c>
      <c r="GBL65" s="204" t="s">
        <v>26</v>
      </c>
      <c r="GBM65" s="204" t="s">
        <v>26</v>
      </c>
      <c r="GBN65" s="204" t="s">
        <v>26</v>
      </c>
      <c r="GBO65" s="204" t="s">
        <v>26</v>
      </c>
      <c r="GBP65" s="204" t="s">
        <v>26</v>
      </c>
      <c r="GBQ65" s="204" t="s">
        <v>26</v>
      </c>
      <c r="GBR65" s="204" t="s">
        <v>26</v>
      </c>
      <c r="GBS65" s="204" t="s">
        <v>26</v>
      </c>
      <c r="GBT65" s="204" t="s">
        <v>26</v>
      </c>
      <c r="GBU65" s="204" t="s">
        <v>26</v>
      </c>
      <c r="GBV65" s="204" t="s">
        <v>26</v>
      </c>
      <c r="GBW65" s="204" t="s">
        <v>26</v>
      </c>
      <c r="GBX65" s="204" t="s">
        <v>26</v>
      </c>
      <c r="GBY65" s="204" t="s">
        <v>26</v>
      </c>
      <c r="GBZ65" s="204" t="s">
        <v>26</v>
      </c>
      <c r="GCA65" s="204" t="s">
        <v>26</v>
      </c>
      <c r="GCB65" s="204" t="s">
        <v>26</v>
      </c>
      <c r="GCC65" s="204" t="s">
        <v>26</v>
      </c>
      <c r="GCD65" s="204" t="s">
        <v>26</v>
      </c>
      <c r="GCE65" s="204" t="s">
        <v>26</v>
      </c>
      <c r="GCF65" s="204" t="s">
        <v>26</v>
      </c>
      <c r="GCG65" s="204" t="s">
        <v>26</v>
      </c>
      <c r="GCH65" s="204" t="s">
        <v>26</v>
      </c>
      <c r="GCI65" s="204" t="s">
        <v>26</v>
      </c>
      <c r="GCJ65" s="204" t="s">
        <v>26</v>
      </c>
      <c r="GCK65" s="204" t="s">
        <v>26</v>
      </c>
      <c r="GCL65" s="204" t="s">
        <v>26</v>
      </c>
      <c r="GCM65" s="204" t="s">
        <v>26</v>
      </c>
      <c r="GCN65" s="204" t="s">
        <v>26</v>
      </c>
      <c r="GCO65" s="204" t="s">
        <v>26</v>
      </c>
      <c r="GCP65" s="204" t="s">
        <v>26</v>
      </c>
      <c r="GCQ65" s="204" t="s">
        <v>26</v>
      </c>
      <c r="GCR65" s="204" t="s">
        <v>26</v>
      </c>
      <c r="GCS65" s="204" t="s">
        <v>26</v>
      </c>
      <c r="GCT65" s="204" t="s">
        <v>26</v>
      </c>
      <c r="GCU65" s="204" t="s">
        <v>26</v>
      </c>
      <c r="GCV65" s="204" t="s">
        <v>26</v>
      </c>
      <c r="GCW65" s="204" t="s">
        <v>26</v>
      </c>
      <c r="GCX65" s="204" t="s">
        <v>26</v>
      </c>
      <c r="GCY65" s="204" t="s">
        <v>26</v>
      </c>
      <c r="GCZ65" s="204" t="s">
        <v>26</v>
      </c>
      <c r="GDA65" s="204" t="s">
        <v>26</v>
      </c>
      <c r="GDB65" s="204" t="s">
        <v>26</v>
      </c>
      <c r="GDC65" s="204" t="s">
        <v>26</v>
      </c>
      <c r="GDD65" s="204" t="s">
        <v>26</v>
      </c>
      <c r="GDE65" s="204" t="s">
        <v>26</v>
      </c>
      <c r="GDF65" s="204" t="s">
        <v>26</v>
      </c>
      <c r="GDG65" s="204" t="s">
        <v>26</v>
      </c>
      <c r="GDH65" s="204" t="s">
        <v>26</v>
      </c>
      <c r="GDI65" s="204" t="s">
        <v>26</v>
      </c>
      <c r="GDJ65" s="204" t="s">
        <v>26</v>
      </c>
      <c r="GDK65" s="204" t="s">
        <v>26</v>
      </c>
      <c r="GDL65" s="204" t="s">
        <v>26</v>
      </c>
      <c r="GDM65" s="204" t="s">
        <v>26</v>
      </c>
      <c r="GDN65" s="204" t="s">
        <v>26</v>
      </c>
      <c r="GDO65" s="204" t="s">
        <v>26</v>
      </c>
      <c r="GDP65" s="204" t="s">
        <v>26</v>
      </c>
      <c r="GDQ65" s="204" t="s">
        <v>26</v>
      </c>
      <c r="GDR65" s="204" t="s">
        <v>26</v>
      </c>
      <c r="GDS65" s="204" t="s">
        <v>26</v>
      </c>
      <c r="GDT65" s="204" t="s">
        <v>26</v>
      </c>
      <c r="GDU65" s="204" t="s">
        <v>26</v>
      </c>
      <c r="GDV65" s="204" t="s">
        <v>26</v>
      </c>
      <c r="GDW65" s="204" t="s">
        <v>26</v>
      </c>
      <c r="GDX65" s="204" t="s">
        <v>26</v>
      </c>
      <c r="GDY65" s="204" t="s">
        <v>26</v>
      </c>
      <c r="GDZ65" s="204" t="s">
        <v>26</v>
      </c>
      <c r="GEA65" s="204" t="s">
        <v>26</v>
      </c>
      <c r="GEB65" s="204" t="s">
        <v>26</v>
      </c>
      <c r="GEC65" s="204" t="s">
        <v>26</v>
      </c>
      <c r="GED65" s="204" t="s">
        <v>26</v>
      </c>
      <c r="GEE65" s="204" t="s">
        <v>26</v>
      </c>
      <c r="GEF65" s="204" t="s">
        <v>26</v>
      </c>
      <c r="GEG65" s="204" t="s">
        <v>26</v>
      </c>
      <c r="GEH65" s="204" t="s">
        <v>26</v>
      </c>
      <c r="GEI65" s="204" t="s">
        <v>26</v>
      </c>
      <c r="GEJ65" s="204" t="s">
        <v>26</v>
      </c>
      <c r="GEK65" s="204" t="s">
        <v>26</v>
      </c>
      <c r="GEL65" s="204" t="s">
        <v>26</v>
      </c>
      <c r="GEM65" s="204" t="s">
        <v>26</v>
      </c>
      <c r="GEN65" s="204" t="s">
        <v>26</v>
      </c>
      <c r="GEO65" s="204" t="s">
        <v>26</v>
      </c>
      <c r="GEP65" s="204" t="s">
        <v>26</v>
      </c>
      <c r="GEQ65" s="204" t="s">
        <v>26</v>
      </c>
      <c r="GER65" s="204" t="s">
        <v>26</v>
      </c>
      <c r="GES65" s="204" t="s">
        <v>26</v>
      </c>
      <c r="GET65" s="204" t="s">
        <v>26</v>
      </c>
      <c r="GEU65" s="204" t="s">
        <v>26</v>
      </c>
      <c r="GEV65" s="204" t="s">
        <v>26</v>
      </c>
      <c r="GEW65" s="204" t="s">
        <v>26</v>
      </c>
      <c r="GEX65" s="204" t="s">
        <v>26</v>
      </c>
      <c r="GEY65" s="204" t="s">
        <v>26</v>
      </c>
      <c r="GEZ65" s="204" t="s">
        <v>26</v>
      </c>
      <c r="GFA65" s="204" t="s">
        <v>26</v>
      </c>
      <c r="GFB65" s="204" t="s">
        <v>26</v>
      </c>
      <c r="GFC65" s="204" t="s">
        <v>26</v>
      </c>
      <c r="GFD65" s="204" t="s">
        <v>26</v>
      </c>
      <c r="GFE65" s="204" t="s">
        <v>26</v>
      </c>
      <c r="GFF65" s="204" t="s">
        <v>26</v>
      </c>
      <c r="GFG65" s="204" t="s">
        <v>26</v>
      </c>
      <c r="GFH65" s="204" t="s">
        <v>26</v>
      </c>
      <c r="GFI65" s="204" t="s">
        <v>26</v>
      </c>
      <c r="GFJ65" s="204" t="s">
        <v>26</v>
      </c>
      <c r="GFK65" s="204" t="s">
        <v>26</v>
      </c>
      <c r="GFL65" s="204" t="s">
        <v>26</v>
      </c>
      <c r="GFM65" s="204" t="s">
        <v>26</v>
      </c>
      <c r="GFN65" s="204" t="s">
        <v>26</v>
      </c>
      <c r="GFO65" s="204" t="s">
        <v>26</v>
      </c>
      <c r="GFP65" s="204" t="s">
        <v>26</v>
      </c>
      <c r="GFQ65" s="204" t="s">
        <v>26</v>
      </c>
      <c r="GFR65" s="204" t="s">
        <v>26</v>
      </c>
      <c r="GFS65" s="204" t="s">
        <v>26</v>
      </c>
      <c r="GFT65" s="204" t="s">
        <v>26</v>
      </c>
      <c r="GFU65" s="204" t="s">
        <v>26</v>
      </c>
      <c r="GFV65" s="204" t="s">
        <v>26</v>
      </c>
      <c r="GFW65" s="204" t="s">
        <v>26</v>
      </c>
      <c r="GFX65" s="204" t="s">
        <v>26</v>
      </c>
      <c r="GFY65" s="204" t="s">
        <v>26</v>
      </c>
      <c r="GFZ65" s="204" t="s">
        <v>26</v>
      </c>
      <c r="GGA65" s="204" t="s">
        <v>26</v>
      </c>
      <c r="GGB65" s="204" t="s">
        <v>26</v>
      </c>
      <c r="GGC65" s="204" t="s">
        <v>26</v>
      </c>
      <c r="GGD65" s="204" t="s">
        <v>26</v>
      </c>
      <c r="GGE65" s="204" t="s">
        <v>26</v>
      </c>
      <c r="GGF65" s="204" t="s">
        <v>26</v>
      </c>
      <c r="GGG65" s="204" t="s">
        <v>26</v>
      </c>
      <c r="GGH65" s="204" t="s">
        <v>26</v>
      </c>
      <c r="GGI65" s="204" t="s">
        <v>26</v>
      </c>
      <c r="GGJ65" s="204" t="s">
        <v>26</v>
      </c>
      <c r="GGK65" s="204" t="s">
        <v>26</v>
      </c>
      <c r="GGL65" s="204" t="s">
        <v>26</v>
      </c>
      <c r="GGM65" s="204" t="s">
        <v>26</v>
      </c>
      <c r="GGN65" s="204" t="s">
        <v>26</v>
      </c>
      <c r="GGO65" s="204" t="s">
        <v>26</v>
      </c>
      <c r="GGP65" s="204" t="s">
        <v>26</v>
      </c>
      <c r="GGQ65" s="204" t="s">
        <v>26</v>
      </c>
      <c r="GGR65" s="204" t="s">
        <v>26</v>
      </c>
      <c r="GGS65" s="204" t="s">
        <v>26</v>
      </c>
      <c r="GGT65" s="204" t="s">
        <v>26</v>
      </c>
      <c r="GGU65" s="204" t="s">
        <v>26</v>
      </c>
      <c r="GGV65" s="204" t="s">
        <v>26</v>
      </c>
      <c r="GGW65" s="204" t="s">
        <v>26</v>
      </c>
      <c r="GGX65" s="204" t="s">
        <v>26</v>
      </c>
      <c r="GGY65" s="204" t="s">
        <v>26</v>
      </c>
      <c r="GGZ65" s="204" t="s">
        <v>26</v>
      </c>
      <c r="GHA65" s="204" t="s">
        <v>26</v>
      </c>
      <c r="GHB65" s="204" t="s">
        <v>26</v>
      </c>
      <c r="GHC65" s="204" t="s">
        <v>26</v>
      </c>
      <c r="GHD65" s="204" t="s">
        <v>26</v>
      </c>
      <c r="GHE65" s="204" t="s">
        <v>26</v>
      </c>
      <c r="GHF65" s="204" t="s">
        <v>26</v>
      </c>
      <c r="GHG65" s="204" t="s">
        <v>26</v>
      </c>
      <c r="GHH65" s="204" t="s">
        <v>26</v>
      </c>
      <c r="GHI65" s="204" t="s">
        <v>26</v>
      </c>
      <c r="GHJ65" s="204" t="s">
        <v>26</v>
      </c>
      <c r="GHK65" s="204" t="s">
        <v>26</v>
      </c>
      <c r="GHL65" s="204" t="s">
        <v>26</v>
      </c>
      <c r="GHM65" s="204" t="s">
        <v>26</v>
      </c>
      <c r="GHN65" s="204" t="s">
        <v>26</v>
      </c>
      <c r="GHO65" s="204" t="s">
        <v>26</v>
      </c>
      <c r="GHP65" s="204" t="s">
        <v>26</v>
      </c>
      <c r="GHQ65" s="204" t="s">
        <v>26</v>
      </c>
      <c r="GHR65" s="204" t="s">
        <v>26</v>
      </c>
      <c r="GHS65" s="204" t="s">
        <v>26</v>
      </c>
      <c r="GHT65" s="204" t="s">
        <v>26</v>
      </c>
      <c r="GHU65" s="204" t="s">
        <v>26</v>
      </c>
      <c r="GHV65" s="204" t="s">
        <v>26</v>
      </c>
      <c r="GHW65" s="204" t="s">
        <v>26</v>
      </c>
      <c r="GHX65" s="204" t="s">
        <v>26</v>
      </c>
      <c r="GHY65" s="204" t="s">
        <v>26</v>
      </c>
      <c r="GHZ65" s="204" t="s">
        <v>26</v>
      </c>
      <c r="GIA65" s="204" t="s">
        <v>26</v>
      </c>
      <c r="GIB65" s="204" t="s">
        <v>26</v>
      </c>
      <c r="GIC65" s="204" t="s">
        <v>26</v>
      </c>
      <c r="GID65" s="204" t="s">
        <v>26</v>
      </c>
      <c r="GIE65" s="204" t="s">
        <v>26</v>
      </c>
      <c r="GIF65" s="204" t="s">
        <v>26</v>
      </c>
      <c r="GIG65" s="204" t="s">
        <v>26</v>
      </c>
      <c r="GIH65" s="204" t="s">
        <v>26</v>
      </c>
      <c r="GII65" s="204" t="s">
        <v>26</v>
      </c>
      <c r="GIJ65" s="204" t="s">
        <v>26</v>
      </c>
      <c r="GIK65" s="204" t="s">
        <v>26</v>
      </c>
      <c r="GIL65" s="204" t="s">
        <v>26</v>
      </c>
      <c r="GIM65" s="204" t="s">
        <v>26</v>
      </c>
      <c r="GIN65" s="204" t="s">
        <v>26</v>
      </c>
      <c r="GIO65" s="204" t="s">
        <v>26</v>
      </c>
      <c r="GIP65" s="204" t="s">
        <v>26</v>
      </c>
      <c r="GIQ65" s="204" t="s">
        <v>26</v>
      </c>
      <c r="GIR65" s="204" t="s">
        <v>26</v>
      </c>
      <c r="GIS65" s="204" t="s">
        <v>26</v>
      </c>
      <c r="GIT65" s="204" t="s">
        <v>26</v>
      </c>
      <c r="GIU65" s="204" t="s">
        <v>26</v>
      </c>
      <c r="GIV65" s="204" t="s">
        <v>26</v>
      </c>
      <c r="GIW65" s="204" t="s">
        <v>26</v>
      </c>
      <c r="GIX65" s="204" t="s">
        <v>26</v>
      </c>
      <c r="GIY65" s="204" t="s">
        <v>26</v>
      </c>
      <c r="GIZ65" s="204" t="s">
        <v>26</v>
      </c>
      <c r="GJA65" s="204" t="s">
        <v>26</v>
      </c>
      <c r="GJB65" s="204" t="s">
        <v>26</v>
      </c>
      <c r="GJC65" s="204" t="s">
        <v>26</v>
      </c>
      <c r="GJD65" s="204" t="s">
        <v>26</v>
      </c>
      <c r="GJE65" s="204" t="s">
        <v>26</v>
      </c>
      <c r="GJF65" s="204" t="s">
        <v>26</v>
      </c>
      <c r="GJG65" s="204" t="s">
        <v>26</v>
      </c>
      <c r="GJH65" s="204" t="s">
        <v>26</v>
      </c>
      <c r="GJI65" s="204" t="s">
        <v>26</v>
      </c>
      <c r="GJJ65" s="204" t="s">
        <v>26</v>
      </c>
      <c r="GJK65" s="204" t="s">
        <v>26</v>
      </c>
      <c r="GJL65" s="204" t="s">
        <v>26</v>
      </c>
      <c r="GJM65" s="204" t="s">
        <v>26</v>
      </c>
      <c r="GJN65" s="204" t="s">
        <v>26</v>
      </c>
      <c r="GJO65" s="204" t="s">
        <v>26</v>
      </c>
      <c r="GJP65" s="204" t="s">
        <v>26</v>
      </c>
      <c r="GJQ65" s="204" t="s">
        <v>26</v>
      </c>
      <c r="GJR65" s="204" t="s">
        <v>26</v>
      </c>
      <c r="GJS65" s="204" t="s">
        <v>26</v>
      </c>
      <c r="GJT65" s="204" t="s">
        <v>26</v>
      </c>
      <c r="GJU65" s="204" t="s">
        <v>26</v>
      </c>
      <c r="GJV65" s="204" t="s">
        <v>26</v>
      </c>
      <c r="GJW65" s="204" t="s">
        <v>26</v>
      </c>
      <c r="GJX65" s="204" t="s">
        <v>26</v>
      </c>
      <c r="GJY65" s="204" t="s">
        <v>26</v>
      </c>
      <c r="GJZ65" s="204" t="s">
        <v>26</v>
      </c>
      <c r="GKA65" s="204" t="s">
        <v>26</v>
      </c>
      <c r="GKB65" s="204" t="s">
        <v>26</v>
      </c>
      <c r="GKC65" s="204" t="s">
        <v>26</v>
      </c>
      <c r="GKD65" s="204" t="s">
        <v>26</v>
      </c>
      <c r="GKE65" s="204" t="s">
        <v>26</v>
      </c>
      <c r="GKF65" s="204" t="s">
        <v>26</v>
      </c>
      <c r="GKG65" s="204" t="s">
        <v>26</v>
      </c>
      <c r="GKH65" s="204" t="s">
        <v>26</v>
      </c>
      <c r="GKI65" s="204" t="s">
        <v>26</v>
      </c>
      <c r="GKJ65" s="204" t="s">
        <v>26</v>
      </c>
      <c r="GKK65" s="204" t="s">
        <v>26</v>
      </c>
      <c r="GKL65" s="204" t="s">
        <v>26</v>
      </c>
      <c r="GKM65" s="204" t="s">
        <v>26</v>
      </c>
      <c r="GKN65" s="204" t="s">
        <v>26</v>
      </c>
      <c r="GKO65" s="204" t="s">
        <v>26</v>
      </c>
      <c r="GKP65" s="204" t="s">
        <v>26</v>
      </c>
      <c r="GKQ65" s="204" t="s">
        <v>26</v>
      </c>
      <c r="GKR65" s="204" t="s">
        <v>26</v>
      </c>
      <c r="GKS65" s="204" t="s">
        <v>26</v>
      </c>
      <c r="GKT65" s="204" t="s">
        <v>26</v>
      </c>
      <c r="GKU65" s="204" t="s">
        <v>26</v>
      </c>
      <c r="GKV65" s="204" t="s">
        <v>26</v>
      </c>
      <c r="GKW65" s="204" t="s">
        <v>26</v>
      </c>
      <c r="GKX65" s="204" t="s">
        <v>26</v>
      </c>
      <c r="GKY65" s="204" t="s">
        <v>26</v>
      </c>
      <c r="GKZ65" s="204" t="s">
        <v>26</v>
      </c>
      <c r="GLA65" s="204" t="s">
        <v>26</v>
      </c>
      <c r="GLB65" s="204" t="s">
        <v>26</v>
      </c>
      <c r="GLC65" s="204" t="s">
        <v>26</v>
      </c>
      <c r="GLD65" s="204" t="s">
        <v>26</v>
      </c>
      <c r="GLE65" s="204" t="s">
        <v>26</v>
      </c>
      <c r="GLF65" s="204" t="s">
        <v>26</v>
      </c>
      <c r="GLG65" s="204" t="s">
        <v>26</v>
      </c>
      <c r="GLH65" s="204" t="s">
        <v>26</v>
      </c>
      <c r="GLI65" s="204" t="s">
        <v>26</v>
      </c>
      <c r="GLJ65" s="204" t="s">
        <v>26</v>
      </c>
      <c r="GLK65" s="204" t="s">
        <v>26</v>
      </c>
      <c r="GLL65" s="204" t="s">
        <v>26</v>
      </c>
      <c r="GLM65" s="204" t="s">
        <v>26</v>
      </c>
      <c r="GLN65" s="204" t="s">
        <v>26</v>
      </c>
      <c r="GLO65" s="204" t="s">
        <v>26</v>
      </c>
      <c r="GLP65" s="204" t="s">
        <v>26</v>
      </c>
      <c r="GLQ65" s="204" t="s">
        <v>26</v>
      </c>
      <c r="GLR65" s="204" t="s">
        <v>26</v>
      </c>
      <c r="GLS65" s="204" t="s">
        <v>26</v>
      </c>
      <c r="GLT65" s="204" t="s">
        <v>26</v>
      </c>
      <c r="GLU65" s="204" t="s">
        <v>26</v>
      </c>
      <c r="GLV65" s="204" t="s">
        <v>26</v>
      </c>
      <c r="GLW65" s="204" t="s">
        <v>26</v>
      </c>
      <c r="GLX65" s="204" t="s">
        <v>26</v>
      </c>
      <c r="GLY65" s="204" t="s">
        <v>26</v>
      </c>
      <c r="GLZ65" s="204" t="s">
        <v>26</v>
      </c>
      <c r="GMA65" s="204" t="s">
        <v>26</v>
      </c>
      <c r="GMB65" s="204" t="s">
        <v>26</v>
      </c>
      <c r="GMC65" s="204" t="s">
        <v>26</v>
      </c>
      <c r="GMD65" s="204" t="s">
        <v>26</v>
      </c>
      <c r="GME65" s="204" t="s">
        <v>26</v>
      </c>
      <c r="GMF65" s="204" t="s">
        <v>26</v>
      </c>
      <c r="GMG65" s="204" t="s">
        <v>26</v>
      </c>
      <c r="GMH65" s="204" t="s">
        <v>26</v>
      </c>
      <c r="GMI65" s="204" t="s">
        <v>26</v>
      </c>
      <c r="GMJ65" s="204" t="s">
        <v>26</v>
      </c>
      <c r="GMK65" s="204" t="s">
        <v>26</v>
      </c>
      <c r="GML65" s="204" t="s">
        <v>26</v>
      </c>
      <c r="GMM65" s="204" t="s">
        <v>26</v>
      </c>
      <c r="GMN65" s="204" t="s">
        <v>26</v>
      </c>
      <c r="GMO65" s="204" t="s">
        <v>26</v>
      </c>
      <c r="GMP65" s="204" t="s">
        <v>26</v>
      </c>
      <c r="GMQ65" s="204" t="s">
        <v>26</v>
      </c>
      <c r="GMR65" s="204" t="s">
        <v>26</v>
      </c>
      <c r="GMS65" s="204" t="s">
        <v>26</v>
      </c>
      <c r="GMT65" s="204" t="s">
        <v>26</v>
      </c>
      <c r="GMU65" s="204" t="s">
        <v>26</v>
      </c>
      <c r="GMV65" s="204" t="s">
        <v>26</v>
      </c>
      <c r="GMW65" s="204" t="s">
        <v>26</v>
      </c>
      <c r="GMX65" s="204" t="s">
        <v>26</v>
      </c>
      <c r="GMY65" s="204" t="s">
        <v>26</v>
      </c>
      <c r="GMZ65" s="204" t="s">
        <v>26</v>
      </c>
      <c r="GNA65" s="204" t="s">
        <v>26</v>
      </c>
      <c r="GNB65" s="204" t="s">
        <v>26</v>
      </c>
      <c r="GNC65" s="204" t="s">
        <v>26</v>
      </c>
      <c r="GND65" s="204" t="s">
        <v>26</v>
      </c>
      <c r="GNE65" s="204" t="s">
        <v>26</v>
      </c>
      <c r="GNF65" s="204" t="s">
        <v>26</v>
      </c>
      <c r="GNG65" s="204" t="s">
        <v>26</v>
      </c>
      <c r="GNH65" s="204" t="s">
        <v>26</v>
      </c>
      <c r="GNI65" s="204" t="s">
        <v>26</v>
      </c>
      <c r="GNJ65" s="204" t="s">
        <v>26</v>
      </c>
      <c r="GNK65" s="204" t="s">
        <v>26</v>
      </c>
      <c r="GNL65" s="204" t="s">
        <v>26</v>
      </c>
      <c r="GNM65" s="204" t="s">
        <v>26</v>
      </c>
      <c r="GNN65" s="204" t="s">
        <v>26</v>
      </c>
      <c r="GNO65" s="204" t="s">
        <v>26</v>
      </c>
      <c r="GNP65" s="204" t="s">
        <v>26</v>
      </c>
      <c r="GNQ65" s="204" t="s">
        <v>26</v>
      </c>
      <c r="GNR65" s="204" t="s">
        <v>26</v>
      </c>
      <c r="GNS65" s="204" t="s">
        <v>26</v>
      </c>
      <c r="GNT65" s="204" t="s">
        <v>26</v>
      </c>
      <c r="GNU65" s="204" t="s">
        <v>26</v>
      </c>
      <c r="GNV65" s="204" t="s">
        <v>26</v>
      </c>
      <c r="GNW65" s="204" t="s">
        <v>26</v>
      </c>
      <c r="GNX65" s="204" t="s">
        <v>26</v>
      </c>
      <c r="GNY65" s="204" t="s">
        <v>26</v>
      </c>
      <c r="GNZ65" s="204" t="s">
        <v>26</v>
      </c>
      <c r="GOA65" s="204" t="s">
        <v>26</v>
      </c>
      <c r="GOB65" s="204" t="s">
        <v>26</v>
      </c>
      <c r="GOC65" s="204" t="s">
        <v>26</v>
      </c>
      <c r="GOD65" s="204" t="s">
        <v>26</v>
      </c>
      <c r="GOE65" s="204" t="s">
        <v>26</v>
      </c>
      <c r="GOF65" s="204" t="s">
        <v>26</v>
      </c>
      <c r="GOG65" s="204" t="s">
        <v>26</v>
      </c>
      <c r="GOH65" s="204" t="s">
        <v>26</v>
      </c>
      <c r="GOI65" s="204" t="s">
        <v>26</v>
      </c>
      <c r="GOJ65" s="204" t="s">
        <v>26</v>
      </c>
      <c r="GOK65" s="204" t="s">
        <v>26</v>
      </c>
      <c r="GOL65" s="204" t="s">
        <v>26</v>
      </c>
      <c r="GOM65" s="204" t="s">
        <v>26</v>
      </c>
      <c r="GON65" s="204" t="s">
        <v>26</v>
      </c>
      <c r="GOO65" s="204" t="s">
        <v>26</v>
      </c>
      <c r="GOP65" s="204" t="s">
        <v>26</v>
      </c>
      <c r="GOQ65" s="204" t="s">
        <v>26</v>
      </c>
      <c r="GOR65" s="204" t="s">
        <v>26</v>
      </c>
      <c r="GOS65" s="204" t="s">
        <v>26</v>
      </c>
      <c r="GOT65" s="204" t="s">
        <v>26</v>
      </c>
      <c r="GOU65" s="204" t="s">
        <v>26</v>
      </c>
      <c r="GOV65" s="204" t="s">
        <v>26</v>
      </c>
      <c r="GOW65" s="204" t="s">
        <v>26</v>
      </c>
      <c r="GOX65" s="204" t="s">
        <v>26</v>
      </c>
      <c r="GOY65" s="204" t="s">
        <v>26</v>
      </c>
      <c r="GOZ65" s="204" t="s">
        <v>26</v>
      </c>
      <c r="GPA65" s="204" t="s">
        <v>26</v>
      </c>
      <c r="GPB65" s="204" t="s">
        <v>26</v>
      </c>
      <c r="GPC65" s="204" t="s">
        <v>26</v>
      </c>
      <c r="GPD65" s="204" t="s">
        <v>26</v>
      </c>
      <c r="GPE65" s="204" t="s">
        <v>26</v>
      </c>
      <c r="GPF65" s="204" t="s">
        <v>26</v>
      </c>
      <c r="GPG65" s="204" t="s">
        <v>26</v>
      </c>
      <c r="GPH65" s="204" t="s">
        <v>26</v>
      </c>
      <c r="GPI65" s="204" t="s">
        <v>26</v>
      </c>
      <c r="GPJ65" s="204" t="s">
        <v>26</v>
      </c>
      <c r="GPK65" s="204" t="s">
        <v>26</v>
      </c>
      <c r="GPL65" s="204" t="s">
        <v>26</v>
      </c>
      <c r="GPM65" s="204" t="s">
        <v>26</v>
      </c>
      <c r="GPN65" s="204" t="s">
        <v>26</v>
      </c>
      <c r="GPO65" s="204" t="s">
        <v>26</v>
      </c>
      <c r="GPP65" s="204" t="s">
        <v>26</v>
      </c>
      <c r="GPQ65" s="204" t="s">
        <v>26</v>
      </c>
      <c r="GPR65" s="204" t="s">
        <v>26</v>
      </c>
      <c r="GPS65" s="204" t="s">
        <v>26</v>
      </c>
      <c r="GPT65" s="204" t="s">
        <v>26</v>
      </c>
      <c r="GPU65" s="204" t="s">
        <v>26</v>
      </c>
      <c r="GPV65" s="204" t="s">
        <v>26</v>
      </c>
      <c r="GPW65" s="204" t="s">
        <v>26</v>
      </c>
      <c r="GPX65" s="204" t="s">
        <v>26</v>
      </c>
      <c r="GPY65" s="204" t="s">
        <v>26</v>
      </c>
      <c r="GPZ65" s="204" t="s">
        <v>26</v>
      </c>
      <c r="GQA65" s="204" t="s">
        <v>26</v>
      </c>
      <c r="GQB65" s="204" t="s">
        <v>26</v>
      </c>
      <c r="GQC65" s="204" t="s">
        <v>26</v>
      </c>
      <c r="GQD65" s="204" t="s">
        <v>26</v>
      </c>
      <c r="GQE65" s="204" t="s">
        <v>26</v>
      </c>
      <c r="GQF65" s="204" t="s">
        <v>26</v>
      </c>
      <c r="GQG65" s="204" t="s">
        <v>26</v>
      </c>
      <c r="GQH65" s="204" t="s">
        <v>26</v>
      </c>
      <c r="GQI65" s="204" t="s">
        <v>26</v>
      </c>
      <c r="GQJ65" s="204" t="s">
        <v>26</v>
      </c>
      <c r="GQK65" s="204" t="s">
        <v>26</v>
      </c>
      <c r="GQL65" s="204" t="s">
        <v>26</v>
      </c>
      <c r="GQM65" s="204" t="s">
        <v>26</v>
      </c>
      <c r="GQN65" s="204" t="s">
        <v>26</v>
      </c>
      <c r="GQO65" s="204" t="s">
        <v>26</v>
      </c>
      <c r="GQP65" s="204" t="s">
        <v>26</v>
      </c>
      <c r="GQQ65" s="204" t="s">
        <v>26</v>
      </c>
      <c r="GQR65" s="204" t="s">
        <v>26</v>
      </c>
      <c r="GQS65" s="204" t="s">
        <v>26</v>
      </c>
      <c r="GQT65" s="204" t="s">
        <v>26</v>
      </c>
      <c r="GQU65" s="204" t="s">
        <v>26</v>
      </c>
      <c r="GQV65" s="204" t="s">
        <v>26</v>
      </c>
      <c r="GQW65" s="204" t="s">
        <v>26</v>
      </c>
      <c r="GQX65" s="204" t="s">
        <v>26</v>
      </c>
      <c r="GQY65" s="204" t="s">
        <v>26</v>
      </c>
      <c r="GQZ65" s="204" t="s">
        <v>26</v>
      </c>
      <c r="GRA65" s="204" t="s">
        <v>26</v>
      </c>
      <c r="GRB65" s="204" t="s">
        <v>26</v>
      </c>
      <c r="GRC65" s="204" t="s">
        <v>26</v>
      </c>
      <c r="GRD65" s="204" t="s">
        <v>26</v>
      </c>
      <c r="GRE65" s="204" t="s">
        <v>26</v>
      </c>
      <c r="GRF65" s="204" t="s">
        <v>26</v>
      </c>
      <c r="GRG65" s="204" t="s">
        <v>26</v>
      </c>
      <c r="GRH65" s="204" t="s">
        <v>26</v>
      </c>
      <c r="GRI65" s="204" t="s">
        <v>26</v>
      </c>
      <c r="GRJ65" s="204" t="s">
        <v>26</v>
      </c>
      <c r="GRK65" s="204" t="s">
        <v>26</v>
      </c>
      <c r="GRL65" s="204" t="s">
        <v>26</v>
      </c>
      <c r="GRM65" s="204" t="s">
        <v>26</v>
      </c>
      <c r="GRN65" s="204" t="s">
        <v>26</v>
      </c>
      <c r="GRO65" s="204" t="s">
        <v>26</v>
      </c>
      <c r="GRP65" s="204" t="s">
        <v>26</v>
      </c>
      <c r="GRQ65" s="204" t="s">
        <v>26</v>
      </c>
      <c r="GRR65" s="204" t="s">
        <v>26</v>
      </c>
      <c r="GRS65" s="204" t="s">
        <v>26</v>
      </c>
      <c r="GRT65" s="204" t="s">
        <v>26</v>
      </c>
      <c r="GRU65" s="204" t="s">
        <v>26</v>
      </c>
      <c r="GRV65" s="204" t="s">
        <v>26</v>
      </c>
      <c r="GRW65" s="204" t="s">
        <v>26</v>
      </c>
      <c r="GRX65" s="204" t="s">
        <v>26</v>
      </c>
      <c r="GRY65" s="204" t="s">
        <v>26</v>
      </c>
      <c r="GRZ65" s="204" t="s">
        <v>26</v>
      </c>
      <c r="GSA65" s="204" t="s">
        <v>26</v>
      </c>
      <c r="GSB65" s="204" t="s">
        <v>26</v>
      </c>
      <c r="GSC65" s="204" t="s">
        <v>26</v>
      </c>
      <c r="GSD65" s="204" t="s">
        <v>26</v>
      </c>
      <c r="GSE65" s="204" t="s">
        <v>26</v>
      </c>
      <c r="GSF65" s="204" t="s">
        <v>26</v>
      </c>
      <c r="GSG65" s="204" t="s">
        <v>26</v>
      </c>
      <c r="GSH65" s="204" t="s">
        <v>26</v>
      </c>
      <c r="GSI65" s="204" t="s">
        <v>26</v>
      </c>
      <c r="GSJ65" s="204" t="s">
        <v>26</v>
      </c>
      <c r="GSK65" s="204" t="s">
        <v>26</v>
      </c>
      <c r="GSL65" s="204" t="s">
        <v>26</v>
      </c>
      <c r="GSM65" s="204" t="s">
        <v>26</v>
      </c>
      <c r="GSN65" s="204" t="s">
        <v>26</v>
      </c>
      <c r="GSO65" s="204" t="s">
        <v>26</v>
      </c>
      <c r="GSP65" s="204" t="s">
        <v>26</v>
      </c>
      <c r="GSQ65" s="204" t="s">
        <v>26</v>
      </c>
      <c r="GSR65" s="204" t="s">
        <v>26</v>
      </c>
      <c r="GSS65" s="204" t="s">
        <v>26</v>
      </c>
      <c r="GST65" s="204" t="s">
        <v>26</v>
      </c>
      <c r="GSU65" s="204" t="s">
        <v>26</v>
      </c>
      <c r="GSV65" s="204" t="s">
        <v>26</v>
      </c>
      <c r="GSW65" s="204" t="s">
        <v>26</v>
      </c>
      <c r="GSX65" s="204" t="s">
        <v>26</v>
      </c>
      <c r="GSY65" s="204" t="s">
        <v>26</v>
      </c>
      <c r="GSZ65" s="204" t="s">
        <v>26</v>
      </c>
      <c r="GTA65" s="204" t="s">
        <v>26</v>
      </c>
      <c r="GTB65" s="204" t="s">
        <v>26</v>
      </c>
      <c r="GTC65" s="204" t="s">
        <v>26</v>
      </c>
      <c r="GTD65" s="204" t="s">
        <v>26</v>
      </c>
      <c r="GTE65" s="204" t="s">
        <v>26</v>
      </c>
      <c r="GTF65" s="204" t="s">
        <v>26</v>
      </c>
      <c r="GTG65" s="204" t="s">
        <v>26</v>
      </c>
      <c r="GTH65" s="204" t="s">
        <v>26</v>
      </c>
      <c r="GTI65" s="204" t="s">
        <v>26</v>
      </c>
      <c r="GTJ65" s="204" t="s">
        <v>26</v>
      </c>
      <c r="GTK65" s="204" t="s">
        <v>26</v>
      </c>
      <c r="GTL65" s="204" t="s">
        <v>26</v>
      </c>
      <c r="GTM65" s="204" t="s">
        <v>26</v>
      </c>
      <c r="GTN65" s="204" t="s">
        <v>26</v>
      </c>
      <c r="GTO65" s="204" t="s">
        <v>26</v>
      </c>
      <c r="GTP65" s="204" t="s">
        <v>26</v>
      </c>
      <c r="GTQ65" s="204" t="s">
        <v>26</v>
      </c>
      <c r="GTR65" s="204" t="s">
        <v>26</v>
      </c>
      <c r="GTS65" s="204" t="s">
        <v>26</v>
      </c>
      <c r="GTT65" s="204" t="s">
        <v>26</v>
      </c>
      <c r="GTU65" s="204" t="s">
        <v>26</v>
      </c>
      <c r="GTV65" s="204" t="s">
        <v>26</v>
      </c>
      <c r="GTW65" s="204" t="s">
        <v>26</v>
      </c>
      <c r="GTX65" s="204" t="s">
        <v>26</v>
      </c>
      <c r="GTY65" s="204" t="s">
        <v>26</v>
      </c>
      <c r="GTZ65" s="204" t="s">
        <v>26</v>
      </c>
      <c r="GUA65" s="204" t="s">
        <v>26</v>
      </c>
      <c r="GUB65" s="204" t="s">
        <v>26</v>
      </c>
      <c r="GUC65" s="204" t="s">
        <v>26</v>
      </c>
      <c r="GUD65" s="204" t="s">
        <v>26</v>
      </c>
      <c r="GUE65" s="204" t="s">
        <v>26</v>
      </c>
      <c r="GUF65" s="204" t="s">
        <v>26</v>
      </c>
      <c r="GUG65" s="204" t="s">
        <v>26</v>
      </c>
      <c r="GUH65" s="204" t="s">
        <v>26</v>
      </c>
      <c r="GUI65" s="204" t="s">
        <v>26</v>
      </c>
      <c r="GUJ65" s="204" t="s">
        <v>26</v>
      </c>
      <c r="GUK65" s="204" t="s">
        <v>26</v>
      </c>
      <c r="GUL65" s="204" t="s">
        <v>26</v>
      </c>
      <c r="GUM65" s="204" t="s">
        <v>26</v>
      </c>
      <c r="GUN65" s="204" t="s">
        <v>26</v>
      </c>
      <c r="GUO65" s="204" t="s">
        <v>26</v>
      </c>
      <c r="GUP65" s="204" t="s">
        <v>26</v>
      </c>
      <c r="GUQ65" s="204" t="s">
        <v>26</v>
      </c>
      <c r="GUR65" s="204" t="s">
        <v>26</v>
      </c>
      <c r="GUS65" s="204" t="s">
        <v>26</v>
      </c>
      <c r="GUT65" s="204" t="s">
        <v>26</v>
      </c>
      <c r="GUU65" s="204" t="s">
        <v>26</v>
      </c>
      <c r="GUV65" s="204" t="s">
        <v>26</v>
      </c>
      <c r="GUW65" s="204" t="s">
        <v>26</v>
      </c>
      <c r="GUX65" s="204" t="s">
        <v>26</v>
      </c>
      <c r="GUY65" s="204" t="s">
        <v>26</v>
      </c>
      <c r="GUZ65" s="204" t="s">
        <v>26</v>
      </c>
      <c r="GVA65" s="204" t="s">
        <v>26</v>
      </c>
      <c r="GVB65" s="204" t="s">
        <v>26</v>
      </c>
      <c r="GVC65" s="204" t="s">
        <v>26</v>
      </c>
      <c r="GVD65" s="204" t="s">
        <v>26</v>
      </c>
      <c r="GVE65" s="204" t="s">
        <v>26</v>
      </c>
      <c r="GVF65" s="204" t="s">
        <v>26</v>
      </c>
      <c r="GVG65" s="204" t="s">
        <v>26</v>
      </c>
      <c r="GVH65" s="204" t="s">
        <v>26</v>
      </c>
      <c r="GVI65" s="204" t="s">
        <v>26</v>
      </c>
      <c r="GVJ65" s="204" t="s">
        <v>26</v>
      </c>
      <c r="GVK65" s="204" t="s">
        <v>26</v>
      </c>
      <c r="GVL65" s="204" t="s">
        <v>26</v>
      </c>
      <c r="GVM65" s="204" t="s">
        <v>26</v>
      </c>
      <c r="GVN65" s="204" t="s">
        <v>26</v>
      </c>
      <c r="GVO65" s="204" t="s">
        <v>26</v>
      </c>
      <c r="GVP65" s="204" t="s">
        <v>26</v>
      </c>
      <c r="GVQ65" s="204" t="s">
        <v>26</v>
      </c>
      <c r="GVR65" s="204" t="s">
        <v>26</v>
      </c>
      <c r="GVS65" s="204" t="s">
        <v>26</v>
      </c>
      <c r="GVT65" s="204" t="s">
        <v>26</v>
      </c>
      <c r="GVU65" s="204" t="s">
        <v>26</v>
      </c>
      <c r="GVV65" s="204" t="s">
        <v>26</v>
      </c>
      <c r="GVW65" s="204" t="s">
        <v>26</v>
      </c>
      <c r="GVX65" s="204" t="s">
        <v>26</v>
      </c>
      <c r="GVY65" s="204" t="s">
        <v>26</v>
      </c>
      <c r="GVZ65" s="204" t="s">
        <v>26</v>
      </c>
      <c r="GWA65" s="204" t="s">
        <v>26</v>
      </c>
      <c r="GWB65" s="204" t="s">
        <v>26</v>
      </c>
      <c r="GWC65" s="204" t="s">
        <v>26</v>
      </c>
      <c r="GWD65" s="204" t="s">
        <v>26</v>
      </c>
      <c r="GWE65" s="204" t="s">
        <v>26</v>
      </c>
      <c r="GWF65" s="204" t="s">
        <v>26</v>
      </c>
      <c r="GWG65" s="204" t="s">
        <v>26</v>
      </c>
      <c r="GWH65" s="204" t="s">
        <v>26</v>
      </c>
      <c r="GWI65" s="204" t="s">
        <v>26</v>
      </c>
      <c r="GWJ65" s="204" t="s">
        <v>26</v>
      </c>
      <c r="GWK65" s="204" t="s">
        <v>26</v>
      </c>
      <c r="GWL65" s="204" t="s">
        <v>26</v>
      </c>
      <c r="GWM65" s="204" t="s">
        <v>26</v>
      </c>
      <c r="GWN65" s="204" t="s">
        <v>26</v>
      </c>
      <c r="GWO65" s="204" t="s">
        <v>26</v>
      </c>
      <c r="GWP65" s="204" t="s">
        <v>26</v>
      </c>
      <c r="GWQ65" s="204" t="s">
        <v>26</v>
      </c>
      <c r="GWR65" s="204" t="s">
        <v>26</v>
      </c>
      <c r="GWS65" s="204" t="s">
        <v>26</v>
      </c>
      <c r="GWT65" s="204" t="s">
        <v>26</v>
      </c>
      <c r="GWU65" s="204" t="s">
        <v>26</v>
      </c>
      <c r="GWV65" s="204" t="s">
        <v>26</v>
      </c>
      <c r="GWW65" s="204" t="s">
        <v>26</v>
      </c>
      <c r="GWX65" s="204" t="s">
        <v>26</v>
      </c>
      <c r="GWY65" s="204" t="s">
        <v>26</v>
      </c>
      <c r="GWZ65" s="204" t="s">
        <v>26</v>
      </c>
      <c r="GXA65" s="204" t="s">
        <v>26</v>
      </c>
      <c r="GXB65" s="204" t="s">
        <v>26</v>
      </c>
      <c r="GXC65" s="204" t="s">
        <v>26</v>
      </c>
      <c r="GXD65" s="204" t="s">
        <v>26</v>
      </c>
      <c r="GXE65" s="204" t="s">
        <v>26</v>
      </c>
      <c r="GXF65" s="204" t="s">
        <v>26</v>
      </c>
      <c r="GXG65" s="204" t="s">
        <v>26</v>
      </c>
      <c r="GXH65" s="204" t="s">
        <v>26</v>
      </c>
      <c r="GXI65" s="204" t="s">
        <v>26</v>
      </c>
      <c r="GXJ65" s="204" t="s">
        <v>26</v>
      </c>
      <c r="GXK65" s="204" t="s">
        <v>26</v>
      </c>
      <c r="GXL65" s="204" t="s">
        <v>26</v>
      </c>
      <c r="GXM65" s="204" t="s">
        <v>26</v>
      </c>
      <c r="GXN65" s="204" t="s">
        <v>26</v>
      </c>
      <c r="GXO65" s="204" t="s">
        <v>26</v>
      </c>
      <c r="GXP65" s="204" t="s">
        <v>26</v>
      </c>
      <c r="GXQ65" s="204" t="s">
        <v>26</v>
      </c>
      <c r="GXR65" s="204" t="s">
        <v>26</v>
      </c>
      <c r="GXS65" s="204" t="s">
        <v>26</v>
      </c>
      <c r="GXT65" s="204" t="s">
        <v>26</v>
      </c>
      <c r="GXU65" s="204" t="s">
        <v>26</v>
      </c>
      <c r="GXV65" s="204" t="s">
        <v>26</v>
      </c>
      <c r="GXW65" s="204" t="s">
        <v>26</v>
      </c>
      <c r="GXX65" s="204" t="s">
        <v>26</v>
      </c>
      <c r="GXY65" s="204" t="s">
        <v>26</v>
      </c>
      <c r="GXZ65" s="204" t="s">
        <v>26</v>
      </c>
      <c r="GYA65" s="204" t="s">
        <v>26</v>
      </c>
      <c r="GYB65" s="204" t="s">
        <v>26</v>
      </c>
      <c r="GYC65" s="204" t="s">
        <v>26</v>
      </c>
      <c r="GYD65" s="204" t="s">
        <v>26</v>
      </c>
      <c r="GYE65" s="204" t="s">
        <v>26</v>
      </c>
      <c r="GYF65" s="204" t="s">
        <v>26</v>
      </c>
      <c r="GYG65" s="204" t="s">
        <v>26</v>
      </c>
      <c r="GYH65" s="204" t="s">
        <v>26</v>
      </c>
      <c r="GYI65" s="204" t="s">
        <v>26</v>
      </c>
      <c r="GYJ65" s="204" t="s">
        <v>26</v>
      </c>
      <c r="GYK65" s="204" t="s">
        <v>26</v>
      </c>
      <c r="GYL65" s="204" t="s">
        <v>26</v>
      </c>
      <c r="GYM65" s="204" t="s">
        <v>26</v>
      </c>
      <c r="GYN65" s="204" t="s">
        <v>26</v>
      </c>
      <c r="GYO65" s="204" t="s">
        <v>26</v>
      </c>
      <c r="GYP65" s="204" t="s">
        <v>26</v>
      </c>
      <c r="GYQ65" s="204" t="s">
        <v>26</v>
      </c>
      <c r="GYR65" s="204" t="s">
        <v>26</v>
      </c>
      <c r="GYS65" s="204" t="s">
        <v>26</v>
      </c>
      <c r="GYT65" s="204" t="s">
        <v>26</v>
      </c>
      <c r="GYU65" s="204" t="s">
        <v>26</v>
      </c>
      <c r="GYV65" s="204" t="s">
        <v>26</v>
      </c>
      <c r="GYW65" s="204" t="s">
        <v>26</v>
      </c>
      <c r="GYX65" s="204" t="s">
        <v>26</v>
      </c>
      <c r="GYY65" s="204" t="s">
        <v>26</v>
      </c>
      <c r="GYZ65" s="204" t="s">
        <v>26</v>
      </c>
      <c r="GZA65" s="204" t="s">
        <v>26</v>
      </c>
      <c r="GZB65" s="204" t="s">
        <v>26</v>
      </c>
      <c r="GZC65" s="204" t="s">
        <v>26</v>
      </c>
      <c r="GZD65" s="204" t="s">
        <v>26</v>
      </c>
      <c r="GZE65" s="204" t="s">
        <v>26</v>
      </c>
      <c r="GZF65" s="204" t="s">
        <v>26</v>
      </c>
      <c r="GZG65" s="204" t="s">
        <v>26</v>
      </c>
      <c r="GZH65" s="204" t="s">
        <v>26</v>
      </c>
      <c r="GZI65" s="204" t="s">
        <v>26</v>
      </c>
      <c r="GZJ65" s="204" t="s">
        <v>26</v>
      </c>
      <c r="GZK65" s="204" t="s">
        <v>26</v>
      </c>
      <c r="GZL65" s="204" t="s">
        <v>26</v>
      </c>
      <c r="GZM65" s="204" t="s">
        <v>26</v>
      </c>
      <c r="GZN65" s="204" t="s">
        <v>26</v>
      </c>
      <c r="GZO65" s="204" t="s">
        <v>26</v>
      </c>
      <c r="GZP65" s="204" t="s">
        <v>26</v>
      </c>
      <c r="GZQ65" s="204" t="s">
        <v>26</v>
      </c>
      <c r="GZR65" s="204" t="s">
        <v>26</v>
      </c>
      <c r="GZS65" s="204" t="s">
        <v>26</v>
      </c>
      <c r="GZT65" s="204" t="s">
        <v>26</v>
      </c>
      <c r="GZU65" s="204" t="s">
        <v>26</v>
      </c>
      <c r="GZV65" s="204" t="s">
        <v>26</v>
      </c>
      <c r="GZW65" s="204" t="s">
        <v>26</v>
      </c>
      <c r="GZX65" s="204" t="s">
        <v>26</v>
      </c>
      <c r="GZY65" s="204" t="s">
        <v>26</v>
      </c>
      <c r="GZZ65" s="204" t="s">
        <v>26</v>
      </c>
      <c r="HAA65" s="204" t="s">
        <v>26</v>
      </c>
      <c r="HAB65" s="204" t="s">
        <v>26</v>
      </c>
      <c r="HAC65" s="204" t="s">
        <v>26</v>
      </c>
      <c r="HAD65" s="204" t="s">
        <v>26</v>
      </c>
      <c r="HAE65" s="204" t="s">
        <v>26</v>
      </c>
      <c r="HAF65" s="204" t="s">
        <v>26</v>
      </c>
      <c r="HAG65" s="204" t="s">
        <v>26</v>
      </c>
      <c r="HAH65" s="204" t="s">
        <v>26</v>
      </c>
      <c r="HAI65" s="204" t="s">
        <v>26</v>
      </c>
      <c r="HAJ65" s="204" t="s">
        <v>26</v>
      </c>
      <c r="HAK65" s="204" t="s">
        <v>26</v>
      </c>
      <c r="HAL65" s="204" t="s">
        <v>26</v>
      </c>
      <c r="HAM65" s="204" t="s">
        <v>26</v>
      </c>
      <c r="HAN65" s="204" t="s">
        <v>26</v>
      </c>
      <c r="HAO65" s="204" t="s">
        <v>26</v>
      </c>
      <c r="HAP65" s="204" t="s">
        <v>26</v>
      </c>
      <c r="HAQ65" s="204" t="s">
        <v>26</v>
      </c>
      <c r="HAR65" s="204" t="s">
        <v>26</v>
      </c>
      <c r="HAS65" s="204" t="s">
        <v>26</v>
      </c>
      <c r="HAT65" s="204" t="s">
        <v>26</v>
      </c>
      <c r="HAU65" s="204" t="s">
        <v>26</v>
      </c>
      <c r="HAV65" s="204" t="s">
        <v>26</v>
      </c>
      <c r="HAW65" s="204" t="s">
        <v>26</v>
      </c>
      <c r="HAX65" s="204" t="s">
        <v>26</v>
      </c>
      <c r="HAY65" s="204" t="s">
        <v>26</v>
      </c>
      <c r="HAZ65" s="204" t="s">
        <v>26</v>
      </c>
      <c r="HBA65" s="204" t="s">
        <v>26</v>
      </c>
      <c r="HBB65" s="204" t="s">
        <v>26</v>
      </c>
      <c r="HBC65" s="204" t="s">
        <v>26</v>
      </c>
      <c r="HBD65" s="204" t="s">
        <v>26</v>
      </c>
      <c r="HBE65" s="204" t="s">
        <v>26</v>
      </c>
      <c r="HBF65" s="204" t="s">
        <v>26</v>
      </c>
      <c r="HBG65" s="204" t="s">
        <v>26</v>
      </c>
      <c r="HBH65" s="204" t="s">
        <v>26</v>
      </c>
      <c r="HBI65" s="204" t="s">
        <v>26</v>
      </c>
      <c r="HBJ65" s="204" t="s">
        <v>26</v>
      </c>
      <c r="HBK65" s="204" t="s">
        <v>26</v>
      </c>
      <c r="HBL65" s="204" t="s">
        <v>26</v>
      </c>
      <c r="HBM65" s="204" t="s">
        <v>26</v>
      </c>
      <c r="HBN65" s="204" t="s">
        <v>26</v>
      </c>
      <c r="HBO65" s="204" t="s">
        <v>26</v>
      </c>
      <c r="HBP65" s="204" t="s">
        <v>26</v>
      </c>
      <c r="HBQ65" s="204" t="s">
        <v>26</v>
      </c>
      <c r="HBR65" s="204" t="s">
        <v>26</v>
      </c>
      <c r="HBS65" s="204" t="s">
        <v>26</v>
      </c>
      <c r="HBT65" s="204" t="s">
        <v>26</v>
      </c>
      <c r="HBU65" s="204" t="s">
        <v>26</v>
      </c>
      <c r="HBV65" s="204" t="s">
        <v>26</v>
      </c>
      <c r="HBW65" s="204" t="s">
        <v>26</v>
      </c>
      <c r="HBX65" s="204" t="s">
        <v>26</v>
      </c>
      <c r="HBY65" s="204" t="s">
        <v>26</v>
      </c>
      <c r="HBZ65" s="204" t="s">
        <v>26</v>
      </c>
      <c r="HCA65" s="204" t="s">
        <v>26</v>
      </c>
      <c r="HCB65" s="204" t="s">
        <v>26</v>
      </c>
      <c r="HCC65" s="204" t="s">
        <v>26</v>
      </c>
      <c r="HCD65" s="204" t="s">
        <v>26</v>
      </c>
      <c r="HCE65" s="204" t="s">
        <v>26</v>
      </c>
      <c r="HCF65" s="204" t="s">
        <v>26</v>
      </c>
      <c r="HCG65" s="204" t="s">
        <v>26</v>
      </c>
      <c r="HCH65" s="204" t="s">
        <v>26</v>
      </c>
      <c r="HCI65" s="204" t="s">
        <v>26</v>
      </c>
      <c r="HCJ65" s="204" t="s">
        <v>26</v>
      </c>
      <c r="HCK65" s="204" t="s">
        <v>26</v>
      </c>
      <c r="HCL65" s="204" t="s">
        <v>26</v>
      </c>
      <c r="HCM65" s="204" t="s">
        <v>26</v>
      </c>
      <c r="HCN65" s="204" t="s">
        <v>26</v>
      </c>
      <c r="HCO65" s="204" t="s">
        <v>26</v>
      </c>
      <c r="HCP65" s="204" t="s">
        <v>26</v>
      </c>
      <c r="HCQ65" s="204" t="s">
        <v>26</v>
      </c>
      <c r="HCR65" s="204" t="s">
        <v>26</v>
      </c>
      <c r="HCS65" s="204" t="s">
        <v>26</v>
      </c>
      <c r="HCT65" s="204" t="s">
        <v>26</v>
      </c>
      <c r="HCU65" s="204" t="s">
        <v>26</v>
      </c>
      <c r="HCV65" s="204" t="s">
        <v>26</v>
      </c>
      <c r="HCW65" s="204" t="s">
        <v>26</v>
      </c>
      <c r="HCX65" s="204" t="s">
        <v>26</v>
      </c>
      <c r="HCY65" s="204" t="s">
        <v>26</v>
      </c>
      <c r="HCZ65" s="204" t="s">
        <v>26</v>
      </c>
      <c r="HDA65" s="204" t="s">
        <v>26</v>
      </c>
      <c r="HDB65" s="204" t="s">
        <v>26</v>
      </c>
      <c r="HDC65" s="204" t="s">
        <v>26</v>
      </c>
      <c r="HDD65" s="204" t="s">
        <v>26</v>
      </c>
      <c r="HDE65" s="204" t="s">
        <v>26</v>
      </c>
      <c r="HDF65" s="204" t="s">
        <v>26</v>
      </c>
      <c r="HDG65" s="204" t="s">
        <v>26</v>
      </c>
      <c r="HDH65" s="204" t="s">
        <v>26</v>
      </c>
      <c r="HDI65" s="204" t="s">
        <v>26</v>
      </c>
      <c r="HDJ65" s="204" t="s">
        <v>26</v>
      </c>
      <c r="HDK65" s="204" t="s">
        <v>26</v>
      </c>
      <c r="HDL65" s="204" t="s">
        <v>26</v>
      </c>
      <c r="HDM65" s="204" t="s">
        <v>26</v>
      </c>
      <c r="HDN65" s="204" t="s">
        <v>26</v>
      </c>
      <c r="HDO65" s="204" t="s">
        <v>26</v>
      </c>
      <c r="HDP65" s="204" t="s">
        <v>26</v>
      </c>
      <c r="HDQ65" s="204" t="s">
        <v>26</v>
      </c>
      <c r="HDR65" s="204" t="s">
        <v>26</v>
      </c>
      <c r="HDS65" s="204" t="s">
        <v>26</v>
      </c>
      <c r="HDT65" s="204" t="s">
        <v>26</v>
      </c>
      <c r="HDU65" s="204" t="s">
        <v>26</v>
      </c>
      <c r="HDV65" s="204" t="s">
        <v>26</v>
      </c>
      <c r="HDW65" s="204" t="s">
        <v>26</v>
      </c>
      <c r="HDX65" s="204" t="s">
        <v>26</v>
      </c>
      <c r="HDY65" s="204" t="s">
        <v>26</v>
      </c>
      <c r="HDZ65" s="204" t="s">
        <v>26</v>
      </c>
      <c r="HEA65" s="204" t="s">
        <v>26</v>
      </c>
      <c r="HEB65" s="204" t="s">
        <v>26</v>
      </c>
      <c r="HEC65" s="204" t="s">
        <v>26</v>
      </c>
      <c r="HED65" s="204" t="s">
        <v>26</v>
      </c>
      <c r="HEE65" s="204" t="s">
        <v>26</v>
      </c>
      <c r="HEF65" s="204" t="s">
        <v>26</v>
      </c>
      <c r="HEG65" s="204" t="s">
        <v>26</v>
      </c>
      <c r="HEH65" s="204" t="s">
        <v>26</v>
      </c>
      <c r="HEI65" s="204" t="s">
        <v>26</v>
      </c>
      <c r="HEJ65" s="204" t="s">
        <v>26</v>
      </c>
      <c r="HEK65" s="204" t="s">
        <v>26</v>
      </c>
      <c r="HEL65" s="204" t="s">
        <v>26</v>
      </c>
      <c r="HEM65" s="204" t="s">
        <v>26</v>
      </c>
      <c r="HEN65" s="204" t="s">
        <v>26</v>
      </c>
      <c r="HEO65" s="204" t="s">
        <v>26</v>
      </c>
      <c r="HEP65" s="204" t="s">
        <v>26</v>
      </c>
      <c r="HEQ65" s="204" t="s">
        <v>26</v>
      </c>
      <c r="HER65" s="204" t="s">
        <v>26</v>
      </c>
      <c r="HES65" s="204" t="s">
        <v>26</v>
      </c>
      <c r="HET65" s="204" t="s">
        <v>26</v>
      </c>
      <c r="HEU65" s="204" t="s">
        <v>26</v>
      </c>
      <c r="HEV65" s="204" t="s">
        <v>26</v>
      </c>
      <c r="HEW65" s="204" t="s">
        <v>26</v>
      </c>
      <c r="HEX65" s="204" t="s">
        <v>26</v>
      </c>
      <c r="HEY65" s="204" t="s">
        <v>26</v>
      </c>
      <c r="HEZ65" s="204" t="s">
        <v>26</v>
      </c>
      <c r="HFA65" s="204" t="s">
        <v>26</v>
      </c>
      <c r="HFB65" s="204" t="s">
        <v>26</v>
      </c>
      <c r="HFC65" s="204" t="s">
        <v>26</v>
      </c>
      <c r="HFD65" s="204" t="s">
        <v>26</v>
      </c>
      <c r="HFE65" s="204" t="s">
        <v>26</v>
      </c>
      <c r="HFF65" s="204" t="s">
        <v>26</v>
      </c>
      <c r="HFG65" s="204" t="s">
        <v>26</v>
      </c>
      <c r="HFH65" s="204" t="s">
        <v>26</v>
      </c>
      <c r="HFI65" s="204" t="s">
        <v>26</v>
      </c>
      <c r="HFJ65" s="204" t="s">
        <v>26</v>
      </c>
      <c r="HFK65" s="204" t="s">
        <v>26</v>
      </c>
      <c r="HFL65" s="204" t="s">
        <v>26</v>
      </c>
      <c r="HFM65" s="204" t="s">
        <v>26</v>
      </c>
      <c r="HFN65" s="204" t="s">
        <v>26</v>
      </c>
      <c r="HFO65" s="204" t="s">
        <v>26</v>
      </c>
      <c r="HFP65" s="204" t="s">
        <v>26</v>
      </c>
      <c r="HFQ65" s="204" t="s">
        <v>26</v>
      </c>
      <c r="HFR65" s="204" t="s">
        <v>26</v>
      </c>
      <c r="HFS65" s="204" t="s">
        <v>26</v>
      </c>
      <c r="HFT65" s="204" t="s">
        <v>26</v>
      </c>
      <c r="HFU65" s="204" t="s">
        <v>26</v>
      </c>
      <c r="HFV65" s="204" t="s">
        <v>26</v>
      </c>
      <c r="HFW65" s="204" t="s">
        <v>26</v>
      </c>
      <c r="HFX65" s="204" t="s">
        <v>26</v>
      </c>
      <c r="HFY65" s="204" t="s">
        <v>26</v>
      </c>
      <c r="HFZ65" s="204" t="s">
        <v>26</v>
      </c>
      <c r="HGA65" s="204" t="s">
        <v>26</v>
      </c>
      <c r="HGB65" s="204" t="s">
        <v>26</v>
      </c>
      <c r="HGC65" s="204" t="s">
        <v>26</v>
      </c>
      <c r="HGD65" s="204" t="s">
        <v>26</v>
      </c>
      <c r="HGE65" s="204" t="s">
        <v>26</v>
      </c>
      <c r="HGF65" s="204" t="s">
        <v>26</v>
      </c>
      <c r="HGG65" s="204" t="s">
        <v>26</v>
      </c>
      <c r="HGH65" s="204" t="s">
        <v>26</v>
      </c>
      <c r="HGI65" s="204" t="s">
        <v>26</v>
      </c>
      <c r="HGJ65" s="204" t="s">
        <v>26</v>
      </c>
      <c r="HGK65" s="204" t="s">
        <v>26</v>
      </c>
      <c r="HGL65" s="204" t="s">
        <v>26</v>
      </c>
      <c r="HGM65" s="204" t="s">
        <v>26</v>
      </c>
      <c r="HGN65" s="204" t="s">
        <v>26</v>
      </c>
      <c r="HGO65" s="204" t="s">
        <v>26</v>
      </c>
      <c r="HGP65" s="204" t="s">
        <v>26</v>
      </c>
      <c r="HGQ65" s="204" t="s">
        <v>26</v>
      </c>
      <c r="HGR65" s="204" t="s">
        <v>26</v>
      </c>
      <c r="HGS65" s="204" t="s">
        <v>26</v>
      </c>
      <c r="HGT65" s="204" t="s">
        <v>26</v>
      </c>
      <c r="HGU65" s="204" t="s">
        <v>26</v>
      </c>
      <c r="HGV65" s="204" t="s">
        <v>26</v>
      </c>
      <c r="HGW65" s="204" t="s">
        <v>26</v>
      </c>
      <c r="HGX65" s="204" t="s">
        <v>26</v>
      </c>
      <c r="HGY65" s="204" t="s">
        <v>26</v>
      </c>
      <c r="HGZ65" s="204" t="s">
        <v>26</v>
      </c>
      <c r="HHA65" s="204" t="s">
        <v>26</v>
      </c>
      <c r="HHB65" s="204" t="s">
        <v>26</v>
      </c>
      <c r="HHC65" s="204" t="s">
        <v>26</v>
      </c>
      <c r="HHD65" s="204" t="s">
        <v>26</v>
      </c>
      <c r="HHE65" s="204" t="s">
        <v>26</v>
      </c>
      <c r="HHF65" s="204" t="s">
        <v>26</v>
      </c>
      <c r="HHG65" s="204" t="s">
        <v>26</v>
      </c>
      <c r="HHH65" s="204" t="s">
        <v>26</v>
      </c>
      <c r="HHI65" s="204" t="s">
        <v>26</v>
      </c>
      <c r="HHJ65" s="204" t="s">
        <v>26</v>
      </c>
      <c r="HHK65" s="204" t="s">
        <v>26</v>
      </c>
      <c r="HHL65" s="204" t="s">
        <v>26</v>
      </c>
      <c r="HHM65" s="204" t="s">
        <v>26</v>
      </c>
      <c r="HHN65" s="204" t="s">
        <v>26</v>
      </c>
      <c r="HHO65" s="204" t="s">
        <v>26</v>
      </c>
      <c r="HHP65" s="204" t="s">
        <v>26</v>
      </c>
      <c r="HHQ65" s="204" t="s">
        <v>26</v>
      </c>
      <c r="HHR65" s="204" t="s">
        <v>26</v>
      </c>
      <c r="HHS65" s="204" t="s">
        <v>26</v>
      </c>
      <c r="HHT65" s="204" t="s">
        <v>26</v>
      </c>
      <c r="HHU65" s="204" t="s">
        <v>26</v>
      </c>
      <c r="HHV65" s="204" t="s">
        <v>26</v>
      </c>
      <c r="HHW65" s="204" t="s">
        <v>26</v>
      </c>
      <c r="HHX65" s="204" t="s">
        <v>26</v>
      </c>
      <c r="HHY65" s="204" t="s">
        <v>26</v>
      </c>
      <c r="HHZ65" s="204" t="s">
        <v>26</v>
      </c>
      <c r="HIA65" s="204" t="s">
        <v>26</v>
      </c>
      <c r="HIB65" s="204" t="s">
        <v>26</v>
      </c>
      <c r="HIC65" s="204" t="s">
        <v>26</v>
      </c>
      <c r="HID65" s="204" t="s">
        <v>26</v>
      </c>
      <c r="HIE65" s="204" t="s">
        <v>26</v>
      </c>
      <c r="HIF65" s="204" t="s">
        <v>26</v>
      </c>
      <c r="HIG65" s="204" t="s">
        <v>26</v>
      </c>
      <c r="HIH65" s="204" t="s">
        <v>26</v>
      </c>
      <c r="HII65" s="204" t="s">
        <v>26</v>
      </c>
      <c r="HIJ65" s="204" t="s">
        <v>26</v>
      </c>
      <c r="HIK65" s="204" t="s">
        <v>26</v>
      </c>
      <c r="HIL65" s="204" t="s">
        <v>26</v>
      </c>
      <c r="HIM65" s="204" t="s">
        <v>26</v>
      </c>
      <c r="HIN65" s="204" t="s">
        <v>26</v>
      </c>
      <c r="HIO65" s="204" t="s">
        <v>26</v>
      </c>
      <c r="HIP65" s="204" t="s">
        <v>26</v>
      </c>
      <c r="HIQ65" s="204" t="s">
        <v>26</v>
      </c>
      <c r="HIR65" s="204" t="s">
        <v>26</v>
      </c>
      <c r="HIS65" s="204" t="s">
        <v>26</v>
      </c>
      <c r="HIT65" s="204" t="s">
        <v>26</v>
      </c>
      <c r="HIU65" s="204" t="s">
        <v>26</v>
      </c>
      <c r="HIV65" s="204" t="s">
        <v>26</v>
      </c>
      <c r="HIW65" s="204" t="s">
        <v>26</v>
      </c>
      <c r="HIX65" s="204" t="s">
        <v>26</v>
      </c>
      <c r="HIY65" s="204" t="s">
        <v>26</v>
      </c>
      <c r="HIZ65" s="204" t="s">
        <v>26</v>
      </c>
      <c r="HJA65" s="204" t="s">
        <v>26</v>
      </c>
      <c r="HJB65" s="204" t="s">
        <v>26</v>
      </c>
      <c r="HJC65" s="204" t="s">
        <v>26</v>
      </c>
      <c r="HJD65" s="204" t="s">
        <v>26</v>
      </c>
      <c r="HJE65" s="204" t="s">
        <v>26</v>
      </c>
      <c r="HJF65" s="204" t="s">
        <v>26</v>
      </c>
      <c r="HJG65" s="204" t="s">
        <v>26</v>
      </c>
      <c r="HJH65" s="204" t="s">
        <v>26</v>
      </c>
      <c r="HJI65" s="204" t="s">
        <v>26</v>
      </c>
      <c r="HJJ65" s="204" t="s">
        <v>26</v>
      </c>
      <c r="HJK65" s="204" t="s">
        <v>26</v>
      </c>
      <c r="HJL65" s="204" t="s">
        <v>26</v>
      </c>
      <c r="HJM65" s="204" t="s">
        <v>26</v>
      </c>
      <c r="HJN65" s="204" t="s">
        <v>26</v>
      </c>
      <c r="HJO65" s="204" t="s">
        <v>26</v>
      </c>
      <c r="HJP65" s="204" t="s">
        <v>26</v>
      </c>
      <c r="HJQ65" s="204" t="s">
        <v>26</v>
      </c>
      <c r="HJR65" s="204" t="s">
        <v>26</v>
      </c>
      <c r="HJS65" s="204" t="s">
        <v>26</v>
      </c>
      <c r="HJT65" s="204" t="s">
        <v>26</v>
      </c>
      <c r="HJU65" s="204" t="s">
        <v>26</v>
      </c>
      <c r="HJV65" s="204" t="s">
        <v>26</v>
      </c>
      <c r="HJW65" s="204" t="s">
        <v>26</v>
      </c>
      <c r="HJX65" s="204" t="s">
        <v>26</v>
      </c>
      <c r="HJY65" s="204" t="s">
        <v>26</v>
      </c>
      <c r="HJZ65" s="204" t="s">
        <v>26</v>
      </c>
      <c r="HKA65" s="204" t="s">
        <v>26</v>
      </c>
      <c r="HKB65" s="204" t="s">
        <v>26</v>
      </c>
      <c r="HKC65" s="204" t="s">
        <v>26</v>
      </c>
      <c r="HKD65" s="204" t="s">
        <v>26</v>
      </c>
      <c r="HKE65" s="204" t="s">
        <v>26</v>
      </c>
      <c r="HKF65" s="204" t="s">
        <v>26</v>
      </c>
      <c r="HKG65" s="204" t="s">
        <v>26</v>
      </c>
      <c r="HKH65" s="204" t="s">
        <v>26</v>
      </c>
      <c r="HKI65" s="204" t="s">
        <v>26</v>
      </c>
      <c r="HKJ65" s="204" t="s">
        <v>26</v>
      </c>
      <c r="HKK65" s="204" t="s">
        <v>26</v>
      </c>
      <c r="HKL65" s="204" t="s">
        <v>26</v>
      </c>
      <c r="HKM65" s="204" t="s">
        <v>26</v>
      </c>
      <c r="HKN65" s="204" t="s">
        <v>26</v>
      </c>
      <c r="HKO65" s="204" t="s">
        <v>26</v>
      </c>
      <c r="HKP65" s="204" t="s">
        <v>26</v>
      </c>
      <c r="HKQ65" s="204" t="s">
        <v>26</v>
      </c>
      <c r="HKR65" s="204" t="s">
        <v>26</v>
      </c>
      <c r="HKS65" s="204" t="s">
        <v>26</v>
      </c>
      <c r="HKT65" s="204" t="s">
        <v>26</v>
      </c>
      <c r="HKU65" s="204" t="s">
        <v>26</v>
      </c>
      <c r="HKV65" s="204" t="s">
        <v>26</v>
      </c>
      <c r="HKW65" s="204" t="s">
        <v>26</v>
      </c>
      <c r="HKX65" s="204" t="s">
        <v>26</v>
      </c>
      <c r="HKY65" s="204" t="s">
        <v>26</v>
      </c>
      <c r="HKZ65" s="204" t="s">
        <v>26</v>
      </c>
      <c r="HLA65" s="204" t="s">
        <v>26</v>
      </c>
      <c r="HLB65" s="204" t="s">
        <v>26</v>
      </c>
      <c r="HLC65" s="204" t="s">
        <v>26</v>
      </c>
      <c r="HLD65" s="204" t="s">
        <v>26</v>
      </c>
      <c r="HLE65" s="204" t="s">
        <v>26</v>
      </c>
      <c r="HLF65" s="204" t="s">
        <v>26</v>
      </c>
      <c r="HLG65" s="204" t="s">
        <v>26</v>
      </c>
      <c r="HLH65" s="204" t="s">
        <v>26</v>
      </c>
      <c r="HLI65" s="204" t="s">
        <v>26</v>
      </c>
      <c r="HLJ65" s="204" t="s">
        <v>26</v>
      </c>
      <c r="HLK65" s="204" t="s">
        <v>26</v>
      </c>
      <c r="HLL65" s="204" t="s">
        <v>26</v>
      </c>
      <c r="HLM65" s="204" t="s">
        <v>26</v>
      </c>
      <c r="HLN65" s="204" t="s">
        <v>26</v>
      </c>
      <c r="HLO65" s="204" t="s">
        <v>26</v>
      </c>
      <c r="HLP65" s="204" t="s">
        <v>26</v>
      </c>
      <c r="HLQ65" s="204" t="s">
        <v>26</v>
      </c>
      <c r="HLR65" s="204" t="s">
        <v>26</v>
      </c>
      <c r="HLS65" s="204" t="s">
        <v>26</v>
      </c>
      <c r="HLT65" s="204" t="s">
        <v>26</v>
      </c>
      <c r="HLU65" s="204" t="s">
        <v>26</v>
      </c>
      <c r="HLV65" s="204" t="s">
        <v>26</v>
      </c>
      <c r="HLW65" s="204" t="s">
        <v>26</v>
      </c>
      <c r="HLX65" s="204" t="s">
        <v>26</v>
      </c>
      <c r="HLY65" s="204" t="s">
        <v>26</v>
      </c>
      <c r="HLZ65" s="204" t="s">
        <v>26</v>
      </c>
      <c r="HMA65" s="204" t="s">
        <v>26</v>
      </c>
      <c r="HMB65" s="204" t="s">
        <v>26</v>
      </c>
      <c r="HMC65" s="204" t="s">
        <v>26</v>
      </c>
      <c r="HMD65" s="204" t="s">
        <v>26</v>
      </c>
      <c r="HME65" s="204" t="s">
        <v>26</v>
      </c>
      <c r="HMF65" s="204" t="s">
        <v>26</v>
      </c>
      <c r="HMG65" s="204" t="s">
        <v>26</v>
      </c>
      <c r="HMH65" s="204" t="s">
        <v>26</v>
      </c>
      <c r="HMI65" s="204" t="s">
        <v>26</v>
      </c>
      <c r="HMJ65" s="204" t="s">
        <v>26</v>
      </c>
      <c r="HMK65" s="204" t="s">
        <v>26</v>
      </c>
      <c r="HML65" s="204" t="s">
        <v>26</v>
      </c>
      <c r="HMM65" s="204" t="s">
        <v>26</v>
      </c>
      <c r="HMN65" s="204" t="s">
        <v>26</v>
      </c>
      <c r="HMO65" s="204" t="s">
        <v>26</v>
      </c>
      <c r="HMP65" s="204" t="s">
        <v>26</v>
      </c>
      <c r="HMQ65" s="204" t="s">
        <v>26</v>
      </c>
      <c r="HMR65" s="204" t="s">
        <v>26</v>
      </c>
      <c r="HMS65" s="204" t="s">
        <v>26</v>
      </c>
      <c r="HMT65" s="204" t="s">
        <v>26</v>
      </c>
      <c r="HMU65" s="204" t="s">
        <v>26</v>
      </c>
      <c r="HMV65" s="204" t="s">
        <v>26</v>
      </c>
      <c r="HMW65" s="204" t="s">
        <v>26</v>
      </c>
      <c r="HMX65" s="204" t="s">
        <v>26</v>
      </c>
      <c r="HMY65" s="204" t="s">
        <v>26</v>
      </c>
      <c r="HMZ65" s="204" t="s">
        <v>26</v>
      </c>
      <c r="HNA65" s="204" t="s">
        <v>26</v>
      </c>
      <c r="HNB65" s="204" t="s">
        <v>26</v>
      </c>
      <c r="HNC65" s="204" t="s">
        <v>26</v>
      </c>
      <c r="HND65" s="204" t="s">
        <v>26</v>
      </c>
      <c r="HNE65" s="204" t="s">
        <v>26</v>
      </c>
      <c r="HNF65" s="204" t="s">
        <v>26</v>
      </c>
      <c r="HNG65" s="204" t="s">
        <v>26</v>
      </c>
      <c r="HNH65" s="204" t="s">
        <v>26</v>
      </c>
      <c r="HNI65" s="204" t="s">
        <v>26</v>
      </c>
      <c r="HNJ65" s="204" t="s">
        <v>26</v>
      </c>
      <c r="HNK65" s="204" t="s">
        <v>26</v>
      </c>
      <c r="HNL65" s="204" t="s">
        <v>26</v>
      </c>
      <c r="HNM65" s="204" t="s">
        <v>26</v>
      </c>
      <c r="HNN65" s="204" t="s">
        <v>26</v>
      </c>
      <c r="HNO65" s="204" t="s">
        <v>26</v>
      </c>
      <c r="HNP65" s="204" t="s">
        <v>26</v>
      </c>
      <c r="HNQ65" s="204" t="s">
        <v>26</v>
      </c>
      <c r="HNR65" s="204" t="s">
        <v>26</v>
      </c>
      <c r="HNS65" s="204" t="s">
        <v>26</v>
      </c>
      <c r="HNT65" s="204" t="s">
        <v>26</v>
      </c>
      <c r="HNU65" s="204" t="s">
        <v>26</v>
      </c>
      <c r="HNV65" s="204" t="s">
        <v>26</v>
      </c>
      <c r="HNW65" s="204" t="s">
        <v>26</v>
      </c>
      <c r="HNX65" s="204" t="s">
        <v>26</v>
      </c>
      <c r="HNY65" s="204" t="s">
        <v>26</v>
      </c>
      <c r="HNZ65" s="204" t="s">
        <v>26</v>
      </c>
      <c r="HOA65" s="204" t="s">
        <v>26</v>
      </c>
      <c r="HOB65" s="204" t="s">
        <v>26</v>
      </c>
      <c r="HOC65" s="204" t="s">
        <v>26</v>
      </c>
      <c r="HOD65" s="204" t="s">
        <v>26</v>
      </c>
      <c r="HOE65" s="204" t="s">
        <v>26</v>
      </c>
      <c r="HOF65" s="204" t="s">
        <v>26</v>
      </c>
      <c r="HOG65" s="204" t="s">
        <v>26</v>
      </c>
      <c r="HOH65" s="204" t="s">
        <v>26</v>
      </c>
      <c r="HOI65" s="204" t="s">
        <v>26</v>
      </c>
      <c r="HOJ65" s="204" t="s">
        <v>26</v>
      </c>
      <c r="HOK65" s="204" t="s">
        <v>26</v>
      </c>
      <c r="HOL65" s="204" t="s">
        <v>26</v>
      </c>
      <c r="HOM65" s="204" t="s">
        <v>26</v>
      </c>
      <c r="HON65" s="204" t="s">
        <v>26</v>
      </c>
      <c r="HOO65" s="204" t="s">
        <v>26</v>
      </c>
      <c r="HOP65" s="204" t="s">
        <v>26</v>
      </c>
      <c r="HOQ65" s="204" t="s">
        <v>26</v>
      </c>
      <c r="HOR65" s="204" t="s">
        <v>26</v>
      </c>
      <c r="HOS65" s="204" t="s">
        <v>26</v>
      </c>
      <c r="HOT65" s="204" t="s">
        <v>26</v>
      </c>
      <c r="HOU65" s="204" t="s">
        <v>26</v>
      </c>
      <c r="HOV65" s="204" t="s">
        <v>26</v>
      </c>
      <c r="HOW65" s="204" t="s">
        <v>26</v>
      </c>
      <c r="HOX65" s="204" t="s">
        <v>26</v>
      </c>
      <c r="HOY65" s="204" t="s">
        <v>26</v>
      </c>
      <c r="HOZ65" s="204" t="s">
        <v>26</v>
      </c>
      <c r="HPA65" s="204" t="s">
        <v>26</v>
      </c>
      <c r="HPB65" s="204" t="s">
        <v>26</v>
      </c>
      <c r="HPC65" s="204" t="s">
        <v>26</v>
      </c>
      <c r="HPD65" s="204" t="s">
        <v>26</v>
      </c>
      <c r="HPE65" s="204" t="s">
        <v>26</v>
      </c>
      <c r="HPF65" s="204" t="s">
        <v>26</v>
      </c>
      <c r="HPG65" s="204" t="s">
        <v>26</v>
      </c>
      <c r="HPH65" s="204" t="s">
        <v>26</v>
      </c>
      <c r="HPI65" s="204" t="s">
        <v>26</v>
      </c>
      <c r="HPJ65" s="204" t="s">
        <v>26</v>
      </c>
      <c r="HPK65" s="204" t="s">
        <v>26</v>
      </c>
      <c r="HPL65" s="204" t="s">
        <v>26</v>
      </c>
      <c r="HPM65" s="204" t="s">
        <v>26</v>
      </c>
      <c r="HPN65" s="204" t="s">
        <v>26</v>
      </c>
      <c r="HPO65" s="204" t="s">
        <v>26</v>
      </c>
      <c r="HPP65" s="204" t="s">
        <v>26</v>
      </c>
      <c r="HPQ65" s="204" t="s">
        <v>26</v>
      </c>
      <c r="HPR65" s="204" t="s">
        <v>26</v>
      </c>
      <c r="HPS65" s="204" t="s">
        <v>26</v>
      </c>
      <c r="HPT65" s="204" t="s">
        <v>26</v>
      </c>
      <c r="HPU65" s="204" t="s">
        <v>26</v>
      </c>
      <c r="HPV65" s="204" t="s">
        <v>26</v>
      </c>
      <c r="HPW65" s="204" t="s">
        <v>26</v>
      </c>
      <c r="HPX65" s="204" t="s">
        <v>26</v>
      </c>
      <c r="HPY65" s="204" t="s">
        <v>26</v>
      </c>
      <c r="HPZ65" s="204" t="s">
        <v>26</v>
      </c>
      <c r="HQA65" s="204" t="s">
        <v>26</v>
      </c>
      <c r="HQB65" s="204" t="s">
        <v>26</v>
      </c>
      <c r="HQC65" s="204" t="s">
        <v>26</v>
      </c>
      <c r="HQD65" s="204" t="s">
        <v>26</v>
      </c>
      <c r="HQE65" s="204" t="s">
        <v>26</v>
      </c>
      <c r="HQF65" s="204" t="s">
        <v>26</v>
      </c>
      <c r="HQG65" s="204" t="s">
        <v>26</v>
      </c>
      <c r="HQH65" s="204" t="s">
        <v>26</v>
      </c>
      <c r="HQI65" s="204" t="s">
        <v>26</v>
      </c>
      <c r="HQJ65" s="204" t="s">
        <v>26</v>
      </c>
      <c r="HQK65" s="204" t="s">
        <v>26</v>
      </c>
      <c r="HQL65" s="204" t="s">
        <v>26</v>
      </c>
      <c r="HQM65" s="204" t="s">
        <v>26</v>
      </c>
      <c r="HQN65" s="204" t="s">
        <v>26</v>
      </c>
      <c r="HQO65" s="204" t="s">
        <v>26</v>
      </c>
      <c r="HQP65" s="204" t="s">
        <v>26</v>
      </c>
      <c r="HQQ65" s="204" t="s">
        <v>26</v>
      </c>
      <c r="HQR65" s="204" t="s">
        <v>26</v>
      </c>
      <c r="HQS65" s="204" t="s">
        <v>26</v>
      </c>
      <c r="HQT65" s="204" t="s">
        <v>26</v>
      </c>
      <c r="HQU65" s="204" t="s">
        <v>26</v>
      </c>
      <c r="HQV65" s="204" t="s">
        <v>26</v>
      </c>
      <c r="HQW65" s="204" t="s">
        <v>26</v>
      </c>
      <c r="HQX65" s="204" t="s">
        <v>26</v>
      </c>
      <c r="HQY65" s="204" t="s">
        <v>26</v>
      </c>
      <c r="HQZ65" s="204" t="s">
        <v>26</v>
      </c>
      <c r="HRA65" s="204" t="s">
        <v>26</v>
      </c>
      <c r="HRB65" s="204" t="s">
        <v>26</v>
      </c>
      <c r="HRC65" s="204" t="s">
        <v>26</v>
      </c>
      <c r="HRD65" s="204" t="s">
        <v>26</v>
      </c>
      <c r="HRE65" s="204" t="s">
        <v>26</v>
      </c>
      <c r="HRF65" s="204" t="s">
        <v>26</v>
      </c>
      <c r="HRG65" s="204" t="s">
        <v>26</v>
      </c>
      <c r="HRH65" s="204" t="s">
        <v>26</v>
      </c>
      <c r="HRI65" s="204" t="s">
        <v>26</v>
      </c>
      <c r="HRJ65" s="204" t="s">
        <v>26</v>
      </c>
      <c r="HRK65" s="204" t="s">
        <v>26</v>
      </c>
      <c r="HRL65" s="204" t="s">
        <v>26</v>
      </c>
      <c r="HRM65" s="204" t="s">
        <v>26</v>
      </c>
      <c r="HRN65" s="204" t="s">
        <v>26</v>
      </c>
      <c r="HRO65" s="204" t="s">
        <v>26</v>
      </c>
      <c r="HRP65" s="204" t="s">
        <v>26</v>
      </c>
      <c r="HRQ65" s="204" t="s">
        <v>26</v>
      </c>
      <c r="HRR65" s="204" t="s">
        <v>26</v>
      </c>
      <c r="HRS65" s="204" t="s">
        <v>26</v>
      </c>
      <c r="HRT65" s="204" t="s">
        <v>26</v>
      </c>
      <c r="HRU65" s="204" t="s">
        <v>26</v>
      </c>
      <c r="HRV65" s="204" t="s">
        <v>26</v>
      </c>
      <c r="HRW65" s="204" t="s">
        <v>26</v>
      </c>
      <c r="HRX65" s="204" t="s">
        <v>26</v>
      </c>
      <c r="HRY65" s="204" t="s">
        <v>26</v>
      </c>
      <c r="HRZ65" s="204" t="s">
        <v>26</v>
      </c>
      <c r="HSA65" s="204" t="s">
        <v>26</v>
      </c>
      <c r="HSB65" s="204" t="s">
        <v>26</v>
      </c>
      <c r="HSC65" s="204" t="s">
        <v>26</v>
      </c>
      <c r="HSD65" s="204" t="s">
        <v>26</v>
      </c>
      <c r="HSE65" s="204" t="s">
        <v>26</v>
      </c>
      <c r="HSF65" s="204" t="s">
        <v>26</v>
      </c>
      <c r="HSG65" s="204" t="s">
        <v>26</v>
      </c>
      <c r="HSH65" s="204" t="s">
        <v>26</v>
      </c>
      <c r="HSI65" s="204" t="s">
        <v>26</v>
      </c>
      <c r="HSJ65" s="204" t="s">
        <v>26</v>
      </c>
      <c r="HSK65" s="204" t="s">
        <v>26</v>
      </c>
      <c r="HSL65" s="204" t="s">
        <v>26</v>
      </c>
      <c r="HSM65" s="204" t="s">
        <v>26</v>
      </c>
      <c r="HSN65" s="204" t="s">
        <v>26</v>
      </c>
      <c r="HSO65" s="204" t="s">
        <v>26</v>
      </c>
      <c r="HSP65" s="204" t="s">
        <v>26</v>
      </c>
      <c r="HSQ65" s="204" t="s">
        <v>26</v>
      </c>
      <c r="HSR65" s="204" t="s">
        <v>26</v>
      </c>
      <c r="HSS65" s="204" t="s">
        <v>26</v>
      </c>
      <c r="HST65" s="204" t="s">
        <v>26</v>
      </c>
      <c r="HSU65" s="204" t="s">
        <v>26</v>
      </c>
      <c r="HSV65" s="204" t="s">
        <v>26</v>
      </c>
      <c r="HSW65" s="204" t="s">
        <v>26</v>
      </c>
      <c r="HSX65" s="204" t="s">
        <v>26</v>
      </c>
      <c r="HSY65" s="204" t="s">
        <v>26</v>
      </c>
      <c r="HSZ65" s="204" t="s">
        <v>26</v>
      </c>
      <c r="HTA65" s="204" t="s">
        <v>26</v>
      </c>
      <c r="HTB65" s="204" t="s">
        <v>26</v>
      </c>
      <c r="HTC65" s="204" t="s">
        <v>26</v>
      </c>
      <c r="HTD65" s="204" t="s">
        <v>26</v>
      </c>
      <c r="HTE65" s="204" t="s">
        <v>26</v>
      </c>
      <c r="HTF65" s="204" t="s">
        <v>26</v>
      </c>
      <c r="HTG65" s="204" t="s">
        <v>26</v>
      </c>
      <c r="HTH65" s="204" t="s">
        <v>26</v>
      </c>
      <c r="HTI65" s="204" t="s">
        <v>26</v>
      </c>
      <c r="HTJ65" s="204" t="s">
        <v>26</v>
      </c>
      <c r="HTK65" s="204" t="s">
        <v>26</v>
      </c>
      <c r="HTL65" s="204" t="s">
        <v>26</v>
      </c>
      <c r="HTM65" s="204" t="s">
        <v>26</v>
      </c>
      <c r="HTN65" s="204" t="s">
        <v>26</v>
      </c>
      <c r="HTO65" s="204" t="s">
        <v>26</v>
      </c>
      <c r="HTP65" s="204" t="s">
        <v>26</v>
      </c>
      <c r="HTQ65" s="204" t="s">
        <v>26</v>
      </c>
      <c r="HTR65" s="204" t="s">
        <v>26</v>
      </c>
      <c r="HTS65" s="204" t="s">
        <v>26</v>
      </c>
      <c r="HTT65" s="204" t="s">
        <v>26</v>
      </c>
      <c r="HTU65" s="204" t="s">
        <v>26</v>
      </c>
      <c r="HTV65" s="204" t="s">
        <v>26</v>
      </c>
      <c r="HTW65" s="204" t="s">
        <v>26</v>
      </c>
      <c r="HTX65" s="204" t="s">
        <v>26</v>
      </c>
      <c r="HTY65" s="204" t="s">
        <v>26</v>
      </c>
      <c r="HTZ65" s="204" t="s">
        <v>26</v>
      </c>
      <c r="HUA65" s="204" t="s">
        <v>26</v>
      </c>
      <c r="HUB65" s="204" t="s">
        <v>26</v>
      </c>
      <c r="HUC65" s="204" t="s">
        <v>26</v>
      </c>
      <c r="HUD65" s="204" t="s">
        <v>26</v>
      </c>
      <c r="HUE65" s="204" t="s">
        <v>26</v>
      </c>
      <c r="HUF65" s="204" t="s">
        <v>26</v>
      </c>
      <c r="HUG65" s="204" t="s">
        <v>26</v>
      </c>
      <c r="HUH65" s="204" t="s">
        <v>26</v>
      </c>
      <c r="HUI65" s="204" t="s">
        <v>26</v>
      </c>
      <c r="HUJ65" s="204" t="s">
        <v>26</v>
      </c>
      <c r="HUK65" s="204" t="s">
        <v>26</v>
      </c>
      <c r="HUL65" s="204" t="s">
        <v>26</v>
      </c>
      <c r="HUM65" s="204" t="s">
        <v>26</v>
      </c>
      <c r="HUN65" s="204" t="s">
        <v>26</v>
      </c>
      <c r="HUO65" s="204" t="s">
        <v>26</v>
      </c>
      <c r="HUP65" s="204" t="s">
        <v>26</v>
      </c>
      <c r="HUQ65" s="204" t="s">
        <v>26</v>
      </c>
      <c r="HUR65" s="204" t="s">
        <v>26</v>
      </c>
      <c r="HUS65" s="204" t="s">
        <v>26</v>
      </c>
      <c r="HUT65" s="204" t="s">
        <v>26</v>
      </c>
      <c r="HUU65" s="204" t="s">
        <v>26</v>
      </c>
      <c r="HUV65" s="204" t="s">
        <v>26</v>
      </c>
      <c r="HUW65" s="204" t="s">
        <v>26</v>
      </c>
      <c r="HUX65" s="204" t="s">
        <v>26</v>
      </c>
      <c r="HUY65" s="204" t="s">
        <v>26</v>
      </c>
      <c r="HUZ65" s="204" t="s">
        <v>26</v>
      </c>
      <c r="HVA65" s="204" t="s">
        <v>26</v>
      </c>
      <c r="HVB65" s="204" t="s">
        <v>26</v>
      </c>
      <c r="HVC65" s="204" t="s">
        <v>26</v>
      </c>
      <c r="HVD65" s="204" t="s">
        <v>26</v>
      </c>
      <c r="HVE65" s="204" t="s">
        <v>26</v>
      </c>
      <c r="HVF65" s="204" t="s">
        <v>26</v>
      </c>
      <c r="HVG65" s="204" t="s">
        <v>26</v>
      </c>
      <c r="HVH65" s="204" t="s">
        <v>26</v>
      </c>
      <c r="HVI65" s="204" t="s">
        <v>26</v>
      </c>
      <c r="HVJ65" s="204" t="s">
        <v>26</v>
      </c>
      <c r="HVK65" s="204" t="s">
        <v>26</v>
      </c>
      <c r="HVL65" s="204" t="s">
        <v>26</v>
      </c>
      <c r="HVM65" s="204" t="s">
        <v>26</v>
      </c>
      <c r="HVN65" s="204" t="s">
        <v>26</v>
      </c>
      <c r="HVO65" s="204" t="s">
        <v>26</v>
      </c>
      <c r="HVP65" s="204" t="s">
        <v>26</v>
      </c>
      <c r="HVQ65" s="204" t="s">
        <v>26</v>
      </c>
      <c r="HVR65" s="204" t="s">
        <v>26</v>
      </c>
      <c r="HVS65" s="204" t="s">
        <v>26</v>
      </c>
      <c r="HVT65" s="204" t="s">
        <v>26</v>
      </c>
      <c r="HVU65" s="204" t="s">
        <v>26</v>
      </c>
      <c r="HVV65" s="204" t="s">
        <v>26</v>
      </c>
      <c r="HVW65" s="204" t="s">
        <v>26</v>
      </c>
      <c r="HVX65" s="204" t="s">
        <v>26</v>
      </c>
      <c r="HVY65" s="204" t="s">
        <v>26</v>
      </c>
      <c r="HVZ65" s="204" t="s">
        <v>26</v>
      </c>
      <c r="HWA65" s="204" t="s">
        <v>26</v>
      </c>
      <c r="HWB65" s="204" t="s">
        <v>26</v>
      </c>
      <c r="HWC65" s="204" t="s">
        <v>26</v>
      </c>
      <c r="HWD65" s="204" t="s">
        <v>26</v>
      </c>
      <c r="HWE65" s="204" t="s">
        <v>26</v>
      </c>
      <c r="HWF65" s="204" t="s">
        <v>26</v>
      </c>
      <c r="HWG65" s="204" t="s">
        <v>26</v>
      </c>
      <c r="HWH65" s="204" t="s">
        <v>26</v>
      </c>
      <c r="HWI65" s="204" t="s">
        <v>26</v>
      </c>
      <c r="HWJ65" s="204" t="s">
        <v>26</v>
      </c>
      <c r="HWK65" s="204" t="s">
        <v>26</v>
      </c>
      <c r="HWL65" s="204" t="s">
        <v>26</v>
      </c>
      <c r="HWM65" s="204" t="s">
        <v>26</v>
      </c>
      <c r="HWN65" s="204" t="s">
        <v>26</v>
      </c>
      <c r="HWO65" s="204" t="s">
        <v>26</v>
      </c>
      <c r="HWP65" s="204" t="s">
        <v>26</v>
      </c>
      <c r="HWQ65" s="204" t="s">
        <v>26</v>
      </c>
      <c r="HWR65" s="204" t="s">
        <v>26</v>
      </c>
      <c r="HWS65" s="204" t="s">
        <v>26</v>
      </c>
      <c r="HWT65" s="204" t="s">
        <v>26</v>
      </c>
      <c r="HWU65" s="204" t="s">
        <v>26</v>
      </c>
      <c r="HWV65" s="204" t="s">
        <v>26</v>
      </c>
      <c r="HWW65" s="204" t="s">
        <v>26</v>
      </c>
      <c r="HWX65" s="204" t="s">
        <v>26</v>
      </c>
      <c r="HWY65" s="204" t="s">
        <v>26</v>
      </c>
      <c r="HWZ65" s="204" t="s">
        <v>26</v>
      </c>
      <c r="HXA65" s="204" t="s">
        <v>26</v>
      </c>
      <c r="HXB65" s="204" t="s">
        <v>26</v>
      </c>
      <c r="HXC65" s="204" t="s">
        <v>26</v>
      </c>
      <c r="HXD65" s="204" t="s">
        <v>26</v>
      </c>
      <c r="HXE65" s="204" t="s">
        <v>26</v>
      </c>
      <c r="HXF65" s="204" t="s">
        <v>26</v>
      </c>
      <c r="HXG65" s="204" t="s">
        <v>26</v>
      </c>
      <c r="HXH65" s="204" t="s">
        <v>26</v>
      </c>
      <c r="HXI65" s="204" t="s">
        <v>26</v>
      </c>
      <c r="HXJ65" s="204" t="s">
        <v>26</v>
      </c>
      <c r="HXK65" s="204" t="s">
        <v>26</v>
      </c>
      <c r="HXL65" s="204" t="s">
        <v>26</v>
      </c>
      <c r="HXM65" s="204" t="s">
        <v>26</v>
      </c>
      <c r="HXN65" s="204" t="s">
        <v>26</v>
      </c>
      <c r="HXO65" s="204" t="s">
        <v>26</v>
      </c>
      <c r="HXP65" s="204" t="s">
        <v>26</v>
      </c>
      <c r="HXQ65" s="204" t="s">
        <v>26</v>
      </c>
      <c r="HXR65" s="204" t="s">
        <v>26</v>
      </c>
      <c r="HXS65" s="204" t="s">
        <v>26</v>
      </c>
      <c r="HXT65" s="204" t="s">
        <v>26</v>
      </c>
      <c r="HXU65" s="204" t="s">
        <v>26</v>
      </c>
      <c r="HXV65" s="204" t="s">
        <v>26</v>
      </c>
      <c r="HXW65" s="204" t="s">
        <v>26</v>
      </c>
      <c r="HXX65" s="204" t="s">
        <v>26</v>
      </c>
      <c r="HXY65" s="204" t="s">
        <v>26</v>
      </c>
      <c r="HXZ65" s="204" t="s">
        <v>26</v>
      </c>
      <c r="HYA65" s="204" t="s">
        <v>26</v>
      </c>
      <c r="HYB65" s="204" t="s">
        <v>26</v>
      </c>
      <c r="HYC65" s="204" t="s">
        <v>26</v>
      </c>
      <c r="HYD65" s="204" t="s">
        <v>26</v>
      </c>
      <c r="HYE65" s="204" t="s">
        <v>26</v>
      </c>
      <c r="HYF65" s="204" t="s">
        <v>26</v>
      </c>
      <c r="HYG65" s="204" t="s">
        <v>26</v>
      </c>
      <c r="HYH65" s="204" t="s">
        <v>26</v>
      </c>
      <c r="HYI65" s="204" t="s">
        <v>26</v>
      </c>
      <c r="HYJ65" s="204" t="s">
        <v>26</v>
      </c>
      <c r="HYK65" s="204" t="s">
        <v>26</v>
      </c>
      <c r="HYL65" s="204" t="s">
        <v>26</v>
      </c>
      <c r="HYM65" s="204" t="s">
        <v>26</v>
      </c>
      <c r="HYN65" s="204" t="s">
        <v>26</v>
      </c>
      <c r="HYO65" s="204" t="s">
        <v>26</v>
      </c>
      <c r="HYP65" s="204" t="s">
        <v>26</v>
      </c>
      <c r="HYQ65" s="204" t="s">
        <v>26</v>
      </c>
      <c r="HYR65" s="204" t="s">
        <v>26</v>
      </c>
      <c r="HYS65" s="204" t="s">
        <v>26</v>
      </c>
      <c r="HYT65" s="204" t="s">
        <v>26</v>
      </c>
      <c r="HYU65" s="204" t="s">
        <v>26</v>
      </c>
      <c r="HYV65" s="204" t="s">
        <v>26</v>
      </c>
      <c r="HYW65" s="204" t="s">
        <v>26</v>
      </c>
      <c r="HYX65" s="204" t="s">
        <v>26</v>
      </c>
      <c r="HYY65" s="204" t="s">
        <v>26</v>
      </c>
      <c r="HYZ65" s="204" t="s">
        <v>26</v>
      </c>
      <c r="HZA65" s="204" t="s">
        <v>26</v>
      </c>
      <c r="HZB65" s="204" t="s">
        <v>26</v>
      </c>
      <c r="HZC65" s="204" t="s">
        <v>26</v>
      </c>
      <c r="HZD65" s="204" t="s">
        <v>26</v>
      </c>
      <c r="HZE65" s="204" t="s">
        <v>26</v>
      </c>
      <c r="HZF65" s="204" t="s">
        <v>26</v>
      </c>
      <c r="HZG65" s="204" t="s">
        <v>26</v>
      </c>
      <c r="HZH65" s="204" t="s">
        <v>26</v>
      </c>
      <c r="HZI65" s="204" t="s">
        <v>26</v>
      </c>
      <c r="HZJ65" s="204" t="s">
        <v>26</v>
      </c>
      <c r="HZK65" s="204" t="s">
        <v>26</v>
      </c>
      <c r="HZL65" s="204" t="s">
        <v>26</v>
      </c>
      <c r="HZM65" s="204" t="s">
        <v>26</v>
      </c>
      <c r="HZN65" s="204" t="s">
        <v>26</v>
      </c>
      <c r="HZO65" s="204" t="s">
        <v>26</v>
      </c>
      <c r="HZP65" s="204" t="s">
        <v>26</v>
      </c>
      <c r="HZQ65" s="204" t="s">
        <v>26</v>
      </c>
      <c r="HZR65" s="204" t="s">
        <v>26</v>
      </c>
      <c r="HZS65" s="204" t="s">
        <v>26</v>
      </c>
      <c r="HZT65" s="204" t="s">
        <v>26</v>
      </c>
      <c r="HZU65" s="204" t="s">
        <v>26</v>
      </c>
      <c r="HZV65" s="204" t="s">
        <v>26</v>
      </c>
      <c r="HZW65" s="204" t="s">
        <v>26</v>
      </c>
      <c r="HZX65" s="204" t="s">
        <v>26</v>
      </c>
      <c r="HZY65" s="204" t="s">
        <v>26</v>
      </c>
      <c r="HZZ65" s="204" t="s">
        <v>26</v>
      </c>
      <c r="IAA65" s="204" t="s">
        <v>26</v>
      </c>
      <c r="IAB65" s="204" t="s">
        <v>26</v>
      </c>
      <c r="IAC65" s="204" t="s">
        <v>26</v>
      </c>
      <c r="IAD65" s="204" t="s">
        <v>26</v>
      </c>
      <c r="IAE65" s="204" t="s">
        <v>26</v>
      </c>
      <c r="IAF65" s="204" t="s">
        <v>26</v>
      </c>
      <c r="IAG65" s="204" t="s">
        <v>26</v>
      </c>
      <c r="IAH65" s="204" t="s">
        <v>26</v>
      </c>
      <c r="IAI65" s="204" t="s">
        <v>26</v>
      </c>
      <c r="IAJ65" s="204" t="s">
        <v>26</v>
      </c>
      <c r="IAK65" s="204" t="s">
        <v>26</v>
      </c>
      <c r="IAL65" s="204" t="s">
        <v>26</v>
      </c>
      <c r="IAM65" s="204" t="s">
        <v>26</v>
      </c>
      <c r="IAN65" s="204" t="s">
        <v>26</v>
      </c>
      <c r="IAO65" s="204" t="s">
        <v>26</v>
      </c>
      <c r="IAP65" s="204" t="s">
        <v>26</v>
      </c>
      <c r="IAQ65" s="204" t="s">
        <v>26</v>
      </c>
      <c r="IAR65" s="204" t="s">
        <v>26</v>
      </c>
      <c r="IAS65" s="204" t="s">
        <v>26</v>
      </c>
      <c r="IAT65" s="204" t="s">
        <v>26</v>
      </c>
      <c r="IAU65" s="204" t="s">
        <v>26</v>
      </c>
      <c r="IAV65" s="204" t="s">
        <v>26</v>
      </c>
      <c r="IAW65" s="204" t="s">
        <v>26</v>
      </c>
      <c r="IAX65" s="204" t="s">
        <v>26</v>
      </c>
      <c r="IAY65" s="204" t="s">
        <v>26</v>
      </c>
      <c r="IAZ65" s="204" t="s">
        <v>26</v>
      </c>
      <c r="IBA65" s="204" t="s">
        <v>26</v>
      </c>
      <c r="IBB65" s="204" t="s">
        <v>26</v>
      </c>
      <c r="IBC65" s="204" t="s">
        <v>26</v>
      </c>
      <c r="IBD65" s="204" t="s">
        <v>26</v>
      </c>
      <c r="IBE65" s="204" t="s">
        <v>26</v>
      </c>
      <c r="IBF65" s="204" t="s">
        <v>26</v>
      </c>
      <c r="IBG65" s="204" t="s">
        <v>26</v>
      </c>
      <c r="IBH65" s="204" t="s">
        <v>26</v>
      </c>
      <c r="IBI65" s="204" t="s">
        <v>26</v>
      </c>
      <c r="IBJ65" s="204" t="s">
        <v>26</v>
      </c>
      <c r="IBK65" s="204" t="s">
        <v>26</v>
      </c>
      <c r="IBL65" s="204" t="s">
        <v>26</v>
      </c>
      <c r="IBM65" s="204" t="s">
        <v>26</v>
      </c>
      <c r="IBN65" s="204" t="s">
        <v>26</v>
      </c>
      <c r="IBO65" s="204" t="s">
        <v>26</v>
      </c>
      <c r="IBP65" s="204" t="s">
        <v>26</v>
      </c>
      <c r="IBQ65" s="204" t="s">
        <v>26</v>
      </c>
      <c r="IBR65" s="204" t="s">
        <v>26</v>
      </c>
      <c r="IBS65" s="204" t="s">
        <v>26</v>
      </c>
      <c r="IBT65" s="204" t="s">
        <v>26</v>
      </c>
      <c r="IBU65" s="204" t="s">
        <v>26</v>
      </c>
      <c r="IBV65" s="204" t="s">
        <v>26</v>
      </c>
      <c r="IBW65" s="204" t="s">
        <v>26</v>
      </c>
      <c r="IBX65" s="204" t="s">
        <v>26</v>
      </c>
      <c r="IBY65" s="204" t="s">
        <v>26</v>
      </c>
      <c r="IBZ65" s="204" t="s">
        <v>26</v>
      </c>
      <c r="ICA65" s="204" t="s">
        <v>26</v>
      </c>
      <c r="ICB65" s="204" t="s">
        <v>26</v>
      </c>
      <c r="ICC65" s="204" t="s">
        <v>26</v>
      </c>
      <c r="ICD65" s="204" t="s">
        <v>26</v>
      </c>
      <c r="ICE65" s="204" t="s">
        <v>26</v>
      </c>
      <c r="ICF65" s="204" t="s">
        <v>26</v>
      </c>
      <c r="ICG65" s="204" t="s">
        <v>26</v>
      </c>
      <c r="ICH65" s="204" t="s">
        <v>26</v>
      </c>
      <c r="ICI65" s="204" t="s">
        <v>26</v>
      </c>
      <c r="ICJ65" s="204" t="s">
        <v>26</v>
      </c>
      <c r="ICK65" s="204" t="s">
        <v>26</v>
      </c>
      <c r="ICL65" s="204" t="s">
        <v>26</v>
      </c>
      <c r="ICM65" s="204" t="s">
        <v>26</v>
      </c>
      <c r="ICN65" s="204" t="s">
        <v>26</v>
      </c>
      <c r="ICO65" s="204" t="s">
        <v>26</v>
      </c>
      <c r="ICP65" s="204" t="s">
        <v>26</v>
      </c>
      <c r="ICQ65" s="204" t="s">
        <v>26</v>
      </c>
      <c r="ICR65" s="204" t="s">
        <v>26</v>
      </c>
      <c r="ICS65" s="204" t="s">
        <v>26</v>
      </c>
      <c r="ICT65" s="204" t="s">
        <v>26</v>
      </c>
      <c r="ICU65" s="204" t="s">
        <v>26</v>
      </c>
      <c r="ICV65" s="204" t="s">
        <v>26</v>
      </c>
      <c r="ICW65" s="204" t="s">
        <v>26</v>
      </c>
      <c r="ICX65" s="204" t="s">
        <v>26</v>
      </c>
      <c r="ICY65" s="204" t="s">
        <v>26</v>
      </c>
      <c r="ICZ65" s="204" t="s">
        <v>26</v>
      </c>
      <c r="IDA65" s="204" t="s">
        <v>26</v>
      </c>
      <c r="IDB65" s="204" t="s">
        <v>26</v>
      </c>
      <c r="IDC65" s="204" t="s">
        <v>26</v>
      </c>
      <c r="IDD65" s="204" t="s">
        <v>26</v>
      </c>
      <c r="IDE65" s="204" t="s">
        <v>26</v>
      </c>
      <c r="IDF65" s="204" t="s">
        <v>26</v>
      </c>
      <c r="IDG65" s="204" t="s">
        <v>26</v>
      </c>
      <c r="IDH65" s="204" t="s">
        <v>26</v>
      </c>
      <c r="IDI65" s="204" t="s">
        <v>26</v>
      </c>
      <c r="IDJ65" s="204" t="s">
        <v>26</v>
      </c>
      <c r="IDK65" s="204" t="s">
        <v>26</v>
      </c>
      <c r="IDL65" s="204" t="s">
        <v>26</v>
      </c>
      <c r="IDM65" s="204" t="s">
        <v>26</v>
      </c>
      <c r="IDN65" s="204" t="s">
        <v>26</v>
      </c>
      <c r="IDO65" s="204" t="s">
        <v>26</v>
      </c>
      <c r="IDP65" s="204" t="s">
        <v>26</v>
      </c>
      <c r="IDQ65" s="204" t="s">
        <v>26</v>
      </c>
      <c r="IDR65" s="204" t="s">
        <v>26</v>
      </c>
      <c r="IDS65" s="204" t="s">
        <v>26</v>
      </c>
      <c r="IDT65" s="204" t="s">
        <v>26</v>
      </c>
      <c r="IDU65" s="204" t="s">
        <v>26</v>
      </c>
      <c r="IDV65" s="204" t="s">
        <v>26</v>
      </c>
      <c r="IDW65" s="204" t="s">
        <v>26</v>
      </c>
      <c r="IDX65" s="204" t="s">
        <v>26</v>
      </c>
      <c r="IDY65" s="204" t="s">
        <v>26</v>
      </c>
      <c r="IDZ65" s="204" t="s">
        <v>26</v>
      </c>
      <c r="IEA65" s="204" t="s">
        <v>26</v>
      </c>
      <c r="IEB65" s="204" t="s">
        <v>26</v>
      </c>
      <c r="IEC65" s="204" t="s">
        <v>26</v>
      </c>
      <c r="IED65" s="204" t="s">
        <v>26</v>
      </c>
      <c r="IEE65" s="204" t="s">
        <v>26</v>
      </c>
      <c r="IEF65" s="204" t="s">
        <v>26</v>
      </c>
      <c r="IEG65" s="204" t="s">
        <v>26</v>
      </c>
      <c r="IEH65" s="204" t="s">
        <v>26</v>
      </c>
      <c r="IEI65" s="204" t="s">
        <v>26</v>
      </c>
      <c r="IEJ65" s="204" t="s">
        <v>26</v>
      </c>
      <c r="IEK65" s="204" t="s">
        <v>26</v>
      </c>
      <c r="IEL65" s="204" t="s">
        <v>26</v>
      </c>
      <c r="IEM65" s="204" t="s">
        <v>26</v>
      </c>
      <c r="IEN65" s="204" t="s">
        <v>26</v>
      </c>
      <c r="IEO65" s="204" t="s">
        <v>26</v>
      </c>
      <c r="IEP65" s="204" t="s">
        <v>26</v>
      </c>
      <c r="IEQ65" s="204" t="s">
        <v>26</v>
      </c>
      <c r="IER65" s="204" t="s">
        <v>26</v>
      </c>
      <c r="IES65" s="204" t="s">
        <v>26</v>
      </c>
      <c r="IET65" s="204" t="s">
        <v>26</v>
      </c>
      <c r="IEU65" s="204" t="s">
        <v>26</v>
      </c>
      <c r="IEV65" s="204" t="s">
        <v>26</v>
      </c>
      <c r="IEW65" s="204" t="s">
        <v>26</v>
      </c>
      <c r="IEX65" s="204" t="s">
        <v>26</v>
      </c>
      <c r="IEY65" s="204" t="s">
        <v>26</v>
      </c>
      <c r="IEZ65" s="204" t="s">
        <v>26</v>
      </c>
      <c r="IFA65" s="204" t="s">
        <v>26</v>
      </c>
      <c r="IFB65" s="204" t="s">
        <v>26</v>
      </c>
      <c r="IFC65" s="204" t="s">
        <v>26</v>
      </c>
      <c r="IFD65" s="204" t="s">
        <v>26</v>
      </c>
      <c r="IFE65" s="204" t="s">
        <v>26</v>
      </c>
      <c r="IFF65" s="204" t="s">
        <v>26</v>
      </c>
      <c r="IFG65" s="204" t="s">
        <v>26</v>
      </c>
      <c r="IFH65" s="204" t="s">
        <v>26</v>
      </c>
      <c r="IFI65" s="204" t="s">
        <v>26</v>
      </c>
      <c r="IFJ65" s="204" t="s">
        <v>26</v>
      </c>
      <c r="IFK65" s="204" t="s">
        <v>26</v>
      </c>
      <c r="IFL65" s="204" t="s">
        <v>26</v>
      </c>
      <c r="IFM65" s="204" t="s">
        <v>26</v>
      </c>
      <c r="IFN65" s="204" t="s">
        <v>26</v>
      </c>
      <c r="IFO65" s="204" t="s">
        <v>26</v>
      </c>
      <c r="IFP65" s="204" t="s">
        <v>26</v>
      </c>
      <c r="IFQ65" s="204" t="s">
        <v>26</v>
      </c>
      <c r="IFR65" s="204" t="s">
        <v>26</v>
      </c>
      <c r="IFS65" s="204" t="s">
        <v>26</v>
      </c>
      <c r="IFT65" s="204" t="s">
        <v>26</v>
      </c>
      <c r="IFU65" s="204" t="s">
        <v>26</v>
      </c>
      <c r="IFV65" s="204" t="s">
        <v>26</v>
      </c>
      <c r="IFW65" s="204" t="s">
        <v>26</v>
      </c>
      <c r="IFX65" s="204" t="s">
        <v>26</v>
      </c>
      <c r="IFY65" s="204" t="s">
        <v>26</v>
      </c>
      <c r="IFZ65" s="204" t="s">
        <v>26</v>
      </c>
      <c r="IGA65" s="204" t="s">
        <v>26</v>
      </c>
      <c r="IGB65" s="204" t="s">
        <v>26</v>
      </c>
      <c r="IGC65" s="204" t="s">
        <v>26</v>
      </c>
      <c r="IGD65" s="204" t="s">
        <v>26</v>
      </c>
      <c r="IGE65" s="204" t="s">
        <v>26</v>
      </c>
      <c r="IGF65" s="204" t="s">
        <v>26</v>
      </c>
      <c r="IGG65" s="204" t="s">
        <v>26</v>
      </c>
      <c r="IGH65" s="204" t="s">
        <v>26</v>
      </c>
      <c r="IGI65" s="204" t="s">
        <v>26</v>
      </c>
      <c r="IGJ65" s="204" t="s">
        <v>26</v>
      </c>
      <c r="IGK65" s="204" t="s">
        <v>26</v>
      </c>
      <c r="IGL65" s="204" t="s">
        <v>26</v>
      </c>
      <c r="IGM65" s="204" t="s">
        <v>26</v>
      </c>
      <c r="IGN65" s="204" t="s">
        <v>26</v>
      </c>
      <c r="IGO65" s="204" t="s">
        <v>26</v>
      </c>
      <c r="IGP65" s="204" t="s">
        <v>26</v>
      </c>
      <c r="IGQ65" s="204" t="s">
        <v>26</v>
      </c>
      <c r="IGR65" s="204" t="s">
        <v>26</v>
      </c>
      <c r="IGS65" s="204" t="s">
        <v>26</v>
      </c>
      <c r="IGT65" s="204" t="s">
        <v>26</v>
      </c>
      <c r="IGU65" s="204" t="s">
        <v>26</v>
      </c>
      <c r="IGV65" s="204" t="s">
        <v>26</v>
      </c>
      <c r="IGW65" s="204" t="s">
        <v>26</v>
      </c>
      <c r="IGX65" s="204" t="s">
        <v>26</v>
      </c>
      <c r="IGY65" s="204" t="s">
        <v>26</v>
      </c>
      <c r="IGZ65" s="204" t="s">
        <v>26</v>
      </c>
      <c r="IHA65" s="204" t="s">
        <v>26</v>
      </c>
      <c r="IHB65" s="204" t="s">
        <v>26</v>
      </c>
      <c r="IHC65" s="204" t="s">
        <v>26</v>
      </c>
      <c r="IHD65" s="204" t="s">
        <v>26</v>
      </c>
      <c r="IHE65" s="204" t="s">
        <v>26</v>
      </c>
      <c r="IHF65" s="204" t="s">
        <v>26</v>
      </c>
      <c r="IHG65" s="204" t="s">
        <v>26</v>
      </c>
      <c r="IHH65" s="204" t="s">
        <v>26</v>
      </c>
      <c r="IHI65" s="204" t="s">
        <v>26</v>
      </c>
      <c r="IHJ65" s="204" t="s">
        <v>26</v>
      </c>
      <c r="IHK65" s="204" t="s">
        <v>26</v>
      </c>
      <c r="IHL65" s="204" t="s">
        <v>26</v>
      </c>
      <c r="IHM65" s="204" t="s">
        <v>26</v>
      </c>
      <c r="IHN65" s="204" t="s">
        <v>26</v>
      </c>
      <c r="IHO65" s="204" t="s">
        <v>26</v>
      </c>
      <c r="IHP65" s="204" t="s">
        <v>26</v>
      </c>
      <c r="IHQ65" s="204" t="s">
        <v>26</v>
      </c>
      <c r="IHR65" s="204" t="s">
        <v>26</v>
      </c>
      <c r="IHS65" s="204" t="s">
        <v>26</v>
      </c>
      <c r="IHT65" s="204" t="s">
        <v>26</v>
      </c>
      <c r="IHU65" s="204" t="s">
        <v>26</v>
      </c>
      <c r="IHV65" s="204" t="s">
        <v>26</v>
      </c>
      <c r="IHW65" s="204" t="s">
        <v>26</v>
      </c>
      <c r="IHX65" s="204" t="s">
        <v>26</v>
      </c>
      <c r="IHY65" s="204" t="s">
        <v>26</v>
      </c>
      <c r="IHZ65" s="204" t="s">
        <v>26</v>
      </c>
      <c r="IIA65" s="204" t="s">
        <v>26</v>
      </c>
      <c r="IIB65" s="204" t="s">
        <v>26</v>
      </c>
      <c r="IIC65" s="204" t="s">
        <v>26</v>
      </c>
      <c r="IID65" s="204" t="s">
        <v>26</v>
      </c>
      <c r="IIE65" s="204" t="s">
        <v>26</v>
      </c>
      <c r="IIF65" s="204" t="s">
        <v>26</v>
      </c>
      <c r="IIG65" s="204" t="s">
        <v>26</v>
      </c>
      <c r="IIH65" s="204" t="s">
        <v>26</v>
      </c>
      <c r="III65" s="204" t="s">
        <v>26</v>
      </c>
      <c r="IIJ65" s="204" t="s">
        <v>26</v>
      </c>
      <c r="IIK65" s="204" t="s">
        <v>26</v>
      </c>
      <c r="IIL65" s="204" t="s">
        <v>26</v>
      </c>
      <c r="IIM65" s="204" t="s">
        <v>26</v>
      </c>
      <c r="IIN65" s="204" t="s">
        <v>26</v>
      </c>
      <c r="IIO65" s="204" t="s">
        <v>26</v>
      </c>
      <c r="IIP65" s="204" t="s">
        <v>26</v>
      </c>
      <c r="IIQ65" s="204" t="s">
        <v>26</v>
      </c>
      <c r="IIR65" s="204" t="s">
        <v>26</v>
      </c>
      <c r="IIS65" s="204" t="s">
        <v>26</v>
      </c>
      <c r="IIT65" s="204" t="s">
        <v>26</v>
      </c>
      <c r="IIU65" s="204" t="s">
        <v>26</v>
      </c>
      <c r="IIV65" s="204" t="s">
        <v>26</v>
      </c>
      <c r="IIW65" s="204" t="s">
        <v>26</v>
      </c>
      <c r="IIX65" s="204" t="s">
        <v>26</v>
      </c>
      <c r="IIY65" s="204" t="s">
        <v>26</v>
      </c>
      <c r="IIZ65" s="204" t="s">
        <v>26</v>
      </c>
      <c r="IJA65" s="204" t="s">
        <v>26</v>
      </c>
      <c r="IJB65" s="204" t="s">
        <v>26</v>
      </c>
      <c r="IJC65" s="204" t="s">
        <v>26</v>
      </c>
      <c r="IJD65" s="204" t="s">
        <v>26</v>
      </c>
      <c r="IJE65" s="204" t="s">
        <v>26</v>
      </c>
      <c r="IJF65" s="204" t="s">
        <v>26</v>
      </c>
      <c r="IJG65" s="204" t="s">
        <v>26</v>
      </c>
      <c r="IJH65" s="204" t="s">
        <v>26</v>
      </c>
      <c r="IJI65" s="204" t="s">
        <v>26</v>
      </c>
      <c r="IJJ65" s="204" t="s">
        <v>26</v>
      </c>
      <c r="IJK65" s="204" t="s">
        <v>26</v>
      </c>
      <c r="IJL65" s="204" t="s">
        <v>26</v>
      </c>
      <c r="IJM65" s="204" t="s">
        <v>26</v>
      </c>
      <c r="IJN65" s="204" t="s">
        <v>26</v>
      </c>
      <c r="IJO65" s="204" t="s">
        <v>26</v>
      </c>
      <c r="IJP65" s="204" t="s">
        <v>26</v>
      </c>
      <c r="IJQ65" s="204" t="s">
        <v>26</v>
      </c>
      <c r="IJR65" s="204" t="s">
        <v>26</v>
      </c>
      <c r="IJS65" s="204" t="s">
        <v>26</v>
      </c>
      <c r="IJT65" s="204" t="s">
        <v>26</v>
      </c>
      <c r="IJU65" s="204" t="s">
        <v>26</v>
      </c>
      <c r="IJV65" s="204" t="s">
        <v>26</v>
      </c>
      <c r="IJW65" s="204" t="s">
        <v>26</v>
      </c>
      <c r="IJX65" s="204" t="s">
        <v>26</v>
      </c>
      <c r="IJY65" s="204" t="s">
        <v>26</v>
      </c>
      <c r="IJZ65" s="204" t="s">
        <v>26</v>
      </c>
      <c r="IKA65" s="204" t="s">
        <v>26</v>
      </c>
      <c r="IKB65" s="204" t="s">
        <v>26</v>
      </c>
      <c r="IKC65" s="204" t="s">
        <v>26</v>
      </c>
      <c r="IKD65" s="204" t="s">
        <v>26</v>
      </c>
      <c r="IKE65" s="204" t="s">
        <v>26</v>
      </c>
      <c r="IKF65" s="204" t="s">
        <v>26</v>
      </c>
      <c r="IKG65" s="204" t="s">
        <v>26</v>
      </c>
      <c r="IKH65" s="204" t="s">
        <v>26</v>
      </c>
      <c r="IKI65" s="204" t="s">
        <v>26</v>
      </c>
      <c r="IKJ65" s="204" t="s">
        <v>26</v>
      </c>
      <c r="IKK65" s="204" t="s">
        <v>26</v>
      </c>
      <c r="IKL65" s="204" t="s">
        <v>26</v>
      </c>
      <c r="IKM65" s="204" t="s">
        <v>26</v>
      </c>
      <c r="IKN65" s="204" t="s">
        <v>26</v>
      </c>
      <c r="IKO65" s="204" t="s">
        <v>26</v>
      </c>
      <c r="IKP65" s="204" t="s">
        <v>26</v>
      </c>
      <c r="IKQ65" s="204" t="s">
        <v>26</v>
      </c>
      <c r="IKR65" s="204" t="s">
        <v>26</v>
      </c>
      <c r="IKS65" s="204" t="s">
        <v>26</v>
      </c>
      <c r="IKT65" s="204" t="s">
        <v>26</v>
      </c>
      <c r="IKU65" s="204" t="s">
        <v>26</v>
      </c>
      <c r="IKV65" s="204" t="s">
        <v>26</v>
      </c>
      <c r="IKW65" s="204" t="s">
        <v>26</v>
      </c>
      <c r="IKX65" s="204" t="s">
        <v>26</v>
      </c>
      <c r="IKY65" s="204" t="s">
        <v>26</v>
      </c>
      <c r="IKZ65" s="204" t="s">
        <v>26</v>
      </c>
      <c r="ILA65" s="204" t="s">
        <v>26</v>
      </c>
      <c r="ILB65" s="204" t="s">
        <v>26</v>
      </c>
      <c r="ILC65" s="204" t="s">
        <v>26</v>
      </c>
      <c r="ILD65" s="204" t="s">
        <v>26</v>
      </c>
      <c r="ILE65" s="204" t="s">
        <v>26</v>
      </c>
      <c r="ILF65" s="204" t="s">
        <v>26</v>
      </c>
      <c r="ILG65" s="204" t="s">
        <v>26</v>
      </c>
      <c r="ILH65" s="204" t="s">
        <v>26</v>
      </c>
      <c r="ILI65" s="204" t="s">
        <v>26</v>
      </c>
      <c r="ILJ65" s="204" t="s">
        <v>26</v>
      </c>
      <c r="ILK65" s="204" t="s">
        <v>26</v>
      </c>
      <c r="ILL65" s="204" t="s">
        <v>26</v>
      </c>
      <c r="ILM65" s="204" t="s">
        <v>26</v>
      </c>
      <c r="ILN65" s="204" t="s">
        <v>26</v>
      </c>
      <c r="ILO65" s="204" t="s">
        <v>26</v>
      </c>
      <c r="ILP65" s="204" t="s">
        <v>26</v>
      </c>
      <c r="ILQ65" s="204" t="s">
        <v>26</v>
      </c>
      <c r="ILR65" s="204" t="s">
        <v>26</v>
      </c>
      <c r="ILS65" s="204" t="s">
        <v>26</v>
      </c>
      <c r="ILT65" s="204" t="s">
        <v>26</v>
      </c>
      <c r="ILU65" s="204" t="s">
        <v>26</v>
      </c>
      <c r="ILV65" s="204" t="s">
        <v>26</v>
      </c>
      <c r="ILW65" s="204" t="s">
        <v>26</v>
      </c>
      <c r="ILX65" s="204" t="s">
        <v>26</v>
      </c>
      <c r="ILY65" s="204" t="s">
        <v>26</v>
      </c>
      <c r="ILZ65" s="204" t="s">
        <v>26</v>
      </c>
      <c r="IMA65" s="204" t="s">
        <v>26</v>
      </c>
      <c r="IMB65" s="204" t="s">
        <v>26</v>
      </c>
      <c r="IMC65" s="204" t="s">
        <v>26</v>
      </c>
      <c r="IMD65" s="204" t="s">
        <v>26</v>
      </c>
      <c r="IME65" s="204" t="s">
        <v>26</v>
      </c>
      <c r="IMF65" s="204" t="s">
        <v>26</v>
      </c>
      <c r="IMG65" s="204" t="s">
        <v>26</v>
      </c>
      <c r="IMH65" s="204" t="s">
        <v>26</v>
      </c>
      <c r="IMI65" s="204" t="s">
        <v>26</v>
      </c>
      <c r="IMJ65" s="204" t="s">
        <v>26</v>
      </c>
      <c r="IMK65" s="204" t="s">
        <v>26</v>
      </c>
      <c r="IML65" s="204" t="s">
        <v>26</v>
      </c>
      <c r="IMM65" s="204" t="s">
        <v>26</v>
      </c>
      <c r="IMN65" s="204" t="s">
        <v>26</v>
      </c>
      <c r="IMO65" s="204" t="s">
        <v>26</v>
      </c>
      <c r="IMP65" s="204" t="s">
        <v>26</v>
      </c>
      <c r="IMQ65" s="204" t="s">
        <v>26</v>
      </c>
      <c r="IMR65" s="204" t="s">
        <v>26</v>
      </c>
      <c r="IMS65" s="204" t="s">
        <v>26</v>
      </c>
      <c r="IMT65" s="204" t="s">
        <v>26</v>
      </c>
      <c r="IMU65" s="204" t="s">
        <v>26</v>
      </c>
      <c r="IMV65" s="204" t="s">
        <v>26</v>
      </c>
      <c r="IMW65" s="204" t="s">
        <v>26</v>
      </c>
      <c r="IMX65" s="204" t="s">
        <v>26</v>
      </c>
      <c r="IMY65" s="204" t="s">
        <v>26</v>
      </c>
      <c r="IMZ65" s="204" t="s">
        <v>26</v>
      </c>
      <c r="INA65" s="204" t="s">
        <v>26</v>
      </c>
      <c r="INB65" s="204" t="s">
        <v>26</v>
      </c>
      <c r="INC65" s="204" t="s">
        <v>26</v>
      </c>
      <c r="IND65" s="204" t="s">
        <v>26</v>
      </c>
      <c r="INE65" s="204" t="s">
        <v>26</v>
      </c>
      <c r="INF65" s="204" t="s">
        <v>26</v>
      </c>
      <c r="ING65" s="204" t="s">
        <v>26</v>
      </c>
      <c r="INH65" s="204" t="s">
        <v>26</v>
      </c>
      <c r="INI65" s="204" t="s">
        <v>26</v>
      </c>
      <c r="INJ65" s="204" t="s">
        <v>26</v>
      </c>
      <c r="INK65" s="204" t="s">
        <v>26</v>
      </c>
      <c r="INL65" s="204" t="s">
        <v>26</v>
      </c>
      <c r="INM65" s="204" t="s">
        <v>26</v>
      </c>
      <c r="INN65" s="204" t="s">
        <v>26</v>
      </c>
      <c r="INO65" s="204" t="s">
        <v>26</v>
      </c>
      <c r="INP65" s="204" t="s">
        <v>26</v>
      </c>
      <c r="INQ65" s="204" t="s">
        <v>26</v>
      </c>
      <c r="INR65" s="204" t="s">
        <v>26</v>
      </c>
      <c r="INS65" s="204" t="s">
        <v>26</v>
      </c>
      <c r="INT65" s="204" t="s">
        <v>26</v>
      </c>
      <c r="INU65" s="204" t="s">
        <v>26</v>
      </c>
      <c r="INV65" s="204" t="s">
        <v>26</v>
      </c>
      <c r="INW65" s="204" t="s">
        <v>26</v>
      </c>
      <c r="INX65" s="204" t="s">
        <v>26</v>
      </c>
      <c r="INY65" s="204" t="s">
        <v>26</v>
      </c>
      <c r="INZ65" s="204" t="s">
        <v>26</v>
      </c>
      <c r="IOA65" s="204" t="s">
        <v>26</v>
      </c>
      <c r="IOB65" s="204" t="s">
        <v>26</v>
      </c>
      <c r="IOC65" s="204" t="s">
        <v>26</v>
      </c>
      <c r="IOD65" s="204" t="s">
        <v>26</v>
      </c>
      <c r="IOE65" s="204" t="s">
        <v>26</v>
      </c>
      <c r="IOF65" s="204" t="s">
        <v>26</v>
      </c>
      <c r="IOG65" s="204" t="s">
        <v>26</v>
      </c>
      <c r="IOH65" s="204" t="s">
        <v>26</v>
      </c>
      <c r="IOI65" s="204" t="s">
        <v>26</v>
      </c>
      <c r="IOJ65" s="204" t="s">
        <v>26</v>
      </c>
      <c r="IOK65" s="204" t="s">
        <v>26</v>
      </c>
      <c r="IOL65" s="204" t="s">
        <v>26</v>
      </c>
      <c r="IOM65" s="204" t="s">
        <v>26</v>
      </c>
      <c r="ION65" s="204" t="s">
        <v>26</v>
      </c>
      <c r="IOO65" s="204" t="s">
        <v>26</v>
      </c>
      <c r="IOP65" s="204" t="s">
        <v>26</v>
      </c>
      <c r="IOQ65" s="204" t="s">
        <v>26</v>
      </c>
      <c r="IOR65" s="204" t="s">
        <v>26</v>
      </c>
      <c r="IOS65" s="204" t="s">
        <v>26</v>
      </c>
      <c r="IOT65" s="204" t="s">
        <v>26</v>
      </c>
      <c r="IOU65" s="204" t="s">
        <v>26</v>
      </c>
      <c r="IOV65" s="204" t="s">
        <v>26</v>
      </c>
      <c r="IOW65" s="204" t="s">
        <v>26</v>
      </c>
      <c r="IOX65" s="204" t="s">
        <v>26</v>
      </c>
      <c r="IOY65" s="204" t="s">
        <v>26</v>
      </c>
      <c r="IOZ65" s="204" t="s">
        <v>26</v>
      </c>
      <c r="IPA65" s="204" t="s">
        <v>26</v>
      </c>
      <c r="IPB65" s="204" t="s">
        <v>26</v>
      </c>
      <c r="IPC65" s="204" t="s">
        <v>26</v>
      </c>
      <c r="IPD65" s="204" t="s">
        <v>26</v>
      </c>
      <c r="IPE65" s="204" t="s">
        <v>26</v>
      </c>
      <c r="IPF65" s="204" t="s">
        <v>26</v>
      </c>
      <c r="IPG65" s="204" t="s">
        <v>26</v>
      </c>
      <c r="IPH65" s="204" t="s">
        <v>26</v>
      </c>
      <c r="IPI65" s="204" t="s">
        <v>26</v>
      </c>
      <c r="IPJ65" s="204" t="s">
        <v>26</v>
      </c>
      <c r="IPK65" s="204" t="s">
        <v>26</v>
      </c>
      <c r="IPL65" s="204" t="s">
        <v>26</v>
      </c>
      <c r="IPM65" s="204" t="s">
        <v>26</v>
      </c>
      <c r="IPN65" s="204" t="s">
        <v>26</v>
      </c>
      <c r="IPO65" s="204" t="s">
        <v>26</v>
      </c>
      <c r="IPP65" s="204" t="s">
        <v>26</v>
      </c>
      <c r="IPQ65" s="204" t="s">
        <v>26</v>
      </c>
      <c r="IPR65" s="204" t="s">
        <v>26</v>
      </c>
      <c r="IPS65" s="204" t="s">
        <v>26</v>
      </c>
      <c r="IPT65" s="204" t="s">
        <v>26</v>
      </c>
      <c r="IPU65" s="204" t="s">
        <v>26</v>
      </c>
      <c r="IPV65" s="204" t="s">
        <v>26</v>
      </c>
      <c r="IPW65" s="204" t="s">
        <v>26</v>
      </c>
      <c r="IPX65" s="204" t="s">
        <v>26</v>
      </c>
      <c r="IPY65" s="204" t="s">
        <v>26</v>
      </c>
      <c r="IPZ65" s="204" t="s">
        <v>26</v>
      </c>
      <c r="IQA65" s="204" t="s">
        <v>26</v>
      </c>
      <c r="IQB65" s="204" t="s">
        <v>26</v>
      </c>
      <c r="IQC65" s="204" t="s">
        <v>26</v>
      </c>
      <c r="IQD65" s="204" t="s">
        <v>26</v>
      </c>
      <c r="IQE65" s="204" t="s">
        <v>26</v>
      </c>
      <c r="IQF65" s="204" t="s">
        <v>26</v>
      </c>
      <c r="IQG65" s="204" t="s">
        <v>26</v>
      </c>
      <c r="IQH65" s="204" t="s">
        <v>26</v>
      </c>
      <c r="IQI65" s="204" t="s">
        <v>26</v>
      </c>
      <c r="IQJ65" s="204" t="s">
        <v>26</v>
      </c>
      <c r="IQK65" s="204" t="s">
        <v>26</v>
      </c>
      <c r="IQL65" s="204" t="s">
        <v>26</v>
      </c>
      <c r="IQM65" s="204" t="s">
        <v>26</v>
      </c>
      <c r="IQN65" s="204" t="s">
        <v>26</v>
      </c>
      <c r="IQO65" s="204" t="s">
        <v>26</v>
      </c>
      <c r="IQP65" s="204" t="s">
        <v>26</v>
      </c>
      <c r="IQQ65" s="204" t="s">
        <v>26</v>
      </c>
      <c r="IQR65" s="204" t="s">
        <v>26</v>
      </c>
      <c r="IQS65" s="204" t="s">
        <v>26</v>
      </c>
      <c r="IQT65" s="204" t="s">
        <v>26</v>
      </c>
      <c r="IQU65" s="204" t="s">
        <v>26</v>
      </c>
      <c r="IQV65" s="204" t="s">
        <v>26</v>
      </c>
      <c r="IQW65" s="204" t="s">
        <v>26</v>
      </c>
      <c r="IQX65" s="204" t="s">
        <v>26</v>
      </c>
      <c r="IQY65" s="204" t="s">
        <v>26</v>
      </c>
      <c r="IQZ65" s="204" t="s">
        <v>26</v>
      </c>
      <c r="IRA65" s="204" t="s">
        <v>26</v>
      </c>
      <c r="IRB65" s="204" t="s">
        <v>26</v>
      </c>
      <c r="IRC65" s="204" t="s">
        <v>26</v>
      </c>
      <c r="IRD65" s="204" t="s">
        <v>26</v>
      </c>
      <c r="IRE65" s="204" t="s">
        <v>26</v>
      </c>
      <c r="IRF65" s="204" t="s">
        <v>26</v>
      </c>
      <c r="IRG65" s="204" t="s">
        <v>26</v>
      </c>
      <c r="IRH65" s="204" t="s">
        <v>26</v>
      </c>
      <c r="IRI65" s="204" t="s">
        <v>26</v>
      </c>
      <c r="IRJ65" s="204" t="s">
        <v>26</v>
      </c>
      <c r="IRK65" s="204" t="s">
        <v>26</v>
      </c>
      <c r="IRL65" s="204" t="s">
        <v>26</v>
      </c>
      <c r="IRM65" s="204" t="s">
        <v>26</v>
      </c>
      <c r="IRN65" s="204" t="s">
        <v>26</v>
      </c>
      <c r="IRO65" s="204" t="s">
        <v>26</v>
      </c>
      <c r="IRP65" s="204" t="s">
        <v>26</v>
      </c>
      <c r="IRQ65" s="204" t="s">
        <v>26</v>
      </c>
      <c r="IRR65" s="204" t="s">
        <v>26</v>
      </c>
      <c r="IRS65" s="204" t="s">
        <v>26</v>
      </c>
      <c r="IRT65" s="204" t="s">
        <v>26</v>
      </c>
      <c r="IRU65" s="204" t="s">
        <v>26</v>
      </c>
      <c r="IRV65" s="204" t="s">
        <v>26</v>
      </c>
      <c r="IRW65" s="204" t="s">
        <v>26</v>
      </c>
      <c r="IRX65" s="204" t="s">
        <v>26</v>
      </c>
      <c r="IRY65" s="204" t="s">
        <v>26</v>
      </c>
      <c r="IRZ65" s="204" t="s">
        <v>26</v>
      </c>
      <c r="ISA65" s="204" t="s">
        <v>26</v>
      </c>
      <c r="ISB65" s="204" t="s">
        <v>26</v>
      </c>
      <c r="ISC65" s="204" t="s">
        <v>26</v>
      </c>
      <c r="ISD65" s="204" t="s">
        <v>26</v>
      </c>
      <c r="ISE65" s="204" t="s">
        <v>26</v>
      </c>
      <c r="ISF65" s="204" t="s">
        <v>26</v>
      </c>
      <c r="ISG65" s="204" t="s">
        <v>26</v>
      </c>
      <c r="ISH65" s="204" t="s">
        <v>26</v>
      </c>
      <c r="ISI65" s="204" t="s">
        <v>26</v>
      </c>
      <c r="ISJ65" s="204" t="s">
        <v>26</v>
      </c>
      <c r="ISK65" s="204" t="s">
        <v>26</v>
      </c>
      <c r="ISL65" s="204" t="s">
        <v>26</v>
      </c>
      <c r="ISM65" s="204" t="s">
        <v>26</v>
      </c>
      <c r="ISN65" s="204" t="s">
        <v>26</v>
      </c>
      <c r="ISO65" s="204" t="s">
        <v>26</v>
      </c>
      <c r="ISP65" s="204" t="s">
        <v>26</v>
      </c>
      <c r="ISQ65" s="204" t="s">
        <v>26</v>
      </c>
      <c r="ISR65" s="204" t="s">
        <v>26</v>
      </c>
      <c r="ISS65" s="204" t="s">
        <v>26</v>
      </c>
      <c r="IST65" s="204" t="s">
        <v>26</v>
      </c>
      <c r="ISU65" s="204" t="s">
        <v>26</v>
      </c>
      <c r="ISV65" s="204" t="s">
        <v>26</v>
      </c>
      <c r="ISW65" s="204" t="s">
        <v>26</v>
      </c>
      <c r="ISX65" s="204" t="s">
        <v>26</v>
      </c>
      <c r="ISY65" s="204" t="s">
        <v>26</v>
      </c>
      <c r="ISZ65" s="204" t="s">
        <v>26</v>
      </c>
      <c r="ITA65" s="204" t="s">
        <v>26</v>
      </c>
      <c r="ITB65" s="204" t="s">
        <v>26</v>
      </c>
      <c r="ITC65" s="204" t="s">
        <v>26</v>
      </c>
      <c r="ITD65" s="204" t="s">
        <v>26</v>
      </c>
      <c r="ITE65" s="204" t="s">
        <v>26</v>
      </c>
      <c r="ITF65" s="204" t="s">
        <v>26</v>
      </c>
      <c r="ITG65" s="204" t="s">
        <v>26</v>
      </c>
      <c r="ITH65" s="204" t="s">
        <v>26</v>
      </c>
      <c r="ITI65" s="204" t="s">
        <v>26</v>
      </c>
      <c r="ITJ65" s="204" t="s">
        <v>26</v>
      </c>
      <c r="ITK65" s="204" t="s">
        <v>26</v>
      </c>
      <c r="ITL65" s="204" t="s">
        <v>26</v>
      </c>
      <c r="ITM65" s="204" t="s">
        <v>26</v>
      </c>
      <c r="ITN65" s="204" t="s">
        <v>26</v>
      </c>
      <c r="ITO65" s="204" t="s">
        <v>26</v>
      </c>
      <c r="ITP65" s="204" t="s">
        <v>26</v>
      </c>
      <c r="ITQ65" s="204" t="s">
        <v>26</v>
      </c>
      <c r="ITR65" s="204" t="s">
        <v>26</v>
      </c>
      <c r="ITS65" s="204" t="s">
        <v>26</v>
      </c>
      <c r="ITT65" s="204" t="s">
        <v>26</v>
      </c>
      <c r="ITU65" s="204" t="s">
        <v>26</v>
      </c>
      <c r="ITV65" s="204" t="s">
        <v>26</v>
      </c>
      <c r="ITW65" s="204" t="s">
        <v>26</v>
      </c>
      <c r="ITX65" s="204" t="s">
        <v>26</v>
      </c>
      <c r="ITY65" s="204" t="s">
        <v>26</v>
      </c>
      <c r="ITZ65" s="204" t="s">
        <v>26</v>
      </c>
      <c r="IUA65" s="204" t="s">
        <v>26</v>
      </c>
      <c r="IUB65" s="204" t="s">
        <v>26</v>
      </c>
      <c r="IUC65" s="204" t="s">
        <v>26</v>
      </c>
      <c r="IUD65" s="204" t="s">
        <v>26</v>
      </c>
      <c r="IUE65" s="204" t="s">
        <v>26</v>
      </c>
      <c r="IUF65" s="204" t="s">
        <v>26</v>
      </c>
      <c r="IUG65" s="204" t="s">
        <v>26</v>
      </c>
      <c r="IUH65" s="204" t="s">
        <v>26</v>
      </c>
      <c r="IUI65" s="204" t="s">
        <v>26</v>
      </c>
      <c r="IUJ65" s="204" t="s">
        <v>26</v>
      </c>
      <c r="IUK65" s="204" t="s">
        <v>26</v>
      </c>
      <c r="IUL65" s="204" t="s">
        <v>26</v>
      </c>
      <c r="IUM65" s="204" t="s">
        <v>26</v>
      </c>
      <c r="IUN65" s="204" t="s">
        <v>26</v>
      </c>
      <c r="IUO65" s="204" t="s">
        <v>26</v>
      </c>
      <c r="IUP65" s="204" t="s">
        <v>26</v>
      </c>
      <c r="IUQ65" s="204" t="s">
        <v>26</v>
      </c>
      <c r="IUR65" s="204" t="s">
        <v>26</v>
      </c>
      <c r="IUS65" s="204" t="s">
        <v>26</v>
      </c>
      <c r="IUT65" s="204" t="s">
        <v>26</v>
      </c>
      <c r="IUU65" s="204" t="s">
        <v>26</v>
      </c>
      <c r="IUV65" s="204" t="s">
        <v>26</v>
      </c>
      <c r="IUW65" s="204" t="s">
        <v>26</v>
      </c>
      <c r="IUX65" s="204" t="s">
        <v>26</v>
      </c>
      <c r="IUY65" s="204" t="s">
        <v>26</v>
      </c>
      <c r="IUZ65" s="204" t="s">
        <v>26</v>
      </c>
      <c r="IVA65" s="204" t="s">
        <v>26</v>
      </c>
      <c r="IVB65" s="204" t="s">
        <v>26</v>
      </c>
      <c r="IVC65" s="204" t="s">
        <v>26</v>
      </c>
      <c r="IVD65" s="204" t="s">
        <v>26</v>
      </c>
      <c r="IVE65" s="204" t="s">
        <v>26</v>
      </c>
      <c r="IVF65" s="204" t="s">
        <v>26</v>
      </c>
      <c r="IVG65" s="204" t="s">
        <v>26</v>
      </c>
      <c r="IVH65" s="204" t="s">
        <v>26</v>
      </c>
      <c r="IVI65" s="204" t="s">
        <v>26</v>
      </c>
      <c r="IVJ65" s="204" t="s">
        <v>26</v>
      </c>
      <c r="IVK65" s="204" t="s">
        <v>26</v>
      </c>
      <c r="IVL65" s="204" t="s">
        <v>26</v>
      </c>
      <c r="IVM65" s="204" t="s">
        <v>26</v>
      </c>
      <c r="IVN65" s="204" t="s">
        <v>26</v>
      </c>
      <c r="IVO65" s="204" t="s">
        <v>26</v>
      </c>
      <c r="IVP65" s="204" t="s">
        <v>26</v>
      </c>
      <c r="IVQ65" s="204" t="s">
        <v>26</v>
      </c>
      <c r="IVR65" s="204" t="s">
        <v>26</v>
      </c>
      <c r="IVS65" s="204" t="s">
        <v>26</v>
      </c>
      <c r="IVT65" s="204" t="s">
        <v>26</v>
      </c>
      <c r="IVU65" s="204" t="s">
        <v>26</v>
      </c>
      <c r="IVV65" s="204" t="s">
        <v>26</v>
      </c>
      <c r="IVW65" s="204" t="s">
        <v>26</v>
      </c>
      <c r="IVX65" s="204" t="s">
        <v>26</v>
      </c>
      <c r="IVY65" s="204" t="s">
        <v>26</v>
      </c>
      <c r="IVZ65" s="204" t="s">
        <v>26</v>
      </c>
      <c r="IWA65" s="204" t="s">
        <v>26</v>
      </c>
      <c r="IWB65" s="204" t="s">
        <v>26</v>
      </c>
      <c r="IWC65" s="204" t="s">
        <v>26</v>
      </c>
      <c r="IWD65" s="204" t="s">
        <v>26</v>
      </c>
      <c r="IWE65" s="204" t="s">
        <v>26</v>
      </c>
      <c r="IWF65" s="204" t="s">
        <v>26</v>
      </c>
      <c r="IWG65" s="204" t="s">
        <v>26</v>
      </c>
      <c r="IWH65" s="204" t="s">
        <v>26</v>
      </c>
      <c r="IWI65" s="204" t="s">
        <v>26</v>
      </c>
      <c r="IWJ65" s="204" t="s">
        <v>26</v>
      </c>
      <c r="IWK65" s="204" t="s">
        <v>26</v>
      </c>
      <c r="IWL65" s="204" t="s">
        <v>26</v>
      </c>
      <c r="IWM65" s="204" t="s">
        <v>26</v>
      </c>
      <c r="IWN65" s="204" t="s">
        <v>26</v>
      </c>
      <c r="IWO65" s="204" t="s">
        <v>26</v>
      </c>
      <c r="IWP65" s="204" t="s">
        <v>26</v>
      </c>
      <c r="IWQ65" s="204" t="s">
        <v>26</v>
      </c>
      <c r="IWR65" s="204" t="s">
        <v>26</v>
      </c>
      <c r="IWS65" s="204" t="s">
        <v>26</v>
      </c>
      <c r="IWT65" s="204" t="s">
        <v>26</v>
      </c>
      <c r="IWU65" s="204" t="s">
        <v>26</v>
      </c>
      <c r="IWV65" s="204" t="s">
        <v>26</v>
      </c>
      <c r="IWW65" s="204" t="s">
        <v>26</v>
      </c>
      <c r="IWX65" s="204" t="s">
        <v>26</v>
      </c>
      <c r="IWY65" s="204" t="s">
        <v>26</v>
      </c>
      <c r="IWZ65" s="204" t="s">
        <v>26</v>
      </c>
      <c r="IXA65" s="204" t="s">
        <v>26</v>
      </c>
      <c r="IXB65" s="204" t="s">
        <v>26</v>
      </c>
      <c r="IXC65" s="204" t="s">
        <v>26</v>
      </c>
      <c r="IXD65" s="204" t="s">
        <v>26</v>
      </c>
      <c r="IXE65" s="204" t="s">
        <v>26</v>
      </c>
      <c r="IXF65" s="204" t="s">
        <v>26</v>
      </c>
      <c r="IXG65" s="204" t="s">
        <v>26</v>
      </c>
      <c r="IXH65" s="204" t="s">
        <v>26</v>
      </c>
      <c r="IXI65" s="204" t="s">
        <v>26</v>
      </c>
      <c r="IXJ65" s="204" t="s">
        <v>26</v>
      </c>
      <c r="IXK65" s="204" t="s">
        <v>26</v>
      </c>
      <c r="IXL65" s="204" t="s">
        <v>26</v>
      </c>
      <c r="IXM65" s="204" t="s">
        <v>26</v>
      </c>
      <c r="IXN65" s="204" t="s">
        <v>26</v>
      </c>
      <c r="IXO65" s="204" t="s">
        <v>26</v>
      </c>
      <c r="IXP65" s="204" t="s">
        <v>26</v>
      </c>
      <c r="IXQ65" s="204" t="s">
        <v>26</v>
      </c>
      <c r="IXR65" s="204" t="s">
        <v>26</v>
      </c>
      <c r="IXS65" s="204" t="s">
        <v>26</v>
      </c>
      <c r="IXT65" s="204" t="s">
        <v>26</v>
      </c>
      <c r="IXU65" s="204" t="s">
        <v>26</v>
      </c>
      <c r="IXV65" s="204" t="s">
        <v>26</v>
      </c>
      <c r="IXW65" s="204" t="s">
        <v>26</v>
      </c>
      <c r="IXX65" s="204" t="s">
        <v>26</v>
      </c>
      <c r="IXY65" s="204" t="s">
        <v>26</v>
      </c>
      <c r="IXZ65" s="204" t="s">
        <v>26</v>
      </c>
      <c r="IYA65" s="204" t="s">
        <v>26</v>
      </c>
      <c r="IYB65" s="204" t="s">
        <v>26</v>
      </c>
      <c r="IYC65" s="204" t="s">
        <v>26</v>
      </c>
      <c r="IYD65" s="204" t="s">
        <v>26</v>
      </c>
      <c r="IYE65" s="204" t="s">
        <v>26</v>
      </c>
      <c r="IYF65" s="204" t="s">
        <v>26</v>
      </c>
      <c r="IYG65" s="204" t="s">
        <v>26</v>
      </c>
      <c r="IYH65" s="204" t="s">
        <v>26</v>
      </c>
      <c r="IYI65" s="204" t="s">
        <v>26</v>
      </c>
      <c r="IYJ65" s="204" t="s">
        <v>26</v>
      </c>
      <c r="IYK65" s="204" t="s">
        <v>26</v>
      </c>
      <c r="IYL65" s="204" t="s">
        <v>26</v>
      </c>
      <c r="IYM65" s="204" t="s">
        <v>26</v>
      </c>
      <c r="IYN65" s="204" t="s">
        <v>26</v>
      </c>
      <c r="IYO65" s="204" t="s">
        <v>26</v>
      </c>
      <c r="IYP65" s="204" t="s">
        <v>26</v>
      </c>
      <c r="IYQ65" s="204" t="s">
        <v>26</v>
      </c>
      <c r="IYR65" s="204" t="s">
        <v>26</v>
      </c>
      <c r="IYS65" s="204" t="s">
        <v>26</v>
      </c>
      <c r="IYT65" s="204" t="s">
        <v>26</v>
      </c>
      <c r="IYU65" s="204" t="s">
        <v>26</v>
      </c>
      <c r="IYV65" s="204" t="s">
        <v>26</v>
      </c>
      <c r="IYW65" s="204" t="s">
        <v>26</v>
      </c>
      <c r="IYX65" s="204" t="s">
        <v>26</v>
      </c>
      <c r="IYY65" s="204" t="s">
        <v>26</v>
      </c>
      <c r="IYZ65" s="204" t="s">
        <v>26</v>
      </c>
      <c r="IZA65" s="204" t="s">
        <v>26</v>
      </c>
      <c r="IZB65" s="204" t="s">
        <v>26</v>
      </c>
      <c r="IZC65" s="204" t="s">
        <v>26</v>
      </c>
      <c r="IZD65" s="204" t="s">
        <v>26</v>
      </c>
      <c r="IZE65" s="204" t="s">
        <v>26</v>
      </c>
      <c r="IZF65" s="204" t="s">
        <v>26</v>
      </c>
      <c r="IZG65" s="204" t="s">
        <v>26</v>
      </c>
      <c r="IZH65" s="204" t="s">
        <v>26</v>
      </c>
      <c r="IZI65" s="204" t="s">
        <v>26</v>
      </c>
      <c r="IZJ65" s="204" t="s">
        <v>26</v>
      </c>
      <c r="IZK65" s="204" t="s">
        <v>26</v>
      </c>
      <c r="IZL65" s="204" t="s">
        <v>26</v>
      </c>
      <c r="IZM65" s="204" t="s">
        <v>26</v>
      </c>
      <c r="IZN65" s="204" t="s">
        <v>26</v>
      </c>
      <c r="IZO65" s="204" t="s">
        <v>26</v>
      </c>
      <c r="IZP65" s="204" t="s">
        <v>26</v>
      </c>
      <c r="IZQ65" s="204" t="s">
        <v>26</v>
      </c>
      <c r="IZR65" s="204" t="s">
        <v>26</v>
      </c>
      <c r="IZS65" s="204" t="s">
        <v>26</v>
      </c>
      <c r="IZT65" s="204" t="s">
        <v>26</v>
      </c>
      <c r="IZU65" s="204" t="s">
        <v>26</v>
      </c>
      <c r="IZV65" s="204" t="s">
        <v>26</v>
      </c>
      <c r="IZW65" s="204" t="s">
        <v>26</v>
      </c>
      <c r="IZX65" s="204" t="s">
        <v>26</v>
      </c>
      <c r="IZY65" s="204" t="s">
        <v>26</v>
      </c>
      <c r="IZZ65" s="204" t="s">
        <v>26</v>
      </c>
      <c r="JAA65" s="204" t="s">
        <v>26</v>
      </c>
      <c r="JAB65" s="204" t="s">
        <v>26</v>
      </c>
      <c r="JAC65" s="204" t="s">
        <v>26</v>
      </c>
      <c r="JAD65" s="204" t="s">
        <v>26</v>
      </c>
      <c r="JAE65" s="204" t="s">
        <v>26</v>
      </c>
      <c r="JAF65" s="204" t="s">
        <v>26</v>
      </c>
      <c r="JAG65" s="204" t="s">
        <v>26</v>
      </c>
      <c r="JAH65" s="204" t="s">
        <v>26</v>
      </c>
      <c r="JAI65" s="204" t="s">
        <v>26</v>
      </c>
      <c r="JAJ65" s="204" t="s">
        <v>26</v>
      </c>
      <c r="JAK65" s="204" t="s">
        <v>26</v>
      </c>
      <c r="JAL65" s="204" t="s">
        <v>26</v>
      </c>
      <c r="JAM65" s="204" t="s">
        <v>26</v>
      </c>
      <c r="JAN65" s="204" t="s">
        <v>26</v>
      </c>
      <c r="JAO65" s="204" t="s">
        <v>26</v>
      </c>
      <c r="JAP65" s="204" t="s">
        <v>26</v>
      </c>
      <c r="JAQ65" s="204" t="s">
        <v>26</v>
      </c>
      <c r="JAR65" s="204" t="s">
        <v>26</v>
      </c>
      <c r="JAS65" s="204" t="s">
        <v>26</v>
      </c>
      <c r="JAT65" s="204" t="s">
        <v>26</v>
      </c>
      <c r="JAU65" s="204" t="s">
        <v>26</v>
      </c>
      <c r="JAV65" s="204" t="s">
        <v>26</v>
      </c>
      <c r="JAW65" s="204" t="s">
        <v>26</v>
      </c>
      <c r="JAX65" s="204" t="s">
        <v>26</v>
      </c>
      <c r="JAY65" s="204" t="s">
        <v>26</v>
      </c>
      <c r="JAZ65" s="204" t="s">
        <v>26</v>
      </c>
      <c r="JBA65" s="204" t="s">
        <v>26</v>
      </c>
      <c r="JBB65" s="204" t="s">
        <v>26</v>
      </c>
      <c r="JBC65" s="204" t="s">
        <v>26</v>
      </c>
      <c r="JBD65" s="204" t="s">
        <v>26</v>
      </c>
      <c r="JBE65" s="204" t="s">
        <v>26</v>
      </c>
      <c r="JBF65" s="204" t="s">
        <v>26</v>
      </c>
      <c r="JBG65" s="204" t="s">
        <v>26</v>
      </c>
      <c r="JBH65" s="204" t="s">
        <v>26</v>
      </c>
      <c r="JBI65" s="204" t="s">
        <v>26</v>
      </c>
      <c r="JBJ65" s="204" t="s">
        <v>26</v>
      </c>
      <c r="JBK65" s="204" t="s">
        <v>26</v>
      </c>
      <c r="JBL65" s="204" t="s">
        <v>26</v>
      </c>
      <c r="JBM65" s="204" t="s">
        <v>26</v>
      </c>
      <c r="JBN65" s="204" t="s">
        <v>26</v>
      </c>
      <c r="JBO65" s="204" t="s">
        <v>26</v>
      </c>
      <c r="JBP65" s="204" t="s">
        <v>26</v>
      </c>
      <c r="JBQ65" s="204" t="s">
        <v>26</v>
      </c>
      <c r="JBR65" s="204" t="s">
        <v>26</v>
      </c>
      <c r="JBS65" s="204" t="s">
        <v>26</v>
      </c>
      <c r="JBT65" s="204" t="s">
        <v>26</v>
      </c>
      <c r="JBU65" s="204" t="s">
        <v>26</v>
      </c>
      <c r="JBV65" s="204" t="s">
        <v>26</v>
      </c>
      <c r="JBW65" s="204" t="s">
        <v>26</v>
      </c>
      <c r="JBX65" s="204" t="s">
        <v>26</v>
      </c>
      <c r="JBY65" s="204" t="s">
        <v>26</v>
      </c>
      <c r="JBZ65" s="204" t="s">
        <v>26</v>
      </c>
      <c r="JCA65" s="204" t="s">
        <v>26</v>
      </c>
      <c r="JCB65" s="204" t="s">
        <v>26</v>
      </c>
      <c r="JCC65" s="204" t="s">
        <v>26</v>
      </c>
      <c r="JCD65" s="204" t="s">
        <v>26</v>
      </c>
      <c r="JCE65" s="204" t="s">
        <v>26</v>
      </c>
      <c r="JCF65" s="204" t="s">
        <v>26</v>
      </c>
      <c r="JCG65" s="204" t="s">
        <v>26</v>
      </c>
      <c r="JCH65" s="204" t="s">
        <v>26</v>
      </c>
      <c r="JCI65" s="204" t="s">
        <v>26</v>
      </c>
      <c r="JCJ65" s="204" t="s">
        <v>26</v>
      </c>
      <c r="JCK65" s="204" t="s">
        <v>26</v>
      </c>
      <c r="JCL65" s="204" t="s">
        <v>26</v>
      </c>
      <c r="JCM65" s="204" t="s">
        <v>26</v>
      </c>
      <c r="JCN65" s="204" t="s">
        <v>26</v>
      </c>
      <c r="JCO65" s="204" t="s">
        <v>26</v>
      </c>
      <c r="JCP65" s="204" t="s">
        <v>26</v>
      </c>
      <c r="JCQ65" s="204" t="s">
        <v>26</v>
      </c>
      <c r="JCR65" s="204" t="s">
        <v>26</v>
      </c>
      <c r="JCS65" s="204" t="s">
        <v>26</v>
      </c>
      <c r="JCT65" s="204" t="s">
        <v>26</v>
      </c>
      <c r="JCU65" s="204" t="s">
        <v>26</v>
      </c>
      <c r="JCV65" s="204" t="s">
        <v>26</v>
      </c>
      <c r="JCW65" s="204" t="s">
        <v>26</v>
      </c>
      <c r="JCX65" s="204" t="s">
        <v>26</v>
      </c>
      <c r="JCY65" s="204" t="s">
        <v>26</v>
      </c>
      <c r="JCZ65" s="204" t="s">
        <v>26</v>
      </c>
      <c r="JDA65" s="204" t="s">
        <v>26</v>
      </c>
      <c r="JDB65" s="204" t="s">
        <v>26</v>
      </c>
      <c r="JDC65" s="204" t="s">
        <v>26</v>
      </c>
      <c r="JDD65" s="204" t="s">
        <v>26</v>
      </c>
      <c r="JDE65" s="204" t="s">
        <v>26</v>
      </c>
      <c r="JDF65" s="204" t="s">
        <v>26</v>
      </c>
      <c r="JDG65" s="204" t="s">
        <v>26</v>
      </c>
      <c r="JDH65" s="204" t="s">
        <v>26</v>
      </c>
      <c r="JDI65" s="204" t="s">
        <v>26</v>
      </c>
      <c r="JDJ65" s="204" t="s">
        <v>26</v>
      </c>
      <c r="JDK65" s="204" t="s">
        <v>26</v>
      </c>
      <c r="JDL65" s="204" t="s">
        <v>26</v>
      </c>
      <c r="JDM65" s="204" t="s">
        <v>26</v>
      </c>
      <c r="JDN65" s="204" t="s">
        <v>26</v>
      </c>
      <c r="JDO65" s="204" t="s">
        <v>26</v>
      </c>
      <c r="JDP65" s="204" t="s">
        <v>26</v>
      </c>
      <c r="JDQ65" s="204" t="s">
        <v>26</v>
      </c>
      <c r="JDR65" s="204" t="s">
        <v>26</v>
      </c>
      <c r="JDS65" s="204" t="s">
        <v>26</v>
      </c>
      <c r="JDT65" s="204" t="s">
        <v>26</v>
      </c>
      <c r="JDU65" s="204" t="s">
        <v>26</v>
      </c>
      <c r="JDV65" s="204" t="s">
        <v>26</v>
      </c>
      <c r="JDW65" s="204" t="s">
        <v>26</v>
      </c>
      <c r="JDX65" s="204" t="s">
        <v>26</v>
      </c>
      <c r="JDY65" s="204" t="s">
        <v>26</v>
      </c>
      <c r="JDZ65" s="204" t="s">
        <v>26</v>
      </c>
      <c r="JEA65" s="204" t="s">
        <v>26</v>
      </c>
      <c r="JEB65" s="204" t="s">
        <v>26</v>
      </c>
      <c r="JEC65" s="204" t="s">
        <v>26</v>
      </c>
      <c r="JED65" s="204" t="s">
        <v>26</v>
      </c>
      <c r="JEE65" s="204" t="s">
        <v>26</v>
      </c>
      <c r="JEF65" s="204" t="s">
        <v>26</v>
      </c>
      <c r="JEG65" s="204" t="s">
        <v>26</v>
      </c>
      <c r="JEH65" s="204" t="s">
        <v>26</v>
      </c>
      <c r="JEI65" s="204" t="s">
        <v>26</v>
      </c>
      <c r="JEJ65" s="204" t="s">
        <v>26</v>
      </c>
      <c r="JEK65" s="204" t="s">
        <v>26</v>
      </c>
      <c r="JEL65" s="204" t="s">
        <v>26</v>
      </c>
      <c r="JEM65" s="204" t="s">
        <v>26</v>
      </c>
      <c r="JEN65" s="204" t="s">
        <v>26</v>
      </c>
      <c r="JEO65" s="204" t="s">
        <v>26</v>
      </c>
      <c r="JEP65" s="204" t="s">
        <v>26</v>
      </c>
      <c r="JEQ65" s="204" t="s">
        <v>26</v>
      </c>
      <c r="JER65" s="204" t="s">
        <v>26</v>
      </c>
      <c r="JES65" s="204" t="s">
        <v>26</v>
      </c>
      <c r="JET65" s="204" t="s">
        <v>26</v>
      </c>
      <c r="JEU65" s="204" t="s">
        <v>26</v>
      </c>
      <c r="JEV65" s="204" t="s">
        <v>26</v>
      </c>
      <c r="JEW65" s="204" t="s">
        <v>26</v>
      </c>
      <c r="JEX65" s="204" t="s">
        <v>26</v>
      </c>
      <c r="JEY65" s="204" t="s">
        <v>26</v>
      </c>
      <c r="JEZ65" s="204" t="s">
        <v>26</v>
      </c>
      <c r="JFA65" s="204" t="s">
        <v>26</v>
      </c>
      <c r="JFB65" s="204" t="s">
        <v>26</v>
      </c>
      <c r="JFC65" s="204" t="s">
        <v>26</v>
      </c>
      <c r="JFD65" s="204" t="s">
        <v>26</v>
      </c>
      <c r="JFE65" s="204" t="s">
        <v>26</v>
      </c>
      <c r="JFF65" s="204" t="s">
        <v>26</v>
      </c>
      <c r="JFG65" s="204" t="s">
        <v>26</v>
      </c>
      <c r="JFH65" s="204" t="s">
        <v>26</v>
      </c>
      <c r="JFI65" s="204" t="s">
        <v>26</v>
      </c>
      <c r="JFJ65" s="204" t="s">
        <v>26</v>
      </c>
      <c r="JFK65" s="204" t="s">
        <v>26</v>
      </c>
      <c r="JFL65" s="204" t="s">
        <v>26</v>
      </c>
      <c r="JFM65" s="204" t="s">
        <v>26</v>
      </c>
      <c r="JFN65" s="204" t="s">
        <v>26</v>
      </c>
      <c r="JFO65" s="204" t="s">
        <v>26</v>
      </c>
      <c r="JFP65" s="204" t="s">
        <v>26</v>
      </c>
      <c r="JFQ65" s="204" t="s">
        <v>26</v>
      </c>
      <c r="JFR65" s="204" t="s">
        <v>26</v>
      </c>
      <c r="JFS65" s="204" t="s">
        <v>26</v>
      </c>
      <c r="JFT65" s="204" t="s">
        <v>26</v>
      </c>
      <c r="JFU65" s="204" t="s">
        <v>26</v>
      </c>
      <c r="JFV65" s="204" t="s">
        <v>26</v>
      </c>
      <c r="JFW65" s="204" t="s">
        <v>26</v>
      </c>
      <c r="JFX65" s="204" t="s">
        <v>26</v>
      </c>
      <c r="JFY65" s="204" t="s">
        <v>26</v>
      </c>
      <c r="JFZ65" s="204" t="s">
        <v>26</v>
      </c>
      <c r="JGA65" s="204" t="s">
        <v>26</v>
      </c>
      <c r="JGB65" s="204" t="s">
        <v>26</v>
      </c>
      <c r="JGC65" s="204" t="s">
        <v>26</v>
      </c>
      <c r="JGD65" s="204" t="s">
        <v>26</v>
      </c>
      <c r="JGE65" s="204" t="s">
        <v>26</v>
      </c>
      <c r="JGF65" s="204" t="s">
        <v>26</v>
      </c>
      <c r="JGG65" s="204" t="s">
        <v>26</v>
      </c>
      <c r="JGH65" s="204" t="s">
        <v>26</v>
      </c>
      <c r="JGI65" s="204" t="s">
        <v>26</v>
      </c>
      <c r="JGJ65" s="204" t="s">
        <v>26</v>
      </c>
      <c r="JGK65" s="204" t="s">
        <v>26</v>
      </c>
      <c r="JGL65" s="204" t="s">
        <v>26</v>
      </c>
      <c r="JGM65" s="204" t="s">
        <v>26</v>
      </c>
      <c r="JGN65" s="204" t="s">
        <v>26</v>
      </c>
      <c r="JGO65" s="204" t="s">
        <v>26</v>
      </c>
      <c r="JGP65" s="204" t="s">
        <v>26</v>
      </c>
      <c r="JGQ65" s="204" t="s">
        <v>26</v>
      </c>
      <c r="JGR65" s="204" t="s">
        <v>26</v>
      </c>
      <c r="JGS65" s="204" t="s">
        <v>26</v>
      </c>
      <c r="JGT65" s="204" t="s">
        <v>26</v>
      </c>
      <c r="JGU65" s="204" t="s">
        <v>26</v>
      </c>
      <c r="JGV65" s="204" t="s">
        <v>26</v>
      </c>
      <c r="JGW65" s="204" t="s">
        <v>26</v>
      </c>
      <c r="JGX65" s="204" t="s">
        <v>26</v>
      </c>
      <c r="JGY65" s="204" t="s">
        <v>26</v>
      </c>
      <c r="JGZ65" s="204" t="s">
        <v>26</v>
      </c>
      <c r="JHA65" s="204" t="s">
        <v>26</v>
      </c>
      <c r="JHB65" s="204" t="s">
        <v>26</v>
      </c>
      <c r="JHC65" s="204" t="s">
        <v>26</v>
      </c>
      <c r="JHD65" s="204" t="s">
        <v>26</v>
      </c>
      <c r="JHE65" s="204" t="s">
        <v>26</v>
      </c>
      <c r="JHF65" s="204" t="s">
        <v>26</v>
      </c>
      <c r="JHG65" s="204" t="s">
        <v>26</v>
      </c>
      <c r="JHH65" s="204" t="s">
        <v>26</v>
      </c>
      <c r="JHI65" s="204" t="s">
        <v>26</v>
      </c>
      <c r="JHJ65" s="204" t="s">
        <v>26</v>
      </c>
      <c r="JHK65" s="204" t="s">
        <v>26</v>
      </c>
      <c r="JHL65" s="204" t="s">
        <v>26</v>
      </c>
      <c r="JHM65" s="204" t="s">
        <v>26</v>
      </c>
      <c r="JHN65" s="204" t="s">
        <v>26</v>
      </c>
      <c r="JHO65" s="204" t="s">
        <v>26</v>
      </c>
      <c r="JHP65" s="204" t="s">
        <v>26</v>
      </c>
      <c r="JHQ65" s="204" t="s">
        <v>26</v>
      </c>
      <c r="JHR65" s="204" t="s">
        <v>26</v>
      </c>
      <c r="JHS65" s="204" t="s">
        <v>26</v>
      </c>
      <c r="JHT65" s="204" t="s">
        <v>26</v>
      </c>
      <c r="JHU65" s="204" t="s">
        <v>26</v>
      </c>
      <c r="JHV65" s="204" t="s">
        <v>26</v>
      </c>
      <c r="JHW65" s="204" t="s">
        <v>26</v>
      </c>
      <c r="JHX65" s="204" t="s">
        <v>26</v>
      </c>
      <c r="JHY65" s="204" t="s">
        <v>26</v>
      </c>
      <c r="JHZ65" s="204" t="s">
        <v>26</v>
      </c>
      <c r="JIA65" s="204" t="s">
        <v>26</v>
      </c>
      <c r="JIB65" s="204" t="s">
        <v>26</v>
      </c>
      <c r="JIC65" s="204" t="s">
        <v>26</v>
      </c>
      <c r="JID65" s="204" t="s">
        <v>26</v>
      </c>
      <c r="JIE65" s="204" t="s">
        <v>26</v>
      </c>
      <c r="JIF65" s="204" t="s">
        <v>26</v>
      </c>
      <c r="JIG65" s="204" t="s">
        <v>26</v>
      </c>
      <c r="JIH65" s="204" t="s">
        <v>26</v>
      </c>
      <c r="JII65" s="204" t="s">
        <v>26</v>
      </c>
      <c r="JIJ65" s="204" t="s">
        <v>26</v>
      </c>
      <c r="JIK65" s="204" t="s">
        <v>26</v>
      </c>
      <c r="JIL65" s="204" t="s">
        <v>26</v>
      </c>
      <c r="JIM65" s="204" t="s">
        <v>26</v>
      </c>
      <c r="JIN65" s="204" t="s">
        <v>26</v>
      </c>
      <c r="JIO65" s="204" t="s">
        <v>26</v>
      </c>
      <c r="JIP65" s="204" t="s">
        <v>26</v>
      </c>
      <c r="JIQ65" s="204" t="s">
        <v>26</v>
      </c>
      <c r="JIR65" s="204" t="s">
        <v>26</v>
      </c>
      <c r="JIS65" s="204" t="s">
        <v>26</v>
      </c>
      <c r="JIT65" s="204" t="s">
        <v>26</v>
      </c>
      <c r="JIU65" s="204" t="s">
        <v>26</v>
      </c>
      <c r="JIV65" s="204" t="s">
        <v>26</v>
      </c>
      <c r="JIW65" s="204" t="s">
        <v>26</v>
      </c>
      <c r="JIX65" s="204" t="s">
        <v>26</v>
      </c>
      <c r="JIY65" s="204" t="s">
        <v>26</v>
      </c>
      <c r="JIZ65" s="204" t="s">
        <v>26</v>
      </c>
      <c r="JJA65" s="204" t="s">
        <v>26</v>
      </c>
      <c r="JJB65" s="204" t="s">
        <v>26</v>
      </c>
      <c r="JJC65" s="204" t="s">
        <v>26</v>
      </c>
      <c r="JJD65" s="204" t="s">
        <v>26</v>
      </c>
      <c r="JJE65" s="204" t="s">
        <v>26</v>
      </c>
      <c r="JJF65" s="204" t="s">
        <v>26</v>
      </c>
      <c r="JJG65" s="204" t="s">
        <v>26</v>
      </c>
      <c r="JJH65" s="204" t="s">
        <v>26</v>
      </c>
      <c r="JJI65" s="204" t="s">
        <v>26</v>
      </c>
      <c r="JJJ65" s="204" t="s">
        <v>26</v>
      </c>
      <c r="JJK65" s="204" t="s">
        <v>26</v>
      </c>
      <c r="JJL65" s="204" t="s">
        <v>26</v>
      </c>
      <c r="JJM65" s="204" t="s">
        <v>26</v>
      </c>
      <c r="JJN65" s="204" t="s">
        <v>26</v>
      </c>
      <c r="JJO65" s="204" t="s">
        <v>26</v>
      </c>
      <c r="JJP65" s="204" t="s">
        <v>26</v>
      </c>
      <c r="JJQ65" s="204" t="s">
        <v>26</v>
      </c>
      <c r="JJR65" s="204" t="s">
        <v>26</v>
      </c>
      <c r="JJS65" s="204" t="s">
        <v>26</v>
      </c>
      <c r="JJT65" s="204" t="s">
        <v>26</v>
      </c>
      <c r="JJU65" s="204" t="s">
        <v>26</v>
      </c>
      <c r="JJV65" s="204" t="s">
        <v>26</v>
      </c>
      <c r="JJW65" s="204" t="s">
        <v>26</v>
      </c>
      <c r="JJX65" s="204" t="s">
        <v>26</v>
      </c>
      <c r="JJY65" s="204" t="s">
        <v>26</v>
      </c>
      <c r="JJZ65" s="204" t="s">
        <v>26</v>
      </c>
      <c r="JKA65" s="204" t="s">
        <v>26</v>
      </c>
      <c r="JKB65" s="204" t="s">
        <v>26</v>
      </c>
      <c r="JKC65" s="204" t="s">
        <v>26</v>
      </c>
      <c r="JKD65" s="204" t="s">
        <v>26</v>
      </c>
      <c r="JKE65" s="204" t="s">
        <v>26</v>
      </c>
      <c r="JKF65" s="204" t="s">
        <v>26</v>
      </c>
      <c r="JKG65" s="204" t="s">
        <v>26</v>
      </c>
      <c r="JKH65" s="204" t="s">
        <v>26</v>
      </c>
      <c r="JKI65" s="204" t="s">
        <v>26</v>
      </c>
      <c r="JKJ65" s="204" t="s">
        <v>26</v>
      </c>
      <c r="JKK65" s="204" t="s">
        <v>26</v>
      </c>
      <c r="JKL65" s="204" t="s">
        <v>26</v>
      </c>
      <c r="JKM65" s="204" t="s">
        <v>26</v>
      </c>
      <c r="JKN65" s="204" t="s">
        <v>26</v>
      </c>
      <c r="JKO65" s="204" t="s">
        <v>26</v>
      </c>
      <c r="JKP65" s="204" t="s">
        <v>26</v>
      </c>
      <c r="JKQ65" s="204" t="s">
        <v>26</v>
      </c>
      <c r="JKR65" s="204" t="s">
        <v>26</v>
      </c>
      <c r="JKS65" s="204" t="s">
        <v>26</v>
      </c>
      <c r="JKT65" s="204" t="s">
        <v>26</v>
      </c>
      <c r="JKU65" s="204" t="s">
        <v>26</v>
      </c>
      <c r="JKV65" s="204" t="s">
        <v>26</v>
      </c>
      <c r="JKW65" s="204" t="s">
        <v>26</v>
      </c>
      <c r="JKX65" s="204" t="s">
        <v>26</v>
      </c>
      <c r="JKY65" s="204" t="s">
        <v>26</v>
      </c>
      <c r="JKZ65" s="204" t="s">
        <v>26</v>
      </c>
      <c r="JLA65" s="204" t="s">
        <v>26</v>
      </c>
      <c r="JLB65" s="204" t="s">
        <v>26</v>
      </c>
      <c r="JLC65" s="204" t="s">
        <v>26</v>
      </c>
      <c r="JLD65" s="204" t="s">
        <v>26</v>
      </c>
      <c r="JLE65" s="204" t="s">
        <v>26</v>
      </c>
      <c r="JLF65" s="204" t="s">
        <v>26</v>
      </c>
      <c r="JLG65" s="204" t="s">
        <v>26</v>
      </c>
      <c r="JLH65" s="204" t="s">
        <v>26</v>
      </c>
      <c r="JLI65" s="204" t="s">
        <v>26</v>
      </c>
      <c r="JLJ65" s="204" t="s">
        <v>26</v>
      </c>
      <c r="JLK65" s="204" t="s">
        <v>26</v>
      </c>
      <c r="JLL65" s="204" t="s">
        <v>26</v>
      </c>
      <c r="JLM65" s="204" t="s">
        <v>26</v>
      </c>
      <c r="JLN65" s="204" t="s">
        <v>26</v>
      </c>
      <c r="JLO65" s="204" t="s">
        <v>26</v>
      </c>
      <c r="JLP65" s="204" t="s">
        <v>26</v>
      </c>
      <c r="JLQ65" s="204" t="s">
        <v>26</v>
      </c>
      <c r="JLR65" s="204" t="s">
        <v>26</v>
      </c>
      <c r="JLS65" s="204" t="s">
        <v>26</v>
      </c>
      <c r="JLT65" s="204" t="s">
        <v>26</v>
      </c>
      <c r="JLU65" s="204" t="s">
        <v>26</v>
      </c>
      <c r="JLV65" s="204" t="s">
        <v>26</v>
      </c>
      <c r="JLW65" s="204" t="s">
        <v>26</v>
      </c>
      <c r="JLX65" s="204" t="s">
        <v>26</v>
      </c>
      <c r="JLY65" s="204" t="s">
        <v>26</v>
      </c>
      <c r="JLZ65" s="204" t="s">
        <v>26</v>
      </c>
      <c r="JMA65" s="204" t="s">
        <v>26</v>
      </c>
      <c r="JMB65" s="204" t="s">
        <v>26</v>
      </c>
      <c r="JMC65" s="204" t="s">
        <v>26</v>
      </c>
      <c r="JMD65" s="204" t="s">
        <v>26</v>
      </c>
      <c r="JME65" s="204" t="s">
        <v>26</v>
      </c>
      <c r="JMF65" s="204" t="s">
        <v>26</v>
      </c>
      <c r="JMG65" s="204" t="s">
        <v>26</v>
      </c>
      <c r="JMH65" s="204" t="s">
        <v>26</v>
      </c>
      <c r="JMI65" s="204" t="s">
        <v>26</v>
      </c>
      <c r="JMJ65" s="204" t="s">
        <v>26</v>
      </c>
      <c r="JMK65" s="204" t="s">
        <v>26</v>
      </c>
      <c r="JML65" s="204" t="s">
        <v>26</v>
      </c>
      <c r="JMM65" s="204" t="s">
        <v>26</v>
      </c>
      <c r="JMN65" s="204" t="s">
        <v>26</v>
      </c>
      <c r="JMO65" s="204" t="s">
        <v>26</v>
      </c>
      <c r="JMP65" s="204" t="s">
        <v>26</v>
      </c>
      <c r="JMQ65" s="204" t="s">
        <v>26</v>
      </c>
      <c r="JMR65" s="204" t="s">
        <v>26</v>
      </c>
      <c r="JMS65" s="204" t="s">
        <v>26</v>
      </c>
      <c r="JMT65" s="204" t="s">
        <v>26</v>
      </c>
      <c r="JMU65" s="204" t="s">
        <v>26</v>
      </c>
      <c r="JMV65" s="204" t="s">
        <v>26</v>
      </c>
      <c r="JMW65" s="204" t="s">
        <v>26</v>
      </c>
      <c r="JMX65" s="204" t="s">
        <v>26</v>
      </c>
      <c r="JMY65" s="204" t="s">
        <v>26</v>
      </c>
      <c r="JMZ65" s="204" t="s">
        <v>26</v>
      </c>
      <c r="JNA65" s="204" t="s">
        <v>26</v>
      </c>
      <c r="JNB65" s="204" t="s">
        <v>26</v>
      </c>
      <c r="JNC65" s="204" t="s">
        <v>26</v>
      </c>
      <c r="JND65" s="204" t="s">
        <v>26</v>
      </c>
      <c r="JNE65" s="204" t="s">
        <v>26</v>
      </c>
      <c r="JNF65" s="204" t="s">
        <v>26</v>
      </c>
      <c r="JNG65" s="204" t="s">
        <v>26</v>
      </c>
      <c r="JNH65" s="204" t="s">
        <v>26</v>
      </c>
      <c r="JNI65" s="204" t="s">
        <v>26</v>
      </c>
      <c r="JNJ65" s="204" t="s">
        <v>26</v>
      </c>
      <c r="JNK65" s="204" t="s">
        <v>26</v>
      </c>
      <c r="JNL65" s="204" t="s">
        <v>26</v>
      </c>
      <c r="JNM65" s="204" t="s">
        <v>26</v>
      </c>
      <c r="JNN65" s="204" t="s">
        <v>26</v>
      </c>
      <c r="JNO65" s="204" t="s">
        <v>26</v>
      </c>
      <c r="JNP65" s="204" t="s">
        <v>26</v>
      </c>
      <c r="JNQ65" s="204" t="s">
        <v>26</v>
      </c>
      <c r="JNR65" s="204" t="s">
        <v>26</v>
      </c>
      <c r="JNS65" s="204" t="s">
        <v>26</v>
      </c>
      <c r="JNT65" s="204" t="s">
        <v>26</v>
      </c>
      <c r="JNU65" s="204" t="s">
        <v>26</v>
      </c>
      <c r="JNV65" s="204" t="s">
        <v>26</v>
      </c>
      <c r="JNW65" s="204" t="s">
        <v>26</v>
      </c>
      <c r="JNX65" s="204" t="s">
        <v>26</v>
      </c>
      <c r="JNY65" s="204" t="s">
        <v>26</v>
      </c>
      <c r="JNZ65" s="204" t="s">
        <v>26</v>
      </c>
      <c r="JOA65" s="204" t="s">
        <v>26</v>
      </c>
      <c r="JOB65" s="204" t="s">
        <v>26</v>
      </c>
      <c r="JOC65" s="204" t="s">
        <v>26</v>
      </c>
      <c r="JOD65" s="204" t="s">
        <v>26</v>
      </c>
      <c r="JOE65" s="204" t="s">
        <v>26</v>
      </c>
      <c r="JOF65" s="204" t="s">
        <v>26</v>
      </c>
      <c r="JOG65" s="204" t="s">
        <v>26</v>
      </c>
      <c r="JOH65" s="204" t="s">
        <v>26</v>
      </c>
      <c r="JOI65" s="204" t="s">
        <v>26</v>
      </c>
      <c r="JOJ65" s="204" t="s">
        <v>26</v>
      </c>
      <c r="JOK65" s="204" t="s">
        <v>26</v>
      </c>
      <c r="JOL65" s="204" t="s">
        <v>26</v>
      </c>
      <c r="JOM65" s="204" t="s">
        <v>26</v>
      </c>
      <c r="JON65" s="204" t="s">
        <v>26</v>
      </c>
      <c r="JOO65" s="204" t="s">
        <v>26</v>
      </c>
      <c r="JOP65" s="204" t="s">
        <v>26</v>
      </c>
      <c r="JOQ65" s="204" t="s">
        <v>26</v>
      </c>
      <c r="JOR65" s="204" t="s">
        <v>26</v>
      </c>
      <c r="JOS65" s="204" t="s">
        <v>26</v>
      </c>
      <c r="JOT65" s="204" t="s">
        <v>26</v>
      </c>
      <c r="JOU65" s="204" t="s">
        <v>26</v>
      </c>
      <c r="JOV65" s="204" t="s">
        <v>26</v>
      </c>
      <c r="JOW65" s="204" t="s">
        <v>26</v>
      </c>
      <c r="JOX65" s="204" t="s">
        <v>26</v>
      </c>
      <c r="JOY65" s="204" t="s">
        <v>26</v>
      </c>
      <c r="JOZ65" s="204" t="s">
        <v>26</v>
      </c>
      <c r="JPA65" s="204" t="s">
        <v>26</v>
      </c>
      <c r="JPB65" s="204" t="s">
        <v>26</v>
      </c>
      <c r="JPC65" s="204" t="s">
        <v>26</v>
      </c>
      <c r="JPD65" s="204" t="s">
        <v>26</v>
      </c>
      <c r="JPE65" s="204" t="s">
        <v>26</v>
      </c>
      <c r="JPF65" s="204" t="s">
        <v>26</v>
      </c>
      <c r="JPG65" s="204" t="s">
        <v>26</v>
      </c>
      <c r="JPH65" s="204" t="s">
        <v>26</v>
      </c>
      <c r="JPI65" s="204" t="s">
        <v>26</v>
      </c>
      <c r="JPJ65" s="204" t="s">
        <v>26</v>
      </c>
      <c r="JPK65" s="204" t="s">
        <v>26</v>
      </c>
      <c r="JPL65" s="204" t="s">
        <v>26</v>
      </c>
      <c r="JPM65" s="204" t="s">
        <v>26</v>
      </c>
      <c r="JPN65" s="204" t="s">
        <v>26</v>
      </c>
      <c r="JPO65" s="204" t="s">
        <v>26</v>
      </c>
      <c r="JPP65" s="204" t="s">
        <v>26</v>
      </c>
      <c r="JPQ65" s="204" t="s">
        <v>26</v>
      </c>
      <c r="JPR65" s="204" t="s">
        <v>26</v>
      </c>
      <c r="JPS65" s="204" t="s">
        <v>26</v>
      </c>
      <c r="JPT65" s="204" t="s">
        <v>26</v>
      </c>
      <c r="JPU65" s="204" t="s">
        <v>26</v>
      </c>
      <c r="JPV65" s="204" t="s">
        <v>26</v>
      </c>
      <c r="JPW65" s="204" t="s">
        <v>26</v>
      </c>
      <c r="JPX65" s="204" t="s">
        <v>26</v>
      </c>
      <c r="JPY65" s="204" t="s">
        <v>26</v>
      </c>
      <c r="JPZ65" s="204" t="s">
        <v>26</v>
      </c>
      <c r="JQA65" s="204" t="s">
        <v>26</v>
      </c>
      <c r="JQB65" s="204" t="s">
        <v>26</v>
      </c>
      <c r="JQC65" s="204" t="s">
        <v>26</v>
      </c>
      <c r="JQD65" s="204" t="s">
        <v>26</v>
      </c>
      <c r="JQE65" s="204" t="s">
        <v>26</v>
      </c>
      <c r="JQF65" s="204" t="s">
        <v>26</v>
      </c>
      <c r="JQG65" s="204" t="s">
        <v>26</v>
      </c>
      <c r="JQH65" s="204" t="s">
        <v>26</v>
      </c>
      <c r="JQI65" s="204" t="s">
        <v>26</v>
      </c>
      <c r="JQJ65" s="204" t="s">
        <v>26</v>
      </c>
      <c r="JQK65" s="204" t="s">
        <v>26</v>
      </c>
      <c r="JQL65" s="204" t="s">
        <v>26</v>
      </c>
      <c r="JQM65" s="204" t="s">
        <v>26</v>
      </c>
      <c r="JQN65" s="204" t="s">
        <v>26</v>
      </c>
      <c r="JQO65" s="204" t="s">
        <v>26</v>
      </c>
      <c r="JQP65" s="204" t="s">
        <v>26</v>
      </c>
      <c r="JQQ65" s="204" t="s">
        <v>26</v>
      </c>
      <c r="JQR65" s="204" t="s">
        <v>26</v>
      </c>
      <c r="JQS65" s="204" t="s">
        <v>26</v>
      </c>
      <c r="JQT65" s="204" t="s">
        <v>26</v>
      </c>
      <c r="JQU65" s="204" t="s">
        <v>26</v>
      </c>
      <c r="JQV65" s="204" t="s">
        <v>26</v>
      </c>
      <c r="JQW65" s="204" t="s">
        <v>26</v>
      </c>
      <c r="JQX65" s="204" t="s">
        <v>26</v>
      </c>
      <c r="JQY65" s="204" t="s">
        <v>26</v>
      </c>
      <c r="JQZ65" s="204" t="s">
        <v>26</v>
      </c>
      <c r="JRA65" s="204" t="s">
        <v>26</v>
      </c>
      <c r="JRB65" s="204" t="s">
        <v>26</v>
      </c>
      <c r="JRC65" s="204" t="s">
        <v>26</v>
      </c>
      <c r="JRD65" s="204" t="s">
        <v>26</v>
      </c>
      <c r="JRE65" s="204" t="s">
        <v>26</v>
      </c>
      <c r="JRF65" s="204" t="s">
        <v>26</v>
      </c>
      <c r="JRG65" s="204" t="s">
        <v>26</v>
      </c>
      <c r="JRH65" s="204" t="s">
        <v>26</v>
      </c>
      <c r="JRI65" s="204" t="s">
        <v>26</v>
      </c>
      <c r="JRJ65" s="204" t="s">
        <v>26</v>
      </c>
      <c r="JRK65" s="204" t="s">
        <v>26</v>
      </c>
      <c r="JRL65" s="204" t="s">
        <v>26</v>
      </c>
      <c r="JRM65" s="204" t="s">
        <v>26</v>
      </c>
      <c r="JRN65" s="204" t="s">
        <v>26</v>
      </c>
      <c r="JRO65" s="204" t="s">
        <v>26</v>
      </c>
      <c r="JRP65" s="204" t="s">
        <v>26</v>
      </c>
      <c r="JRQ65" s="204" t="s">
        <v>26</v>
      </c>
      <c r="JRR65" s="204" t="s">
        <v>26</v>
      </c>
      <c r="JRS65" s="204" t="s">
        <v>26</v>
      </c>
      <c r="JRT65" s="204" t="s">
        <v>26</v>
      </c>
      <c r="JRU65" s="204" t="s">
        <v>26</v>
      </c>
      <c r="JRV65" s="204" t="s">
        <v>26</v>
      </c>
      <c r="JRW65" s="204" t="s">
        <v>26</v>
      </c>
      <c r="JRX65" s="204" t="s">
        <v>26</v>
      </c>
      <c r="JRY65" s="204" t="s">
        <v>26</v>
      </c>
      <c r="JRZ65" s="204" t="s">
        <v>26</v>
      </c>
      <c r="JSA65" s="204" t="s">
        <v>26</v>
      </c>
      <c r="JSB65" s="204" t="s">
        <v>26</v>
      </c>
      <c r="JSC65" s="204" t="s">
        <v>26</v>
      </c>
      <c r="JSD65" s="204" t="s">
        <v>26</v>
      </c>
      <c r="JSE65" s="204" t="s">
        <v>26</v>
      </c>
      <c r="JSF65" s="204" t="s">
        <v>26</v>
      </c>
      <c r="JSG65" s="204" t="s">
        <v>26</v>
      </c>
      <c r="JSH65" s="204" t="s">
        <v>26</v>
      </c>
      <c r="JSI65" s="204" t="s">
        <v>26</v>
      </c>
      <c r="JSJ65" s="204" t="s">
        <v>26</v>
      </c>
      <c r="JSK65" s="204" t="s">
        <v>26</v>
      </c>
      <c r="JSL65" s="204" t="s">
        <v>26</v>
      </c>
      <c r="JSM65" s="204" t="s">
        <v>26</v>
      </c>
      <c r="JSN65" s="204" t="s">
        <v>26</v>
      </c>
      <c r="JSO65" s="204" t="s">
        <v>26</v>
      </c>
      <c r="JSP65" s="204" t="s">
        <v>26</v>
      </c>
      <c r="JSQ65" s="204" t="s">
        <v>26</v>
      </c>
      <c r="JSR65" s="204" t="s">
        <v>26</v>
      </c>
      <c r="JSS65" s="204" t="s">
        <v>26</v>
      </c>
      <c r="JST65" s="204" t="s">
        <v>26</v>
      </c>
      <c r="JSU65" s="204" t="s">
        <v>26</v>
      </c>
      <c r="JSV65" s="204" t="s">
        <v>26</v>
      </c>
      <c r="JSW65" s="204" t="s">
        <v>26</v>
      </c>
      <c r="JSX65" s="204" t="s">
        <v>26</v>
      </c>
      <c r="JSY65" s="204" t="s">
        <v>26</v>
      </c>
      <c r="JSZ65" s="204" t="s">
        <v>26</v>
      </c>
      <c r="JTA65" s="204" t="s">
        <v>26</v>
      </c>
      <c r="JTB65" s="204" t="s">
        <v>26</v>
      </c>
      <c r="JTC65" s="204" t="s">
        <v>26</v>
      </c>
      <c r="JTD65" s="204" t="s">
        <v>26</v>
      </c>
      <c r="JTE65" s="204" t="s">
        <v>26</v>
      </c>
      <c r="JTF65" s="204" t="s">
        <v>26</v>
      </c>
      <c r="JTG65" s="204" t="s">
        <v>26</v>
      </c>
      <c r="JTH65" s="204" t="s">
        <v>26</v>
      </c>
      <c r="JTI65" s="204" t="s">
        <v>26</v>
      </c>
      <c r="JTJ65" s="204" t="s">
        <v>26</v>
      </c>
      <c r="JTK65" s="204" t="s">
        <v>26</v>
      </c>
      <c r="JTL65" s="204" t="s">
        <v>26</v>
      </c>
      <c r="JTM65" s="204" t="s">
        <v>26</v>
      </c>
      <c r="JTN65" s="204" t="s">
        <v>26</v>
      </c>
      <c r="JTO65" s="204" t="s">
        <v>26</v>
      </c>
      <c r="JTP65" s="204" t="s">
        <v>26</v>
      </c>
      <c r="JTQ65" s="204" t="s">
        <v>26</v>
      </c>
      <c r="JTR65" s="204" t="s">
        <v>26</v>
      </c>
      <c r="JTS65" s="204" t="s">
        <v>26</v>
      </c>
      <c r="JTT65" s="204" t="s">
        <v>26</v>
      </c>
      <c r="JTU65" s="204" t="s">
        <v>26</v>
      </c>
      <c r="JTV65" s="204" t="s">
        <v>26</v>
      </c>
      <c r="JTW65" s="204" t="s">
        <v>26</v>
      </c>
      <c r="JTX65" s="204" t="s">
        <v>26</v>
      </c>
      <c r="JTY65" s="204" t="s">
        <v>26</v>
      </c>
      <c r="JTZ65" s="204" t="s">
        <v>26</v>
      </c>
      <c r="JUA65" s="204" t="s">
        <v>26</v>
      </c>
      <c r="JUB65" s="204" t="s">
        <v>26</v>
      </c>
      <c r="JUC65" s="204" t="s">
        <v>26</v>
      </c>
      <c r="JUD65" s="204" t="s">
        <v>26</v>
      </c>
      <c r="JUE65" s="204" t="s">
        <v>26</v>
      </c>
      <c r="JUF65" s="204" t="s">
        <v>26</v>
      </c>
      <c r="JUG65" s="204" t="s">
        <v>26</v>
      </c>
      <c r="JUH65" s="204" t="s">
        <v>26</v>
      </c>
      <c r="JUI65" s="204" t="s">
        <v>26</v>
      </c>
      <c r="JUJ65" s="204" t="s">
        <v>26</v>
      </c>
      <c r="JUK65" s="204" t="s">
        <v>26</v>
      </c>
      <c r="JUL65" s="204" t="s">
        <v>26</v>
      </c>
      <c r="JUM65" s="204" t="s">
        <v>26</v>
      </c>
      <c r="JUN65" s="204" t="s">
        <v>26</v>
      </c>
      <c r="JUO65" s="204" t="s">
        <v>26</v>
      </c>
      <c r="JUP65" s="204" t="s">
        <v>26</v>
      </c>
      <c r="JUQ65" s="204" t="s">
        <v>26</v>
      </c>
      <c r="JUR65" s="204" t="s">
        <v>26</v>
      </c>
      <c r="JUS65" s="204" t="s">
        <v>26</v>
      </c>
      <c r="JUT65" s="204" t="s">
        <v>26</v>
      </c>
      <c r="JUU65" s="204" t="s">
        <v>26</v>
      </c>
      <c r="JUV65" s="204" t="s">
        <v>26</v>
      </c>
      <c r="JUW65" s="204" t="s">
        <v>26</v>
      </c>
      <c r="JUX65" s="204" t="s">
        <v>26</v>
      </c>
      <c r="JUY65" s="204" t="s">
        <v>26</v>
      </c>
      <c r="JUZ65" s="204" t="s">
        <v>26</v>
      </c>
      <c r="JVA65" s="204" t="s">
        <v>26</v>
      </c>
      <c r="JVB65" s="204" t="s">
        <v>26</v>
      </c>
      <c r="JVC65" s="204" t="s">
        <v>26</v>
      </c>
      <c r="JVD65" s="204" t="s">
        <v>26</v>
      </c>
      <c r="JVE65" s="204" t="s">
        <v>26</v>
      </c>
      <c r="JVF65" s="204" t="s">
        <v>26</v>
      </c>
      <c r="JVG65" s="204" t="s">
        <v>26</v>
      </c>
      <c r="JVH65" s="204" t="s">
        <v>26</v>
      </c>
      <c r="JVI65" s="204" t="s">
        <v>26</v>
      </c>
      <c r="JVJ65" s="204" t="s">
        <v>26</v>
      </c>
      <c r="JVK65" s="204" t="s">
        <v>26</v>
      </c>
      <c r="JVL65" s="204" t="s">
        <v>26</v>
      </c>
      <c r="JVM65" s="204" t="s">
        <v>26</v>
      </c>
      <c r="JVN65" s="204" t="s">
        <v>26</v>
      </c>
      <c r="JVO65" s="204" t="s">
        <v>26</v>
      </c>
      <c r="JVP65" s="204" t="s">
        <v>26</v>
      </c>
      <c r="JVQ65" s="204" t="s">
        <v>26</v>
      </c>
      <c r="JVR65" s="204" t="s">
        <v>26</v>
      </c>
      <c r="JVS65" s="204" t="s">
        <v>26</v>
      </c>
      <c r="JVT65" s="204" t="s">
        <v>26</v>
      </c>
      <c r="JVU65" s="204" t="s">
        <v>26</v>
      </c>
      <c r="JVV65" s="204" t="s">
        <v>26</v>
      </c>
      <c r="JVW65" s="204" t="s">
        <v>26</v>
      </c>
      <c r="JVX65" s="204" t="s">
        <v>26</v>
      </c>
      <c r="JVY65" s="204" t="s">
        <v>26</v>
      </c>
      <c r="JVZ65" s="204" t="s">
        <v>26</v>
      </c>
      <c r="JWA65" s="204" t="s">
        <v>26</v>
      </c>
      <c r="JWB65" s="204" t="s">
        <v>26</v>
      </c>
      <c r="JWC65" s="204" t="s">
        <v>26</v>
      </c>
      <c r="JWD65" s="204" t="s">
        <v>26</v>
      </c>
      <c r="JWE65" s="204" t="s">
        <v>26</v>
      </c>
      <c r="JWF65" s="204" t="s">
        <v>26</v>
      </c>
      <c r="JWG65" s="204" t="s">
        <v>26</v>
      </c>
      <c r="JWH65" s="204" t="s">
        <v>26</v>
      </c>
      <c r="JWI65" s="204" t="s">
        <v>26</v>
      </c>
      <c r="JWJ65" s="204" t="s">
        <v>26</v>
      </c>
      <c r="JWK65" s="204" t="s">
        <v>26</v>
      </c>
      <c r="JWL65" s="204" t="s">
        <v>26</v>
      </c>
      <c r="JWM65" s="204" t="s">
        <v>26</v>
      </c>
      <c r="JWN65" s="204" t="s">
        <v>26</v>
      </c>
      <c r="JWO65" s="204" t="s">
        <v>26</v>
      </c>
      <c r="JWP65" s="204" t="s">
        <v>26</v>
      </c>
      <c r="JWQ65" s="204" t="s">
        <v>26</v>
      </c>
      <c r="JWR65" s="204" t="s">
        <v>26</v>
      </c>
      <c r="JWS65" s="204" t="s">
        <v>26</v>
      </c>
      <c r="JWT65" s="204" t="s">
        <v>26</v>
      </c>
      <c r="JWU65" s="204" t="s">
        <v>26</v>
      </c>
      <c r="JWV65" s="204" t="s">
        <v>26</v>
      </c>
      <c r="JWW65" s="204" t="s">
        <v>26</v>
      </c>
      <c r="JWX65" s="204" t="s">
        <v>26</v>
      </c>
      <c r="JWY65" s="204" t="s">
        <v>26</v>
      </c>
      <c r="JWZ65" s="204" t="s">
        <v>26</v>
      </c>
      <c r="JXA65" s="204" t="s">
        <v>26</v>
      </c>
      <c r="JXB65" s="204" t="s">
        <v>26</v>
      </c>
      <c r="JXC65" s="204" t="s">
        <v>26</v>
      </c>
      <c r="JXD65" s="204" t="s">
        <v>26</v>
      </c>
      <c r="JXE65" s="204" t="s">
        <v>26</v>
      </c>
      <c r="JXF65" s="204" t="s">
        <v>26</v>
      </c>
      <c r="JXG65" s="204" t="s">
        <v>26</v>
      </c>
      <c r="JXH65" s="204" t="s">
        <v>26</v>
      </c>
      <c r="JXI65" s="204" t="s">
        <v>26</v>
      </c>
      <c r="JXJ65" s="204" t="s">
        <v>26</v>
      </c>
      <c r="JXK65" s="204" t="s">
        <v>26</v>
      </c>
      <c r="JXL65" s="204" t="s">
        <v>26</v>
      </c>
      <c r="JXM65" s="204" t="s">
        <v>26</v>
      </c>
      <c r="JXN65" s="204" t="s">
        <v>26</v>
      </c>
      <c r="JXO65" s="204" t="s">
        <v>26</v>
      </c>
      <c r="JXP65" s="204" t="s">
        <v>26</v>
      </c>
      <c r="JXQ65" s="204" t="s">
        <v>26</v>
      </c>
      <c r="JXR65" s="204" t="s">
        <v>26</v>
      </c>
      <c r="JXS65" s="204" t="s">
        <v>26</v>
      </c>
      <c r="JXT65" s="204" t="s">
        <v>26</v>
      </c>
      <c r="JXU65" s="204" t="s">
        <v>26</v>
      </c>
      <c r="JXV65" s="204" t="s">
        <v>26</v>
      </c>
      <c r="JXW65" s="204" t="s">
        <v>26</v>
      </c>
      <c r="JXX65" s="204" t="s">
        <v>26</v>
      </c>
      <c r="JXY65" s="204" t="s">
        <v>26</v>
      </c>
      <c r="JXZ65" s="204" t="s">
        <v>26</v>
      </c>
      <c r="JYA65" s="204" t="s">
        <v>26</v>
      </c>
      <c r="JYB65" s="204" t="s">
        <v>26</v>
      </c>
      <c r="JYC65" s="204" t="s">
        <v>26</v>
      </c>
      <c r="JYD65" s="204" t="s">
        <v>26</v>
      </c>
      <c r="JYE65" s="204" t="s">
        <v>26</v>
      </c>
      <c r="JYF65" s="204" t="s">
        <v>26</v>
      </c>
      <c r="JYG65" s="204" t="s">
        <v>26</v>
      </c>
      <c r="JYH65" s="204" t="s">
        <v>26</v>
      </c>
      <c r="JYI65" s="204" t="s">
        <v>26</v>
      </c>
      <c r="JYJ65" s="204" t="s">
        <v>26</v>
      </c>
      <c r="JYK65" s="204" t="s">
        <v>26</v>
      </c>
      <c r="JYL65" s="204" t="s">
        <v>26</v>
      </c>
      <c r="JYM65" s="204" t="s">
        <v>26</v>
      </c>
      <c r="JYN65" s="204" t="s">
        <v>26</v>
      </c>
      <c r="JYO65" s="204" t="s">
        <v>26</v>
      </c>
      <c r="JYP65" s="204" t="s">
        <v>26</v>
      </c>
      <c r="JYQ65" s="204" t="s">
        <v>26</v>
      </c>
      <c r="JYR65" s="204" t="s">
        <v>26</v>
      </c>
      <c r="JYS65" s="204" t="s">
        <v>26</v>
      </c>
      <c r="JYT65" s="204" t="s">
        <v>26</v>
      </c>
      <c r="JYU65" s="204" t="s">
        <v>26</v>
      </c>
      <c r="JYV65" s="204" t="s">
        <v>26</v>
      </c>
      <c r="JYW65" s="204" t="s">
        <v>26</v>
      </c>
      <c r="JYX65" s="204" t="s">
        <v>26</v>
      </c>
      <c r="JYY65" s="204" t="s">
        <v>26</v>
      </c>
      <c r="JYZ65" s="204" t="s">
        <v>26</v>
      </c>
      <c r="JZA65" s="204" t="s">
        <v>26</v>
      </c>
      <c r="JZB65" s="204" t="s">
        <v>26</v>
      </c>
      <c r="JZC65" s="204" t="s">
        <v>26</v>
      </c>
      <c r="JZD65" s="204" t="s">
        <v>26</v>
      </c>
      <c r="JZE65" s="204" t="s">
        <v>26</v>
      </c>
      <c r="JZF65" s="204" t="s">
        <v>26</v>
      </c>
      <c r="JZG65" s="204" t="s">
        <v>26</v>
      </c>
      <c r="JZH65" s="204" t="s">
        <v>26</v>
      </c>
      <c r="JZI65" s="204" t="s">
        <v>26</v>
      </c>
      <c r="JZJ65" s="204" t="s">
        <v>26</v>
      </c>
      <c r="JZK65" s="204" t="s">
        <v>26</v>
      </c>
      <c r="JZL65" s="204" t="s">
        <v>26</v>
      </c>
      <c r="JZM65" s="204" t="s">
        <v>26</v>
      </c>
      <c r="JZN65" s="204" t="s">
        <v>26</v>
      </c>
      <c r="JZO65" s="204" t="s">
        <v>26</v>
      </c>
      <c r="JZP65" s="204" t="s">
        <v>26</v>
      </c>
      <c r="JZQ65" s="204" t="s">
        <v>26</v>
      </c>
      <c r="JZR65" s="204" t="s">
        <v>26</v>
      </c>
      <c r="JZS65" s="204" t="s">
        <v>26</v>
      </c>
      <c r="JZT65" s="204" t="s">
        <v>26</v>
      </c>
      <c r="JZU65" s="204" t="s">
        <v>26</v>
      </c>
      <c r="JZV65" s="204" t="s">
        <v>26</v>
      </c>
      <c r="JZW65" s="204" t="s">
        <v>26</v>
      </c>
      <c r="JZX65" s="204" t="s">
        <v>26</v>
      </c>
      <c r="JZY65" s="204" t="s">
        <v>26</v>
      </c>
      <c r="JZZ65" s="204" t="s">
        <v>26</v>
      </c>
      <c r="KAA65" s="204" t="s">
        <v>26</v>
      </c>
      <c r="KAB65" s="204" t="s">
        <v>26</v>
      </c>
      <c r="KAC65" s="204" t="s">
        <v>26</v>
      </c>
      <c r="KAD65" s="204" t="s">
        <v>26</v>
      </c>
      <c r="KAE65" s="204" t="s">
        <v>26</v>
      </c>
      <c r="KAF65" s="204" t="s">
        <v>26</v>
      </c>
      <c r="KAG65" s="204" t="s">
        <v>26</v>
      </c>
      <c r="KAH65" s="204" t="s">
        <v>26</v>
      </c>
      <c r="KAI65" s="204" t="s">
        <v>26</v>
      </c>
      <c r="KAJ65" s="204" t="s">
        <v>26</v>
      </c>
      <c r="KAK65" s="204" t="s">
        <v>26</v>
      </c>
      <c r="KAL65" s="204" t="s">
        <v>26</v>
      </c>
      <c r="KAM65" s="204" t="s">
        <v>26</v>
      </c>
      <c r="KAN65" s="204" t="s">
        <v>26</v>
      </c>
      <c r="KAO65" s="204" t="s">
        <v>26</v>
      </c>
      <c r="KAP65" s="204" t="s">
        <v>26</v>
      </c>
      <c r="KAQ65" s="204" t="s">
        <v>26</v>
      </c>
      <c r="KAR65" s="204" t="s">
        <v>26</v>
      </c>
      <c r="KAS65" s="204" t="s">
        <v>26</v>
      </c>
      <c r="KAT65" s="204" t="s">
        <v>26</v>
      </c>
      <c r="KAU65" s="204" t="s">
        <v>26</v>
      </c>
      <c r="KAV65" s="204" t="s">
        <v>26</v>
      </c>
      <c r="KAW65" s="204" t="s">
        <v>26</v>
      </c>
      <c r="KAX65" s="204" t="s">
        <v>26</v>
      </c>
      <c r="KAY65" s="204" t="s">
        <v>26</v>
      </c>
      <c r="KAZ65" s="204" t="s">
        <v>26</v>
      </c>
      <c r="KBA65" s="204" t="s">
        <v>26</v>
      </c>
      <c r="KBB65" s="204" t="s">
        <v>26</v>
      </c>
      <c r="KBC65" s="204" t="s">
        <v>26</v>
      </c>
      <c r="KBD65" s="204" t="s">
        <v>26</v>
      </c>
      <c r="KBE65" s="204" t="s">
        <v>26</v>
      </c>
      <c r="KBF65" s="204" t="s">
        <v>26</v>
      </c>
      <c r="KBG65" s="204" t="s">
        <v>26</v>
      </c>
      <c r="KBH65" s="204" t="s">
        <v>26</v>
      </c>
      <c r="KBI65" s="204" t="s">
        <v>26</v>
      </c>
      <c r="KBJ65" s="204" t="s">
        <v>26</v>
      </c>
      <c r="KBK65" s="204" t="s">
        <v>26</v>
      </c>
      <c r="KBL65" s="204" t="s">
        <v>26</v>
      </c>
      <c r="KBM65" s="204" t="s">
        <v>26</v>
      </c>
      <c r="KBN65" s="204" t="s">
        <v>26</v>
      </c>
      <c r="KBO65" s="204" t="s">
        <v>26</v>
      </c>
      <c r="KBP65" s="204" t="s">
        <v>26</v>
      </c>
      <c r="KBQ65" s="204" t="s">
        <v>26</v>
      </c>
      <c r="KBR65" s="204" t="s">
        <v>26</v>
      </c>
      <c r="KBS65" s="204" t="s">
        <v>26</v>
      </c>
      <c r="KBT65" s="204" t="s">
        <v>26</v>
      </c>
      <c r="KBU65" s="204" t="s">
        <v>26</v>
      </c>
      <c r="KBV65" s="204" t="s">
        <v>26</v>
      </c>
      <c r="KBW65" s="204" t="s">
        <v>26</v>
      </c>
      <c r="KBX65" s="204" t="s">
        <v>26</v>
      </c>
      <c r="KBY65" s="204" t="s">
        <v>26</v>
      </c>
      <c r="KBZ65" s="204" t="s">
        <v>26</v>
      </c>
      <c r="KCA65" s="204" t="s">
        <v>26</v>
      </c>
      <c r="KCB65" s="204" t="s">
        <v>26</v>
      </c>
      <c r="KCC65" s="204" t="s">
        <v>26</v>
      </c>
      <c r="KCD65" s="204" t="s">
        <v>26</v>
      </c>
      <c r="KCE65" s="204" t="s">
        <v>26</v>
      </c>
      <c r="KCF65" s="204" t="s">
        <v>26</v>
      </c>
      <c r="KCG65" s="204" t="s">
        <v>26</v>
      </c>
      <c r="KCH65" s="204" t="s">
        <v>26</v>
      </c>
      <c r="KCI65" s="204" t="s">
        <v>26</v>
      </c>
      <c r="KCJ65" s="204" t="s">
        <v>26</v>
      </c>
      <c r="KCK65" s="204" t="s">
        <v>26</v>
      </c>
      <c r="KCL65" s="204" t="s">
        <v>26</v>
      </c>
      <c r="KCM65" s="204" t="s">
        <v>26</v>
      </c>
      <c r="KCN65" s="204" t="s">
        <v>26</v>
      </c>
      <c r="KCO65" s="204" t="s">
        <v>26</v>
      </c>
      <c r="KCP65" s="204" t="s">
        <v>26</v>
      </c>
      <c r="KCQ65" s="204" t="s">
        <v>26</v>
      </c>
      <c r="KCR65" s="204" t="s">
        <v>26</v>
      </c>
      <c r="KCS65" s="204" t="s">
        <v>26</v>
      </c>
      <c r="KCT65" s="204" t="s">
        <v>26</v>
      </c>
      <c r="KCU65" s="204" t="s">
        <v>26</v>
      </c>
      <c r="KCV65" s="204" t="s">
        <v>26</v>
      </c>
      <c r="KCW65" s="204" t="s">
        <v>26</v>
      </c>
      <c r="KCX65" s="204" t="s">
        <v>26</v>
      </c>
      <c r="KCY65" s="204" t="s">
        <v>26</v>
      </c>
      <c r="KCZ65" s="204" t="s">
        <v>26</v>
      </c>
      <c r="KDA65" s="204" t="s">
        <v>26</v>
      </c>
      <c r="KDB65" s="204" t="s">
        <v>26</v>
      </c>
      <c r="KDC65" s="204" t="s">
        <v>26</v>
      </c>
      <c r="KDD65" s="204" t="s">
        <v>26</v>
      </c>
      <c r="KDE65" s="204" t="s">
        <v>26</v>
      </c>
      <c r="KDF65" s="204" t="s">
        <v>26</v>
      </c>
      <c r="KDG65" s="204" t="s">
        <v>26</v>
      </c>
      <c r="KDH65" s="204" t="s">
        <v>26</v>
      </c>
      <c r="KDI65" s="204" t="s">
        <v>26</v>
      </c>
      <c r="KDJ65" s="204" t="s">
        <v>26</v>
      </c>
      <c r="KDK65" s="204" t="s">
        <v>26</v>
      </c>
      <c r="KDL65" s="204" t="s">
        <v>26</v>
      </c>
      <c r="KDM65" s="204" t="s">
        <v>26</v>
      </c>
      <c r="KDN65" s="204" t="s">
        <v>26</v>
      </c>
      <c r="KDO65" s="204" t="s">
        <v>26</v>
      </c>
      <c r="KDP65" s="204" t="s">
        <v>26</v>
      </c>
      <c r="KDQ65" s="204" t="s">
        <v>26</v>
      </c>
      <c r="KDR65" s="204" t="s">
        <v>26</v>
      </c>
      <c r="KDS65" s="204" t="s">
        <v>26</v>
      </c>
      <c r="KDT65" s="204" t="s">
        <v>26</v>
      </c>
      <c r="KDU65" s="204" t="s">
        <v>26</v>
      </c>
      <c r="KDV65" s="204" t="s">
        <v>26</v>
      </c>
      <c r="KDW65" s="204" t="s">
        <v>26</v>
      </c>
      <c r="KDX65" s="204" t="s">
        <v>26</v>
      </c>
      <c r="KDY65" s="204" t="s">
        <v>26</v>
      </c>
      <c r="KDZ65" s="204" t="s">
        <v>26</v>
      </c>
      <c r="KEA65" s="204" t="s">
        <v>26</v>
      </c>
      <c r="KEB65" s="204" t="s">
        <v>26</v>
      </c>
      <c r="KEC65" s="204" t="s">
        <v>26</v>
      </c>
      <c r="KED65" s="204" t="s">
        <v>26</v>
      </c>
      <c r="KEE65" s="204" t="s">
        <v>26</v>
      </c>
      <c r="KEF65" s="204" t="s">
        <v>26</v>
      </c>
      <c r="KEG65" s="204" t="s">
        <v>26</v>
      </c>
      <c r="KEH65" s="204" t="s">
        <v>26</v>
      </c>
      <c r="KEI65" s="204" t="s">
        <v>26</v>
      </c>
      <c r="KEJ65" s="204" t="s">
        <v>26</v>
      </c>
      <c r="KEK65" s="204" t="s">
        <v>26</v>
      </c>
      <c r="KEL65" s="204" t="s">
        <v>26</v>
      </c>
      <c r="KEM65" s="204" t="s">
        <v>26</v>
      </c>
      <c r="KEN65" s="204" t="s">
        <v>26</v>
      </c>
      <c r="KEO65" s="204" t="s">
        <v>26</v>
      </c>
      <c r="KEP65" s="204" t="s">
        <v>26</v>
      </c>
      <c r="KEQ65" s="204" t="s">
        <v>26</v>
      </c>
      <c r="KER65" s="204" t="s">
        <v>26</v>
      </c>
      <c r="KES65" s="204" t="s">
        <v>26</v>
      </c>
      <c r="KET65" s="204" t="s">
        <v>26</v>
      </c>
      <c r="KEU65" s="204" t="s">
        <v>26</v>
      </c>
      <c r="KEV65" s="204" t="s">
        <v>26</v>
      </c>
      <c r="KEW65" s="204" t="s">
        <v>26</v>
      </c>
      <c r="KEX65" s="204" t="s">
        <v>26</v>
      </c>
      <c r="KEY65" s="204" t="s">
        <v>26</v>
      </c>
      <c r="KEZ65" s="204" t="s">
        <v>26</v>
      </c>
      <c r="KFA65" s="204" t="s">
        <v>26</v>
      </c>
      <c r="KFB65" s="204" t="s">
        <v>26</v>
      </c>
      <c r="KFC65" s="204" t="s">
        <v>26</v>
      </c>
      <c r="KFD65" s="204" t="s">
        <v>26</v>
      </c>
      <c r="KFE65" s="204" t="s">
        <v>26</v>
      </c>
      <c r="KFF65" s="204" t="s">
        <v>26</v>
      </c>
      <c r="KFG65" s="204" t="s">
        <v>26</v>
      </c>
      <c r="KFH65" s="204" t="s">
        <v>26</v>
      </c>
      <c r="KFI65" s="204" t="s">
        <v>26</v>
      </c>
      <c r="KFJ65" s="204" t="s">
        <v>26</v>
      </c>
      <c r="KFK65" s="204" t="s">
        <v>26</v>
      </c>
      <c r="KFL65" s="204" t="s">
        <v>26</v>
      </c>
      <c r="KFM65" s="204" t="s">
        <v>26</v>
      </c>
      <c r="KFN65" s="204" t="s">
        <v>26</v>
      </c>
      <c r="KFO65" s="204" t="s">
        <v>26</v>
      </c>
      <c r="KFP65" s="204" t="s">
        <v>26</v>
      </c>
      <c r="KFQ65" s="204" t="s">
        <v>26</v>
      </c>
      <c r="KFR65" s="204" t="s">
        <v>26</v>
      </c>
      <c r="KFS65" s="204" t="s">
        <v>26</v>
      </c>
      <c r="KFT65" s="204" t="s">
        <v>26</v>
      </c>
      <c r="KFU65" s="204" t="s">
        <v>26</v>
      </c>
      <c r="KFV65" s="204" t="s">
        <v>26</v>
      </c>
      <c r="KFW65" s="204" t="s">
        <v>26</v>
      </c>
      <c r="KFX65" s="204" t="s">
        <v>26</v>
      </c>
      <c r="KFY65" s="204" t="s">
        <v>26</v>
      </c>
      <c r="KFZ65" s="204" t="s">
        <v>26</v>
      </c>
      <c r="KGA65" s="204" t="s">
        <v>26</v>
      </c>
      <c r="KGB65" s="204" t="s">
        <v>26</v>
      </c>
      <c r="KGC65" s="204" t="s">
        <v>26</v>
      </c>
      <c r="KGD65" s="204" t="s">
        <v>26</v>
      </c>
      <c r="KGE65" s="204" t="s">
        <v>26</v>
      </c>
      <c r="KGF65" s="204" t="s">
        <v>26</v>
      </c>
      <c r="KGG65" s="204" t="s">
        <v>26</v>
      </c>
      <c r="KGH65" s="204" t="s">
        <v>26</v>
      </c>
      <c r="KGI65" s="204" t="s">
        <v>26</v>
      </c>
      <c r="KGJ65" s="204" t="s">
        <v>26</v>
      </c>
      <c r="KGK65" s="204" t="s">
        <v>26</v>
      </c>
      <c r="KGL65" s="204" t="s">
        <v>26</v>
      </c>
      <c r="KGM65" s="204" t="s">
        <v>26</v>
      </c>
      <c r="KGN65" s="204" t="s">
        <v>26</v>
      </c>
      <c r="KGO65" s="204" t="s">
        <v>26</v>
      </c>
      <c r="KGP65" s="204" t="s">
        <v>26</v>
      </c>
      <c r="KGQ65" s="204" t="s">
        <v>26</v>
      </c>
      <c r="KGR65" s="204" t="s">
        <v>26</v>
      </c>
      <c r="KGS65" s="204" t="s">
        <v>26</v>
      </c>
      <c r="KGT65" s="204" t="s">
        <v>26</v>
      </c>
      <c r="KGU65" s="204" t="s">
        <v>26</v>
      </c>
      <c r="KGV65" s="204" t="s">
        <v>26</v>
      </c>
      <c r="KGW65" s="204" t="s">
        <v>26</v>
      </c>
      <c r="KGX65" s="204" t="s">
        <v>26</v>
      </c>
      <c r="KGY65" s="204" t="s">
        <v>26</v>
      </c>
      <c r="KGZ65" s="204" t="s">
        <v>26</v>
      </c>
      <c r="KHA65" s="204" t="s">
        <v>26</v>
      </c>
      <c r="KHB65" s="204" t="s">
        <v>26</v>
      </c>
      <c r="KHC65" s="204" t="s">
        <v>26</v>
      </c>
      <c r="KHD65" s="204" t="s">
        <v>26</v>
      </c>
      <c r="KHE65" s="204" t="s">
        <v>26</v>
      </c>
      <c r="KHF65" s="204" t="s">
        <v>26</v>
      </c>
      <c r="KHG65" s="204" t="s">
        <v>26</v>
      </c>
      <c r="KHH65" s="204" t="s">
        <v>26</v>
      </c>
      <c r="KHI65" s="204" t="s">
        <v>26</v>
      </c>
      <c r="KHJ65" s="204" t="s">
        <v>26</v>
      </c>
      <c r="KHK65" s="204" t="s">
        <v>26</v>
      </c>
      <c r="KHL65" s="204" t="s">
        <v>26</v>
      </c>
      <c r="KHM65" s="204" t="s">
        <v>26</v>
      </c>
      <c r="KHN65" s="204" t="s">
        <v>26</v>
      </c>
      <c r="KHO65" s="204" t="s">
        <v>26</v>
      </c>
      <c r="KHP65" s="204" t="s">
        <v>26</v>
      </c>
      <c r="KHQ65" s="204" t="s">
        <v>26</v>
      </c>
      <c r="KHR65" s="204" t="s">
        <v>26</v>
      </c>
      <c r="KHS65" s="204" t="s">
        <v>26</v>
      </c>
      <c r="KHT65" s="204" t="s">
        <v>26</v>
      </c>
      <c r="KHU65" s="204" t="s">
        <v>26</v>
      </c>
      <c r="KHV65" s="204" t="s">
        <v>26</v>
      </c>
      <c r="KHW65" s="204" t="s">
        <v>26</v>
      </c>
      <c r="KHX65" s="204" t="s">
        <v>26</v>
      </c>
      <c r="KHY65" s="204" t="s">
        <v>26</v>
      </c>
      <c r="KHZ65" s="204" t="s">
        <v>26</v>
      </c>
      <c r="KIA65" s="204" t="s">
        <v>26</v>
      </c>
      <c r="KIB65" s="204" t="s">
        <v>26</v>
      </c>
      <c r="KIC65" s="204" t="s">
        <v>26</v>
      </c>
      <c r="KID65" s="204" t="s">
        <v>26</v>
      </c>
      <c r="KIE65" s="204" t="s">
        <v>26</v>
      </c>
      <c r="KIF65" s="204" t="s">
        <v>26</v>
      </c>
      <c r="KIG65" s="204" t="s">
        <v>26</v>
      </c>
      <c r="KIH65" s="204" t="s">
        <v>26</v>
      </c>
      <c r="KII65" s="204" t="s">
        <v>26</v>
      </c>
      <c r="KIJ65" s="204" t="s">
        <v>26</v>
      </c>
      <c r="KIK65" s="204" t="s">
        <v>26</v>
      </c>
      <c r="KIL65" s="204" t="s">
        <v>26</v>
      </c>
      <c r="KIM65" s="204" t="s">
        <v>26</v>
      </c>
      <c r="KIN65" s="204" t="s">
        <v>26</v>
      </c>
      <c r="KIO65" s="204" t="s">
        <v>26</v>
      </c>
      <c r="KIP65" s="204" t="s">
        <v>26</v>
      </c>
      <c r="KIQ65" s="204" t="s">
        <v>26</v>
      </c>
      <c r="KIR65" s="204" t="s">
        <v>26</v>
      </c>
      <c r="KIS65" s="204" t="s">
        <v>26</v>
      </c>
      <c r="KIT65" s="204" t="s">
        <v>26</v>
      </c>
      <c r="KIU65" s="204" t="s">
        <v>26</v>
      </c>
      <c r="KIV65" s="204" t="s">
        <v>26</v>
      </c>
      <c r="KIW65" s="204" t="s">
        <v>26</v>
      </c>
      <c r="KIX65" s="204" t="s">
        <v>26</v>
      </c>
      <c r="KIY65" s="204" t="s">
        <v>26</v>
      </c>
      <c r="KIZ65" s="204" t="s">
        <v>26</v>
      </c>
      <c r="KJA65" s="204" t="s">
        <v>26</v>
      </c>
      <c r="KJB65" s="204" t="s">
        <v>26</v>
      </c>
      <c r="KJC65" s="204" t="s">
        <v>26</v>
      </c>
      <c r="KJD65" s="204" t="s">
        <v>26</v>
      </c>
      <c r="KJE65" s="204" t="s">
        <v>26</v>
      </c>
      <c r="KJF65" s="204" t="s">
        <v>26</v>
      </c>
      <c r="KJG65" s="204" t="s">
        <v>26</v>
      </c>
      <c r="KJH65" s="204" t="s">
        <v>26</v>
      </c>
      <c r="KJI65" s="204" t="s">
        <v>26</v>
      </c>
      <c r="KJJ65" s="204" t="s">
        <v>26</v>
      </c>
      <c r="KJK65" s="204" t="s">
        <v>26</v>
      </c>
      <c r="KJL65" s="204" t="s">
        <v>26</v>
      </c>
      <c r="KJM65" s="204" t="s">
        <v>26</v>
      </c>
      <c r="KJN65" s="204" t="s">
        <v>26</v>
      </c>
      <c r="KJO65" s="204" t="s">
        <v>26</v>
      </c>
      <c r="KJP65" s="204" t="s">
        <v>26</v>
      </c>
      <c r="KJQ65" s="204" t="s">
        <v>26</v>
      </c>
      <c r="KJR65" s="204" t="s">
        <v>26</v>
      </c>
      <c r="KJS65" s="204" t="s">
        <v>26</v>
      </c>
      <c r="KJT65" s="204" t="s">
        <v>26</v>
      </c>
      <c r="KJU65" s="204" t="s">
        <v>26</v>
      </c>
      <c r="KJV65" s="204" t="s">
        <v>26</v>
      </c>
      <c r="KJW65" s="204" t="s">
        <v>26</v>
      </c>
      <c r="KJX65" s="204" t="s">
        <v>26</v>
      </c>
      <c r="KJY65" s="204" t="s">
        <v>26</v>
      </c>
      <c r="KJZ65" s="204" t="s">
        <v>26</v>
      </c>
      <c r="KKA65" s="204" t="s">
        <v>26</v>
      </c>
      <c r="KKB65" s="204" t="s">
        <v>26</v>
      </c>
      <c r="KKC65" s="204" t="s">
        <v>26</v>
      </c>
      <c r="KKD65" s="204" t="s">
        <v>26</v>
      </c>
      <c r="KKE65" s="204" t="s">
        <v>26</v>
      </c>
      <c r="KKF65" s="204" t="s">
        <v>26</v>
      </c>
      <c r="KKG65" s="204" t="s">
        <v>26</v>
      </c>
      <c r="KKH65" s="204" t="s">
        <v>26</v>
      </c>
      <c r="KKI65" s="204" t="s">
        <v>26</v>
      </c>
      <c r="KKJ65" s="204" t="s">
        <v>26</v>
      </c>
      <c r="KKK65" s="204" t="s">
        <v>26</v>
      </c>
      <c r="KKL65" s="204" t="s">
        <v>26</v>
      </c>
      <c r="KKM65" s="204" t="s">
        <v>26</v>
      </c>
      <c r="KKN65" s="204" t="s">
        <v>26</v>
      </c>
      <c r="KKO65" s="204" t="s">
        <v>26</v>
      </c>
      <c r="KKP65" s="204" t="s">
        <v>26</v>
      </c>
      <c r="KKQ65" s="204" t="s">
        <v>26</v>
      </c>
      <c r="KKR65" s="204" t="s">
        <v>26</v>
      </c>
      <c r="KKS65" s="204" t="s">
        <v>26</v>
      </c>
      <c r="KKT65" s="204" t="s">
        <v>26</v>
      </c>
      <c r="KKU65" s="204" t="s">
        <v>26</v>
      </c>
      <c r="KKV65" s="204" t="s">
        <v>26</v>
      </c>
      <c r="KKW65" s="204" t="s">
        <v>26</v>
      </c>
      <c r="KKX65" s="204" t="s">
        <v>26</v>
      </c>
      <c r="KKY65" s="204" t="s">
        <v>26</v>
      </c>
      <c r="KKZ65" s="204" t="s">
        <v>26</v>
      </c>
      <c r="KLA65" s="204" t="s">
        <v>26</v>
      </c>
      <c r="KLB65" s="204" t="s">
        <v>26</v>
      </c>
      <c r="KLC65" s="204" t="s">
        <v>26</v>
      </c>
      <c r="KLD65" s="204" t="s">
        <v>26</v>
      </c>
      <c r="KLE65" s="204" t="s">
        <v>26</v>
      </c>
      <c r="KLF65" s="204" t="s">
        <v>26</v>
      </c>
      <c r="KLG65" s="204" t="s">
        <v>26</v>
      </c>
      <c r="KLH65" s="204" t="s">
        <v>26</v>
      </c>
      <c r="KLI65" s="204" t="s">
        <v>26</v>
      </c>
      <c r="KLJ65" s="204" t="s">
        <v>26</v>
      </c>
      <c r="KLK65" s="204" t="s">
        <v>26</v>
      </c>
      <c r="KLL65" s="204" t="s">
        <v>26</v>
      </c>
      <c r="KLM65" s="204" t="s">
        <v>26</v>
      </c>
      <c r="KLN65" s="204" t="s">
        <v>26</v>
      </c>
      <c r="KLO65" s="204" t="s">
        <v>26</v>
      </c>
      <c r="KLP65" s="204" t="s">
        <v>26</v>
      </c>
      <c r="KLQ65" s="204" t="s">
        <v>26</v>
      </c>
      <c r="KLR65" s="204" t="s">
        <v>26</v>
      </c>
      <c r="KLS65" s="204" t="s">
        <v>26</v>
      </c>
      <c r="KLT65" s="204" t="s">
        <v>26</v>
      </c>
      <c r="KLU65" s="204" t="s">
        <v>26</v>
      </c>
      <c r="KLV65" s="204" t="s">
        <v>26</v>
      </c>
      <c r="KLW65" s="204" t="s">
        <v>26</v>
      </c>
      <c r="KLX65" s="204" t="s">
        <v>26</v>
      </c>
      <c r="KLY65" s="204" t="s">
        <v>26</v>
      </c>
      <c r="KLZ65" s="204" t="s">
        <v>26</v>
      </c>
      <c r="KMA65" s="204" t="s">
        <v>26</v>
      </c>
      <c r="KMB65" s="204" t="s">
        <v>26</v>
      </c>
      <c r="KMC65" s="204" t="s">
        <v>26</v>
      </c>
      <c r="KMD65" s="204" t="s">
        <v>26</v>
      </c>
      <c r="KME65" s="204" t="s">
        <v>26</v>
      </c>
      <c r="KMF65" s="204" t="s">
        <v>26</v>
      </c>
      <c r="KMG65" s="204" t="s">
        <v>26</v>
      </c>
      <c r="KMH65" s="204" t="s">
        <v>26</v>
      </c>
      <c r="KMI65" s="204" t="s">
        <v>26</v>
      </c>
      <c r="KMJ65" s="204" t="s">
        <v>26</v>
      </c>
      <c r="KMK65" s="204" t="s">
        <v>26</v>
      </c>
      <c r="KML65" s="204" t="s">
        <v>26</v>
      </c>
      <c r="KMM65" s="204" t="s">
        <v>26</v>
      </c>
      <c r="KMN65" s="204" t="s">
        <v>26</v>
      </c>
      <c r="KMO65" s="204" t="s">
        <v>26</v>
      </c>
      <c r="KMP65" s="204" t="s">
        <v>26</v>
      </c>
      <c r="KMQ65" s="204" t="s">
        <v>26</v>
      </c>
      <c r="KMR65" s="204" t="s">
        <v>26</v>
      </c>
      <c r="KMS65" s="204" t="s">
        <v>26</v>
      </c>
      <c r="KMT65" s="204" t="s">
        <v>26</v>
      </c>
      <c r="KMU65" s="204" t="s">
        <v>26</v>
      </c>
      <c r="KMV65" s="204" t="s">
        <v>26</v>
      </c>
      <c r="KMW65" s="204" t="s">
        <v>26</v>
      </c>
      <c r="KMX65" s="204" t="s">
        <v>26</v>
      </c>
      <c r="KMY65" s="204" t="s">
        <v>26</v>
      </c>
      <c r="KMZ65" s="204" t="s">
        <v>26</v>
      </c>
      <c r="KNA65" s="204" t="s">
        <v>26</v>
      </c>
      <c r="KNB65" s="204" t="s">
        <v>26</v>
      </c>
      <c r="KNC65" s="204" t="s">
        <v>26</v>
      </c>
      <c r="KND65" s="204" t="s">
        <v>26</v>
      </c>
      <c r="KNE65" s="204" t="s">
        <v>26</v>
      </c>
      <c r="KNF65" s="204" t="s">
        <v>26</v>
      </c>
      <c r="KNG65" s="204" t="s">
        <v>26</v>
      </c>
      <c r="KNH65" s="204" t="s">
        <v>26</v>
      </c>
      <c r="KNI65" s="204" t="s">
        <v>26</v>
      </c>
      <c r="KNJ65" s="204" t="s">
        <v>26</v>
      </c>
      <c r="KNK65" s="204" t="s">
        <v>26</v>
      </c>
      <c r="KNL65" s="204" t="s">
        <v>26</v>
      </c>
      <c r="KNM65" s="204" t="s">
        <v>26</v>
      </c>
      <c r="KNN65" s="204" t="s">
        <v>26</v>
      </c>
      <c r="KNO65" s="204" t="s">
        <v>26</v>
      </c>
      <c r="KNP65" s="204" t="s">
        <v>26</v>
      </c>
      <c r="KNQ65" s="204" t="s">
        <v>26</v>
      </c>
      <c r="KNR65" s="204" t="s">
        <v>26</v>
      </c>
      <c r="KNS65" s="204" t="s">
        <v>26</v>
      </c>
      <c r="KNT65" s="204" t="s">
        <v>26</v>
      </c>
      <c r="KNU65" s="204" t="s">
        <v>26</v>
      </c>
      <c r="KNV65" s="204" t="s">
        <v>26</v>
      </c>
      <c r="KNW65" s="204" t="s">
        <v>26</v>
      </c>
      <c r="KNX65" s="204" t="s">
        <v>26</v>
      </c>
      <c r="KNY65" s="204" t="s">
        <v>26</v>
      </c>
      <c r="KNZ65" s="204" t="s">
        <v>26</v>
      </c>
      <c r="KOA65" s="204" t="s">
        <v>26</v>
      </c>
      <c r="KOB65" s="204" t="s">
        <v>26</v>
      </c>
      <c r="KOC65" s="204" t="s">
        <v>26</v>
      </c>
      <c r="KOD65" s="204" t="s">
        <v>26</v>
      </c>
      <c r="KOE65" s="204" t="s">
        <v>26</v>
      </c>
      <c r="KOF65" s="204" t="s">
        <v>26</v>
      </c>
      <c r="KOG65" s="204" t="s">
        <v>26</v>
      </c>
      <c r="KOH65" s="204" t="s">
        <v>26</v>
      </c>
      <c r="KOI65" s="204" t="s">
        <v>26</v>
      </c>
      <c r="KOJ65" s="204" t="s">
        <v>26</v>
      </c>
      <c r="KOK65" s="204" t="s">
        <v>26</v>
      </c>
      <c r="KOL65" s="204" t="s">
        <v>26</v>
      </c>
      <c r="KOM65" s="204" t="s">
        <v>26</v>
      </c>
      <c r="KON65" s="204" t="s">
        <v>26</v>
      </c>
      <c r="KOO65" s="204" t="s">
        <v>26</v>
      </c>
      <c r="KOP65" s="204" t="s">
        <v>26</v>
      </c>
      <c r="KOQ65" s="204" t="s">
        <v>26</v>
      </c>
      <c r="KOR65" s="204" t="s">
        <v>26</v>
      </c>
      <c r="KOS65" s="204" t="s">
        <v>26</v>
      </c>
      <c r="KOT65" s="204" t="s">
        <v>26</v>
      </c>
      <c r="KOU65" s="204" t="s">
        <v>26</v>
      </c>
      <c r="KOV65" s="204" t="s">
        <v>26</v>
      </c>
      <c r="KOW65" s="204" t="s">
        <v>26</v>
      </c>
      <c r="KOX65" s="204" t="s">
        <v>26</v>
      </c>
      <c r="KOY65" s="204" t="s">
        <v>26</v>
      </c>
      <c r="KOZ65" s="204" t="s">
        <v>26</v>
      </c>
      <c r="KPA65" s="204" t="s">
        <v>26</v>
      </c>
      <c r="KPB65" s="204" t="s">
        <v>26</v>
      </c>
      <c r="KPC65" s="204" t="s">
        <v>26</v>
      </c>
      <c r="KPD65" s="204" t="s">
        <v>26</v>
      </c>
      <c r="KPE65" s="204" t="s">
        <v>26</v>
      </c>
      <c r="KPF65" s="204" t="s">
        <v>26</v>
      </c>
      <c r="KPG65" s="204" t="s">
        <v>26</v>
      </c>
      <c r="KPH65" s="204" t="s">
        <v>26</v>
      </c>
      <c r="KPI65" s="204" t="s">
        <v>26</v>
      </c>
      <c r="KPJ65" s="204" t="s">
        <v>26</v>
      </c>
      <c r="KPK65" s="204" t="s">
        <v>26</v>
      </c>
      <c r="KPL65" s="204" t="s">
        <v>26</v>
      </c>
      <c r="KPM65" s="204" t="s">
        <v>26</v>
      </c>
      <c r="KPN65" s="204" t="s">
        <v>26</v>
      </c>
      <c r="KPO65" s="204" t="s">
        <v>26</v>
      </c>
      <c r="KPP65" s="204" t="s">
        <v>26</v>
      </c>
      <c r="KPQ65" s="204" t="s">
        <v>26</v>
      </c>
      <c r="KPR65" s="204" t="s">
        <v>26</v>
      </c>
      <c r="KPS65" s="204" t="s">
        <v>26</v>
      </c>
      <c r="KPT65" s="204" t="s">
        <v>26</v>
      </c>
      <c r="KPU65" s="204" t="s">
        <v>26</v>
      </c>
      <c r="KPV65" s="204" t="s">
        <v>26</v>
      </c>
      <c r="KPW65" s="204" t="s">
        <v>26</v>
      </c>
      <c r="KPX65" s="204" t="s">
        <v>26</v>
      </c>
      <c r="KPY65" s="204" t="s">
        <v>26</v>
      </c>
      <c r="KPZ65" s="204" t="s">
        <v>26</v>
      </c>
      <c r="KQA65" s="204" t="s">
        <v>26</v>
      </c>
      <c r="KQB65" s="204" t="s">
        <v>26</v>
      </c>
      <c r="KQC65" s="204" t="s">
        <v>26</v>
      </c>
      <c r="KQD65" s="204" t="s">
        <v>26</v>
      </c>
      <c r="KQE65" s="204" t="s">
        <v>26</v>
      </c>
      <c r="KQF65" s="204" t="s">
        <v>26</v>
      </c>
      <c r="KQG65" s="204" t="s">
        <v>26</v>
      </c>
      <c r="KQH65" s="204" t="s">
        <v>26</v>
      </c>
      <c r="KQI65" s="204" t="s">
        <v>26</v>
      </c>
      <c r="KQJ65" s="204" t="s">
        <v>26</v>
      </c>
      <c r="KQK65" s="204" t="s">
        <v>26</v>
      </c>
      <c r="KQL65" s="204" t="s">
        <v>26</v>
      </c>
      <c r="KQM65" s="204" t="s">
        <v>26</v>
      </c>
      <c r="KQN65" s="204" t="s">
        <v>26</v>
      </c>
      <c r="KQO65" s="204" t="s">
        <v>26</v>
      </c>
      <c r="KQP65" s="204" t="s">
        <v>26</v>
      </c>
      <c r="KQQ65" s="204" t="s">
        <v>26</v>
      </c>
      <c r="KQR65" s="204" t="s">
        <v>26</v>
      </c>
      <c r="KQS65" s="204" t="s">
        <v>26</v>
      </c>
      <c r="KQT65" s="204" t="s">
        <v>26</v>
      </c>
      <c r="KQU65" s="204" t="s">
        <v>26</v>
      </c>
      <c r="KQV65" s="204" t="s">
        <v>26</v>
      </c>
      <c r="KQW65" s="204" t="s">
        <v>26</v>
      </c>
      <c r="KQX65" s="204" t="s">
        <v>26</v>
      </c>
      <c r="KQY65" s="204" t="s">
        <v>26</v>
      </c>
      <c r="KQZ65" s="204" t="s">
        <v>26</v>
      </c>
      <c r="KRA65" s="204" t="s">
        <v>26</v>
      </c>
      <c r="KRB65" s="204" t="s">
        <v>26</v>
      </c>
      <c r="KRC65" s="204" t="s">
        <v>26</v>
      </c>
      <c r="KRD65" s="204" t="s">
        <v>26</v>
      </c>
      <c r="KRE65" s="204" t="s">
        <v>26</v>
      </c>
      <c r="KRF65" s="204" t="s">
        <v>26</v>
      </c>
      <c r="KRG65" s="204" t="s">
        <v>26</v>
      </c>
      <c r="KRH65" s="204" t="s">
        <v>26</v>
      </c>
      <c r="KRI65" s="204" t="s">
        <v>26</v>
      </c>
      <c r="KRJ65" s="204" t="s">
        <v>26</v>
      </c>
      <c r="KRK65" s="204" t="s">
        <v>26</v>
      </c>
      <c r="KRL65" s="204" t="s">
        <v>26</v>
      </c>
      <c r="KRM65" s="204" t="s">
        <v>26</v>
      </c>
      <c r="KRN65" s="204" t="s">
        <v>26</v>
      </c>
      <c r="KRO65" s="204" t="s">
        <v>26</v>
      </c>
      <c r="KRP65" s="204" t="s">
        <v>26</v>
      </c>
      <c r="KRQ65" s="204" t="s">
        <v>26</v>
      </c>
      <c r="KRR65" s="204" t="s">
        <v>26</v>
      </c>
      <c r="KRS65" s="204" t="s">
        <v>26</v>
      </c>
      <c r="KRT65" s="204" t="s">
        <v>26</v>
      </c>
      <c r="KRU65" s="204" t="s">
        <v>26</v>
      </c>
      <c r="KRV65" s="204" t="s">
        <v>26</v>
      </c>
      <c r="KRW65" s="204" t="s">
        <v>26</v>
      </c>
      <c r="KRX65" s="204" t="s">
        <v>26</v>
      </c>
      <c r="KRY65" s="204" t="s">
        <v>26</v>
      </c>
      <c r="KRZ65" s="204" t="s">
        <v>26</v>
      </c>
      <c r="KSA65" s="204" t="s">
        <v>26</v>
      </c>
      <c r="KSB65" s="204" t="s">
        <v>26</v>
      </c>
      <c r="KSC65" s="204" t="s">
        <v>26</v>
      </c>
      <c r="KSD65" s="204" t="s">
        <v>26</v>
      </c>
      <c r="KSE65" s="204" t="s">
        <v>26</v>
      </c>
      <c r="KSF65" s="204" t="s">
        <v>26</v>
      </c>
      <c r="KSG65" s="204" t="s">
        <v>26</v>
      </c>
      <c r="KSH65" s="204" t="s">
        <v>26</v>
      </c>
      <c r="KSI65" s="204" t="s">
        <v>26</v>
      </c>
      <c r="KSJ65" s="204" t="s">
        <v>26</v>
      </c>
      <c r="KSK65" s="204" t="s">
        <v>26</v>
      </c>
      <c r="KSL65" s="204" t="s">
        <v>26</v>
      </c>
      <c r="KSM65" s="204" t="s">
        <v>26</v>
      </c>
      <c r="KSN65" s="204" t="s">
        <v>26</v>
      </c>
      <c r="KSO65" s="204" t="s">
        <v>26</v>
      </c>
      <c r="KSP65" s="204" t="s">
        <v>26</v>
      </c>
      <c r="KSQ65" s="204" t="s">
        <v>26</v>
      </c>
      <c r="KSR65" s="204" t="s">
        <v>26</v>
      </c>
      <c r="KSS65" s="204" t="s">
        <v>26</v>
      </c>
      <c r="KST65" s="204" t="s">
        <v>26</v>
      </c>
      <c r="KSU65" s="204" t="s">
        <v>26</v>
      </c>
      <c r="KSV65" s="204" t="s">
        <v>26</v>
      </c>
      <c r="KSW65" s="204" t="s">
        <v>26</v>
      </c>
      <c r="KSX65" s="204" t="s">
        <v>26</v>
      </c>
      <c r="KSY65" s="204" t="s">
        <v>26</v>
      </c>
      <c r="KSZ65" s="204" t="s">
        <v>26</v>
      </c>
      <c r="KTA65" s="204" t="s">
        <v>26</v>
      </c>
      <c r="KTB65" s="204" t="s">
        <v>26</v>
      </c>
      <c r="KTC65" s="204" t="s">
        <v>26</v>
      </c>
      <c r="KTD65" s="204" t="s">
        <v>26</v>
      </c>
      <c r="KTE65" s="204" t="s">
        <v>26</v>
      </c>
      <c r="KTF65" s="204" t="s">
        <v>26</v>
      </c>
      <c r="KTG65" s="204" t="s">
        <v>26</v>
      </c>
      <c r="KTH65" s="204" t="s">
        <v>26</v>
      </c>
      <c r="KTI65" s="204" t="s">
        <v>26</v>
      </c>
      <c r="KTJ65" s="204" t="s">
        <v>26</v>
      </c>
      <c r="KTK65" s="204" t="s">
        <v>26</v>
      </c>
      <c r="KTL65" s="204" t="s">
        <v>26</v>
      </c>
      <c r="KTM65" s="204" t="s">
        <v>26</v>
      </c>
      <c r="KTN65" s="204" t="s">
        <v>26</v>
      </c>
      <c r="KTO65" s="204" t="s">
        <v>26</v>
      </c>
      <c r="KTP65" s="204" t="s">
        <v>26</v>
      </c>
      <c r="KTQ65" s="204" t="s">
        <v>26</v>
      </c>
      <c r="KTR65" s="204" t="s">
        <v>26</v>
      </c>
      <c r="KTS65" s="204" t="s">
        <v>26</v>
      </c>
      <c r="KTT65" s="204" t="s">
        <v>26</v>
      </c>
      <c r="KTU65" s="204" t="s">
        <v>26</v>
      </c>
      <c r="KTV65" s="204" t="s">
        <v>26</v>
      </c>
      <c r="KTW65" s="204" t="s">
        <v>26</v>
      </c>
      <c r="KTX65" s="204" t="s">
        <v>26</v>
      </c>
      <c r="KTY65" s="204" t="s">
        <v>26</v>
      </c>
      <c r="KTZ65" s="204" t="s">
        <v>26</v>
      </c>
      <c r="KUA65" s="204" t="s">
        <v>26</v>
      </c>
      <c r="KUB65" s="204" t="s">
        <v>26</v>
      </c>
      <c r="KUC65" s="204" t="s">
        <v>26</v>
      </c>
      <c r="KUD65" s="204" t="s">
        <v>26</v>
      </c>
      <c r="KUE65" s="204" t="s">
        <v>26</v>
      </c>
      <c r="KUF65" s="204" t="s">
        <v>26</v>
      </c>
      <c r="KUG65" s="204" t="s">
        <v>26</v>
      </c>
      <c r="KUH65" s="204" t="s">
        <v>26</v>
      </c>
      <c r="KUI65" s="204" t="s">
        <v>26</v>
      </c>
      <c r="KUJ65" s="204" t="s">
        <v>26</v>
      </c>
      <c r="KUK65" s="204" t="s">
        <v>26</v>
      </c>
      <c r="KUL65" s="204" t="s">
        <v>26</v>
      </c>
      <c r="KUM65" s="204" t="s">
        <v>26</v>
      </c>
      <c r="KUN65" s="204" t="s">
        <v>26</v>
      </c>
      <c r="KUO65" s="204" t="s">
        <v>26</v>
      </c>
      <c r="KUP65" s="204" t="s">
        <v>26</v>
      </c>
      <c r="KUQ65" s="204" t="s">
        <v>26</v>
      </c>
      <c r="KUR65" s="204" t="s">
        <v>26</v>
      </c>
      <c r="KUS65" s="204" t="s">
        <v>26</v>
      </c>
      <c r="KUT65" s="204" t="s">
        <v>26</v>
      </c>
      <c r="KUU65" s="204" t="s">
        <v>26</v>
      </c>
      <c r="KUV65" s="204" t="s">
        <v>26</v>
      </c>
      <c r="KUW65" s="204" t="s">
        <v>26</v>
      </c>
      <c r="KUX65" s="204" t="s">
        <v>26</v>
      </c>
      <c r="KUY65" s="204" t="s">
        <v>26</v>
      </c>
      <c r="KUZ65" s="204" t="s">
        <v>26</v>
      </c>
      <c r="KVA65" s="204" t="s">
        <v>26</v>
      </c>
      <c r="KVB65" s="204" t="s">
        <v>26</v>
      </c>
      <c r="KVC65" s="204" t="s">
        <v>26</v>
      </c>
      <c r="KVD65" s="204" t="s">
        <v>26</v>
      </c>
      <c r="KVE65" s="204" t="s">
        <v>26</v>
      </c>
      <c r="KVF65" s="204" t="s">
        <v>26</v>
      </c>
      <c r="KVG65" s="204" t="s">
        <v>26</v>
      </c>
      <c r="KVH65" s="204" t="s">
        <v>26</v>
      </c>
      <c r="KVI65" s="204" t="s">
        <v>26</v>
      </c>
      <c r="KVJ65" s="204" t="s">
        <v>26</v>
      </c>
      <c r="KVK65" s="204" t="s">
        <v>26</v>
      </c>
      <c r="KVL65" s="204" t="s">
        <v>26</v>
      </c>
      <c r="KVM65" s="204" t="s">
        <v>26</v>
      </c>
      <c r="KVN65" s="204" t="s">
        <v>26</v>
      </c>
      <c r="KVO65" s="204" t="s">
        <v>26</v>
      </c>
      <c r="KVP65" s="204" t="s">
        <v>26</v>
      </c>
      <c r="KVQ65" s="204" t="s">
        <v>26</v>
      </c>
      <c r="KVR65" s="204" t="s">
        <v>26</v>
      </c>
      <c r="KVS65" s="204" t="s">
        <v>26</v>
      </c>
      <c r="KVT65" s="204" t="s">
        <v>26</v>
      </c>
      <c r="KVU65" s="204" t="s">
        <v>26</v>
      </c>
      <c r="KVV65" s="204" t="s">
        <v>26</v>
      </c>
      <c r="KVW65" s="204" t="s">
        <v>26</v>
      </c>
      <c r="KVX65" s="204" t="s">
        <v>26</v>
      </c>
      <c r="KVY65" s="204" t="s">
        <v>26</v>
      </c>
      <c r="KVZ65" s="204" t="s">
        <v>26</v>
      </c>
      <c r="KWA65" s="204" t="s">
        <v>26</v>
      </c>
      <c r="KWB65" s="204" t="s">
        <v>26</v>
      </c>
      <c r="KWC65" s="204" t="s">
        <v>26</v>
      </c>
      <c r="KWD65" s="204" t="s">
        <v>26</v>
      </c>
      <c r="KWE65" s="204" t="s">
        <v>26</v>
      </c>
      <c r="KWF65" s="204" t="s">
        <v>26</v>
      </c>
      <c r="KWG65" s="204" t="s">
        <v>26</v>
      </c>
      <c r="KWH65" s="204" t="s">
        <v>26</v>
      </c>
      <c r="KWI65" s="204" t="s">
        <v>26</v>
      </c>
      <c r="KWJ65" s="204" t="s">
        <v>26</v>
      </c>
      <c r="KWK65" s="204" t="s">
        <v>26</v>
      </c>
      <c r="KWL65" s="204" t="s">
        <v>26</v>
      </c>
      <c r="KWM65" s="204" t="s">
        <v>26</v>
      </c>
      <c r="KWN65" s="204" t="s">
        <v>26</v>
      </c>
      <c r="KWO65" s="204" t="s">
        <v>26</v>
      </c>
      <c r="KWP65" s="204" t="s">
        <v>26</v>
      </c>
      <c r="KWQ65" s="204" t="s">
        <v>26</v>
      </c>
      <c r="KWR65" s="204" t="s">
        <v>26</v>
      </c>
      <c r="KWS65" s="204" t="s">
        <v>26</v>
      </c>
      <c r="KWT65" s="204" t="s">
        <v>26</v>
      </c>
      <c r="KWU65" s="204" t="s">
        <v>26</v>
      </c>
      <c r="KWV65" s="204" t="s">
        <v>26</v>
      </c>
      <c r="KWW65" s="204" t="s">
        <v>26</v>
      </c>
      <c r="KWX65" s="204" t="s">
        <v>26</v>
      </c>
      <c r="KWY65" s="204" t="s">
        <v>26</v>
      </c>
      <c r="KWZ65" s="204" t="s">
        <v>26</v>
      </c>
      <c r="KXA65" s="204" t="s">
        <v>26</v>
      </c>
      <c r="KXB65" s="204" t="s">
        <v>26</v>
      </c>
      <c r="KXC65" s="204" t="s">
        <v>26</v>
      </c>
      <c r="KXD65" s="204" t="s">
        <v>26</v>
      </c>
      <c r="KXE65" s="204" t="s">
        <v>26</v>
      </c>
      <c r="KXF65" s="204" t="s">
        <v>26</v>
      </c>
      <c r="KXG65" s="204" t="s">
        <v>26</v>
      </c>
      <c r="KXH65" s="204" t="s">
        <v>26</v>
      </c>
      <c r="KXI65" s="204" t="s">
        <v>26</v>
      </c>
      <c r="KXJ65" s="204" t="s">
        <v>26</v>
      </c>
      <c r="KXK65" s="204" t="s">
        <v>26</v>
      </c>
      <c r="KXL65" s="204" t="s">
        <v>26</v>
      </c>
      <c r="KXM65" s="204" t="s">
        <v>26</v>
      </c>
      <c r="KXN65" s="204" t="s">
        <v>26</v>
      </c>
      <c r="KXO65" s="204" t="s">
        <v>26</v>
      </c>
      <c r="KXP65" s="204" t="s">
        <v>26</v>
      </c>
      <c r="KXQ65" s="204" t="s">
        <v>26</v>
      </c>
      <c r="KXR65" s="204" t="s">
        <v>26</v>
      </c>
      <c r="KXS65" s="204" t="s">
        <v>26</v>
      </c>
      <c r="KXT65" s="204" t="s">
        <v>26</v>
      </c>
      <c r="KXU65" s="204" t="s">
        <v>26</v>
      </c>
      <c r="KXV65" s="204" t="s">
        <v>26</v>
      </c>
      <c r="KXW65" s="204" t="s">
        <v>26</v>
      </c>
      <c r="KXX65" s="204" t="s">
        <v>26</v>
      </c>
      <c r="KXY65" s="204" t="s">
        <v>26</v>
      </c>
      <c r="KXZ65" s="204" t="s">
        <v>26</v>
      </c>
      <c r="KYA65" s="204" t="s">
        <v>26</v>
      </c>
      <c r="KYB65" s="204" t="s">
        <v>26</v>
      </c>
      <c r="KYC65" s="204" t="s">
        <v>26</v>
      </c>
      <c r="KYD65" s="204" t="s">
        <v>26</v>
      </c>
      <c r="KYE65" s="204" t="s">
        <v>26</v>
      </c>
      <c r="KYF65" s="204" t="s">
        <v>26</v>
      </c>
      <c r="KYG65" s="204" t="s">
        <v>26</v>
      </c>
      <c r="KYH65" s="204" t="s">
        <v>26</v>
      </c>
      <c r="KYI65" s="204" t="s">
        <v>26</v>
      </c>
      <c r="KYJ65" s="204" t="s">
        <v>26</v>
      </c>
      <c r="KYK65" s="204" t="s">
        <v>26</v>
      </c>
      <c r="KYL65" s="204" t="s">
        <v>26</v>
      </c>
      <c r="KYM65" s="204" t="s">
        <v>26</v>
      </c>
      <c r="KYN65" s="204" t="s">
        <v>26</v>
      </c>
      <c r="KYO65" s="204" t="s">
        <v>26</v>
      </c>
      <c r="KYP65" s="204" t="s">
        <v>26</v>
      </c>
      <c r="KYQ65" s="204" t="s">
        <v>26</v>
      </c>
      <c r="KYR65" s="204" t="s">
        <v>26</v>
      </c>
      <c r="KYS65" s="204" t="s">
        <v>26</v>
      </c>
      <c r="KYT65" s="204" t="s">
        <v>26</v>
      </c>
      <c r="KYU65" s="204" t="s">
        <v>26</v>
      </c>
      <c r="KYV65" s="204" t="s">
        <v>26</v>
      </c>
      <c r="KYW65" s="204" t="s">
        <v>26</v>
      </c>
      <c r="KYX65" s="204" t="s">
        <v>26</v>
      </c>
      <c r="KYY65" s="204" t="s">
        <v>26</v>
      </c>
      <c r="KYZ65" s="204" t="s">
        <v>26</v>
      </c>
      <c r="KZA65" s="204" t="s">
        <v>26</v>
      </c>
      <c r="KZB65" s="204" t="s">
        <v>26</v>
      </c>
      <c r="KZC65" s="204" t="s">
        <v>26</v>
      </c>
      <c r="KZD65" s="204" t="s">
        <v>26</v>
      </c>
      <c r="KZE65" s="204" t="s">
        <v>26</v>
      </c>
      <c r="KZF65" s="204" t="s">
        <v>26</v>
      </c>
      <c r="KZG65" s="204" t="s">
        <v>26</v>
      </c>
      <c r="KZH65" s="204" t="s">
        <v>26</v>
      </c>
      <c r="KZI65" s="204" t="s">
        <v>26</v>
      </c>
      <c r="KZJ65" s="204" t="s">
        <v>26</v>
      </c>
      <c r="KZK65" s="204" t="s">
        <v>26</v>
      </c>
      <c r="KZL65" s="204" t="s">
        <v>26</v>
      </c>
      <c r="KZM65" s="204" t="s">
        <v>26</v>
      </c>
      <c r="KZN65" s="204" t="s">
        <v>26</v>
      </c>
      <c r="KZO65" s="204" t="s">
        <v>26</v>
      </c>
      <c r="KZP65" s="204" t="s">
        <v>26</v>
      </c>
      <c r="KZQ65" s="204" t="s">
        <v>26</v>
      </c>
      <c r="KZR65" s="204" t="s">
        <v>26</v>
      </c>
      <c r="KZS65" s="204" t="s">
        <v>26</v>
      </c>
      <c r="KZT65" s="204" t="s">
        <v>26</v>
      </c>
      <c r="KZU65" s="204" t="s">
        <v>26</v>
      </c>
      <c r="KZV65" s="204" t="s">
        <v>26</v>
      </c>
      <c r="KZW65" s="204" t="s">
        <v>26</v>
      </c>
      <c r="KZX65" s="204" t="s">
        <v>26</v>
      </c>
      <c r="KZY65" s="204" t="s">
        <v>26</v>
      </c>
      <c r="KZZ65" s="204" t="s">
        <v>26</v>
      </c>
      <c r="LAA65" s="204" t="s">
        <v>26</v>
      </c>
      <c r="LAB65" s="204" t="s">
        <v>26</v>
      </c>
      <c r="LAC65" s="204" t="s">
        <v>26</v>
      </c>
      <c r="LAD65" s="204" t="s">
        <v>26</v>
      </c>
      <c r="LAE65" s="204" t="s">
        <v>26</v>
      </c>
      <c r="LAF65" s="204" t="s">
        <v>26</v>
      </c>
      <c r="LAG65" s="204" t="s">
        <v>26</v>
      </c>
      <c r="LAH65" s="204" t="s">
        <v>26</v>
      </c>
      <c r="LAI65" s="204" t="s">
        <v>26</v>
      </c>
      <c r="LAJ65" s="204" t="s">
        <v>26</v>
      </c>
      <c r="LAK65" s="204" t="s">
        <v>26</v>
      </c>
      <c r="LAL65" s="204" t="s">
        <v>26</v>
      </c>
      <c r="LAM65" s="204" t="s">
        <v>26</v>
      </c>
      <c r="LAN65" s="204" t="s">
        <v>26</v>
      </c>
      <c r="LAO65" s="204" t="s">
        <v>26</v>
      </c>
      <c r="LAP65" s="204" t="s">
        <v>26</v>
      </c>
      <c r="LAQ65" s="204" t="s">
        <v>26</v>
      </c>
      <c r="LAR65" s="204" t="s">
        <v>26</v>
      </c>
      <c r="LAS65" s="204" t="s">
        <v>26</v>
      </c>
      <c r="LAT65" s="204" t="s">
        <v>26</v>
      </c>
      <c r="LAU65" s="204" t="s">
        <v>26</v>
      </c>
      <c r="LAV65" s="204" t="s">
        <v>26</v>
      </c>
      <c r="LAW65" s="204" t="s">
        <v>26</v>
      </c>
      <c r="LAX65" s="204" t="s">
        <v>26</v>
      </c>
      <c r="LAY65" s="204" t="s">
        <v>26</v>
      </c>
      <c r="LAZ65" s="204" t="s">
        <v>26</v>
      </c>
      <c r="LBA65" s="204" t="s">
        <v>26</v>
      </c>
      <c r="LBB65" s="204" t="s">
        <v>26</v>
      </c>
      <c r="LBC65" s="204" t="s">
        <v>26</v>
      </c>
      <c r="LBD65" s="204" t="s">
        <v>26</v>
      </c>
      <c r="LBE65" s="204" t="s">
        <v>26</v>
      </c>
      <c r="LBF65" s="204" t="s">
        <v>26</v>
      </c>
      <c r="LBG65" s="204" t="s">
        <v>26</v>
      </c>
      <c r="LBH65" s="204" t="s">
        <v>26</v>
      </c>
      <c r="LBI65" s="204" t="s">
        <v>26</v>
      </c>
      <c r="LBJ65" s="204" t="s">
        <v>26</v>
      </c>
      <c r="LBK65" s="204" t="s">
        <v>26</v>
      </c>
      <c r="LBL65" s="204" t="s">
        <v>26</v>
      </c>
      <c r="LBM65" s="204" t="s">
        <v>26</v>
      </c>
      <c r="LBN65" s="204" t="s">
        <v>26</v>
      </c>
      <c r="LBO65" s="204" t="s">
        <v>26</v>
      </c>
      <c r="LBP65" s="204" t="s">
        <v>26</v>
      </c>
      <c r="LBQ65" s="204" t="s">
        <v>26</v>
      </c>
      <c r="LBR65" s="204" t="s">
        <v>26</v>
      </c>
      <c r="LBS65" s="204" t="s">
        <v>26</v>
      </c>
      <c r="LBT65" s="204" t="s">
        <v>26</v>
      </c>
      <c r="LBU65" s="204" t="s">
        <v>26</v>
      </c>
      <c r="LBV65" s="204" t="s">
        <v>26</v>
      </c>
      <c r="LBW65" s="204" t="s">
        <v>26</v>
      </c>
      <c r="LBX65" s="204" t="s">
        <v>26</v>
      </c>
      <c r="LBY65" s="204" t="s">
        <v>26</v>
      </c>
      <c r="LBZ65" s="204" t="s">
        <v>26</v>
      </c>
      <c r="LCA65" s="204" t="s">
        <v>26</v>
      </c>
      <c r="LCB65" s="204" t="s">
        <v>26</v>
      </c>
      <c r="LCC65" s="204" t="s">
        <v>26</v>
      </c>
      <c r="LCD65" s="204" t="s">
        <v>26</v>
      </c>
      <c r="LCE65" s="204" t="s">
        <v>26</v>
      </c>
      <c r="LCF65" s="204" t="s">
        <v>26</v>
      </c>
      <c r="LCG65" s="204" t="s">
        <v>26</v>
      </c>
      <c r="LCH65" s="204" t="s">
        <v>26</v>
      </c>
      <c r="LCI65" s="204" t="s">
        <v>26</v>
      </c>
      <c r="LCJ65" s="204" t="s">
        <v>26</v>
      </c>
      <c r="LCK65" s="204" t="s">
        <v>26</v>
      </c>
      <c r="LCL65" s="204" t="s">
        <v>26</v>
      </c>
      <c r="LCM65" s="204" t="s">
        <v>26</v>
      </c>
      <c r="LCN65" s="204" t="s">
        <v>26</v>
      </c>
      <c r="LCO65" s="204" t="s">
        <v>26</v>
      </c>
      <c r="LCP65" s="204" t="s">
        <v>26</v>
      </c>
      <c r="LCQ65" s="204" t="s">
        <v>26</v>
      </c>
      <c r="LCR65" s="204" t="s">
        <v>26</v>
      </c>
      <c r="LCS65" s="204" t="s">
        <v>26</v>
      </c>
      <c r="LCT65" s="204" t="s">
        <v>26</v>
      </c>
      <c r="LCU65" s="204" t="s">
        <v>26</v>
      </c>
      <c r="LCV65" s="204" t="s">
        <v>26</v>
      </c>
      <c r="LCW65" s="204" t="s">
        <v>26</v>
      </c>
      <c r="LCX65" s="204" t="s">
        <v>26</v>
      </c>
      <c r="LCY65" s="204" t="s">
        <v>26</v>
      </c>
      <c r="LCZ65" s="204" t="s">
        <v>26</v>
      </c>
      <c r="LDA65" s="204" t="s">
        <v>26</v>
      </c>
      <c r="LDB65" s="204" t="s">
        <v>26</v>
      </c>
      <c r="LDC65" s="204" t="s">
        <v>26</v>
      </c>
      <c r="LDD65" s="204" t="s">
        <v>26</v>
      </c>
      <c r="LDE65" s="204" t="s">
        <v>26</v>
      </c>
      <c r="LDF65" s="204" t="s">
        <v>26</v>
      </c>
      <c r="LDG65" s="204" t="s">
        <v>26</v>
      </c>
      <c r="LDH65" s="204" t="s">
        <v>26</v>
      </c>
      <c r="LDI65" s="204" t="s">
        <v>26</v>
      </c>
      <c r="LDJ65" s="204" t="s">
        <v>26</v>
      </c>
      <c r="LDK65" s="204" t="s">
        <v>26</v>
      </c>
      <c r="LDL65" s="204" t="s">
        <v>26</v>
      </c>
      <c r="LDM65" s="204" t="s">
        <v>26</v>
      </c>
      <c r="LDN65" s="204" t="s">
        <v>26</v>
      </c>
      <c r="LDO65" s="204" t="s">
        <v>26</v>
      </c>
      <c r="LDP65" s="204" t="s">
        <v>26</v>
      </c>
      <c r="LDQ65" s="204" t="s">
        <v>26</v>
      </c>
      <c r="LDR65" s="204" t="s">
        <v>26</v>
      </c>
      <c r="LDS65" s="204" t="s">
        <v>26</v>
      </c>
      <c r="LDT65" s="204" t="s">
        <v>26</v>
      </c>
      <c r="LDU65" s="204" t="s">
        <v>26</v>
      </c>
      <c r="LDV65" s="204" t="s">
        <v>26</v>
      </c>
      <c r="LDW65" s="204" t="s">
        <v>26</v>
      </c>
      <c r="LDX65" s="204" t="s">
        <v>26</v>
      </c>
      <c r="LDY65" s="204" t="s">
        <v>26</v>
      </c>
      <c r="LDZ65" s="204" t="s">
        <v>26</v>
      </c>
      <c r="LEA65" s="204" t="s">
        <v>26</v>
      </c>
      <c r="LEB65" s="204" t="s">
        <v>26</v>
      </c>
      <c r="LEC65" s="204" t="s">
        <v>26</v>
      </c>
      <c r="LED65" s="204" t="s">
        <v>26</v>
      </c>
      <c r="LEE65" s="204" t="s">
        <v>26</v>
      </c>
      <c r="LEF65" s="204" t="s">
        <v>26</v>
      </c>
      <c r="LEG65" s="204" t="s">
        <v>26</v>
      </c>
      <c r="LEH65" s="204" t="s">
        <v>26</v>
      </c>
      <c r="LEI65" s="204" t="s">
        <v>26</v>
      </c>
      <c r="LEJ65" s="204" t="s">
        <v>26</v>
      </c>
      <c r="LEK65" s="204" t="s">
        <v>26</v>
      </c>
      <c r="LEL65" s="204" t="s">
        <v>26</v>
      </c>
      <c r="LEM65" s="204" t="s">
        <v>26</v>
      </c>
      <c r="LEN65" s="204" t="s">
        <v>26</v>
      </c>
      <c r="LEO65" s="204" t="s">
        <v>26</v>
      </c>
      <c r="LEP65" s="204" t="s">
        <v>26</v>
      </c>
      <c r="LEQ65" s="204" t="s">
        <v>26</v>
      </c>
      <c r="LER65" s="204" t="s">
        <v>26</v>
      </c>
      <c r="LES65" s="204" t="s">
        <v>26</v>
      </c>
      <c r="LET65" s="204" t="s">
        <v>26</v>
      </c>
      <c r="LEU65" s="204" t="s">
        <v>26</v>
      </c>
      <c r="LEV65" s="204" t="s">
        <v>26</v>
      </c>
      <c r="LEW65" s="204" t="s">
        <v>26</v>
      </c>
      <c r="LEX65" s="204" t="s">
        <v>26</v>
      </c>
      <c r="LEY65" s="204" t="s">
        <v>26</v>
      </c>
      <c r="LEZ65" s="204" t="s">
        <v>26</v>
      </c>
      <c r="LFA65" s="204" t="s">
        <v>26</v>
      </c>
      <c r="LFB65" s="204" t="s">
        <v>26</v>
      </c>
      <c r="LFC65" s="204" t="s">
        <v>26</v>
      </c>
      <c r="LFD65" s="204" t="s">
        <v>26</v>
      </c>
      <c r="LFE65" s="204" t="s">
        <v>26</v>
      </c>
      <c r="LFF65" s="204" t="s">
        <v>26</v>
      </c>
      <c r="LFG65" s="204" t="s">
        <v>26</v>
      </c>
      <c r="LFH65" s="204" t="s">
        <v>26</v>
      </c>
      <c r="LFI65" s="204" t="s">
        <v>26</v>
      </c>
      <c r="LFJ65" s="204" t="s">
        <v>26</v>
      </c>
      <c r="LFK65" s="204" t="s">
        <v>26</v>
      </c>
      <c r="LFL65" s="204" t="s">
        <v>26</v>
      </c>
      <c r="LFM65" s="204" t="s">
        <v>26</v>
      </c>
      <c r="LFN65" s="204" t="s">
        <v>26</v>
      </c>
      <c r="LFO65" s="204" t="s">
        <v>26</v>
      </c>
      <c r="LFP65" s="204" t="s">
        <v>26</v>
      </c>
      <c r="LFQ65" s="204" t="s">
        <v>26</v>
      </c>
      <c r="LFR65" s="204" t="s">
        <v>26</v>
      </c>
      <c r="LFS65" s="204" t="s">
        <v>26</v>
      </c>
      <c r="LFT65" s="204" t="s">
        <v>26</v>
      </c>
      <c r="LFU65" s="204" t="s">
        <v>26</v>
      </c>
      <c r="LFV65" s="204" t="s">
        <v>26</v>
      </c>
      <c r="LFW65" s="204" t="s">
        <v>26</v>
      </c>
      <c r="LFX65" s="204" t="s">
        <v>26</v>
      </c>
      <c r="LFY65" s="204" t="s">
        <v>26</v>
      </c>
      <c r="LFZ65" s="204" t="s">
        <v>26</v>
      </c>
      <c r="LGA65" s="204" t="s">
        <v>26</v>
      </c>
      <c r="LGB65" s="204" t="s">
        <v>26</v>
      </c>
      <c r="LGC65" s="204" t="s">
        <v>26</v>
      </c>
      <c r="LGD65" s="204" t="s">
        <v>26</v>
      </c>
      <c r="LGE65" s="204" t="s">
        <v>26</v>
      </c>
      <c r="LGF65" s="204" t="s">
        <v>26</v>
      </c>
      <c r="LGG65" s="204" t="s">
        <v>26</v>
      </c>
      <c r="LGH65" s="204" t="s">
        <v>26</v>
      </c>
      <c r="LGI65" s="204" t="s">
        <v>26</v>
      </c>
      <c r="LGJ65" s="204" t="s">
        <v>26</v>
      </c>
      <c r="LGK65" s="204" t="s">
        <v>26</v>
      </c>
      <c r="LGL65" s="204" t="s">
        <v>26</v>
      </c>
      <c r="LGM65" s="204" t="s">
        <v>26</v>
      </c>
      <c r="LGN65" s="204" t="s">
        <v>26</v>
      </c>
      <c r="LGO65" s="204" t="s">
        <v>26</v>
      </c>
      <c r="LGP65" s="204" t="s">
        <v>26</v>
      </c>
      <c r="LGQ65" s="204" t="s">
        <v>26</v>
      </c>
      <c r="LGR65" s="204" t="s">
        <v>26</v>
      </c>
      <c r="LGS65" s="204" t="s">
        <v>26</v>
      </c>
      <c r="LGT65" s="204" t="s">
        <v>26</v>
      </c>
      <c r="LGU65" s="204" t="s">
        <v>26</v>
      </c>
      <c r="LGV65" s="204" t="s">
        <v>26</v>
      </c>
      <c r="LGW65" s="204" t="s">
        <v>26</v>
      </c>
      <c r="LGX65" s="204" t="s">
        <v>26</v>
      </c>
      <c r="LGY65" s="204" t="s">
        <v>26</v>
      </c>
      <c r="LGZ65" s="204" t="s">
        <v>26</v>
      </c>
      <c r="LHA65" s="204" t="s">
        <v>26</v>
      </c>
      <c r="LHB65" s="204" t="s">
        <v>26</v>
      </c>
      <c r="LHC65" s="204" t="s">
        <v>26</v>
      </c>
      <c r="LHD65" s="204" t="s">
        <v>26</v>
      </c>
      <c r="LHE65" s="204" t="s">
        <v>26</v>
      </c>
      <c r="LHF65" s="204" t="s">
        <v>26</v>
      </c>
      <c r="LHG65" s="204" t="s">
        <v>26</v>
      </c>
      <c r="LHH65" s="204" t="s">
        <v>26</v>
      </c>
      <c r="LHI65" s="204" t="s">
        <v>26</v>
      </c>
      <c r="LHJ65" s="204" t="s">
        <v>26</v>
      </c>
      <c r="LHK65" s="204" t="s">
        <v>26</v>
      </c>
      <c r="LHL65" s="204" t="s">
        <v>26</v>
      </c>
      <c r="LHM65" s="204" t="s">
        <v>26</v>
      </c>
      <c r="LHN65" s="204" t="s">
        <v>26</v>
      </c>
      <c r="LHO65" s="204" t="s">
        <v>26</v>
      </c>
      <c r="LHP65" s="204" t="s">
        <v>26</v>
      </c>
      <c r="LHQ65" s="204" t="s">
        <v>26</v>
      </c>
      <c r="LHR65" s="204" t="s">
        <v>26</v>
      </c>
      <c r="LHS65" s="204" t="s">
        <v>26</v>
      </c>
      <c r="LHT65" s="204" t="s">
        <v>26</v>
      </c>
      <c r="LHU65" s="204" t="s">
        <v>26</v>
      </c>
      <c r="LHV65" s="204" t="s">
        <v>26</v>
      </c>
      <c r="LHW65" s="204" t="s">
        <v>26</v>
      </c>
      <c r="LHX65" s="204" t="s">
        <v>26</v>
      </c>
      <c r="LHY65" s="204" t="s">
        <v>26</v>
      </c>
      <c r="LHZ65" s="204" t="s">
        <v>26</v>
      </c>
      <c r="LIA65" s="204" t="s">
        <v>26</v>
      </c>
      <c r="LIB65" s="204" t="s">
        <v>26</v>
      </c>
      <c r="LIC65" s="204" t="s">
        <v>26</v>
      </c>
      <c r="LID65" s="204" t="s">
        <v>26</v>
      </c>
      <c r="LIE65" s="204" t="s">
        <v>26</v>
      </c>
      <c r="LIF65" s="204" t="s">
        <v>26</v>
      </c>
      <c r="LIG65" s="204" t="s">
        <v>26</v>
      </c>
      <c r="LIH65" s="204" t="s">
        <v>26</v>
      </c>
      <c r="LII65" s="204" t="s">
        <v>26</v>
      </c>
      <c r="LIJ65" s="204" t="s">
        <v>26</v>
      </c>
      <c r="LIK65" s="204" t="s">
        <v>26</v>
      </c>
      <c r="LIL65" s="204" t="s">
        <v>26</v>
      </c>
      <c r="LIM65" s="204" t="s">
        <v>26</v>
      </c>
      <c r="LIN65" s="204" t="s">
        <v>26</v>
      </c>
      <c r="LIO65" s="204" t="s">
        <v>26</v>
      </c>
      <c r="LIP65" s="204" t="s">
        <v>26</v>
      </c>
      <c r="LIQ65" s="204" t="s">
        <v>26</v>
      </c>
      <c r="LIR65" s="204" t="s">
        <v>26</v>
      </c>
      <c r="LIS65" s="204" t="s">
        <v>26</v>
      </c>
      <c r="LIT65" s="204" t="s">
        <v>26</v>
      </c>
      <c r="LIU65" s="204" t="s">
        <v>26</v>
      </c>
      <c r="LIV65" s="204" t="s">
        <v>26</v>
      </c>
      <c r="LIW65" s="204" t="s">
        <v>26</v>
      </c>
      <c r="LIX65" s="204" t="s">
        <v>26</v>
      </c>
      <c r="LIY65" s="204" t="s">
        <v>26</v>
      </c>
      <c r="LIZ65" s="204" t="s">
        <v>26</v>
      </c>
      <c r="LJA65" s="204" t="s">
        <v>26</v>
      </c>
      <c r="LJB65" s="204" t="s">
        <v>26</v>
      </c>
      <c r="LJC65" s="204" t="s">
        <v>26</v>
      </c>
      <c r="LJD65" s="204" t="s">
        <v>26</v>
      </c>
      <c r="LJE65" s="204" t="s">
        <v>26</v>
      </c>
      <c r="LJF65" s="204" t="s">
        <v>26</v>
      </c>
      <c r="LJG65" s="204" t="s">
        <v>26</v>
      </c>
      <c r="LJH65" s="204" t="s">
        <v>26</v>
      </c>
      <c r="LJI65" s="204" t="s">
        <v>26</v>
      </c>
      <c r="LJJ65" s="204" t="s">
        <v>26</v>
      </c>
      <c r="LJK65" s="204" t="s">
        <v>26</v>
      </c>
      <c r="LJL65" s="204" t="s">
        <v>26</v>
      </c>
      <c r="LJM65" s="204" t="s">
        <v>26</v>
      </c>
      <c r="LJN65" s="204" t="s">
        <v>26</v>
      </c>
      <c r="LJO65" s="204" t="s">
        <v>26</v>
      </c>
      <c r="LJP65" s="204" t="s">
        <v>26</v>
      </c>
      <c r="LJQ65" s="204" t="s">
        <v>26</v>
      </c>
      <c r="LJR65" s="204" t="s">
        <v>26</v>
      </c>
      <c r="LJS65" s="204" t="s">
        <v>26</v>
      </c>
      <c r="LJT65" s="204" t="s">
        <v>26</v>
      </c>
      <c r="LJU65" s="204" t="s">
        <v>26</v>
      </c>
      <c r="LJV65" s="204" t="s">
        <v>26</v>
      </c>
      <c r="LJW65" s="204" t="s">
        <v>26</v>
      </c>
      <c r="LJX65" s="204" t="s">
        <v>26</v>
      </c>
      <c r="LJY65" s="204" t="s">
        <v>26</v>
      </c>
      <c r="LJZ65" s="204" t="s">
        <v>26</v>
      </c>
      <c r="LKA65" s="204" t="s">
        <v>26</v>
      </c>
      <c r="LKB65" s="204" t="s">
        <v>26</v>
      </c>
      <c r="LKC65" s="204" t="s">
        <v>26</v>
      </c>
      <c r="LKD65" s="204" t="s">
        <v>26</v>
      </c>
      <c r="LKE65" s="204" t="s">
        <v>26</v>
      </c>
      <c r="LKF65" s="204" t="s">
        <v>26</v>
      </c>
      <c r="LKG65" s="204" t="s">
        <v>26</v>
      </c>
      <c r="LKH65" s="204" t="s">
        <v>26</v>
      </c>
      <c r="LKI65" s="204" t="s">
        <v>26</v>
      </c>
      <c r="LKJ65" s="204" t="s">
        <v>26</v>
      </c>
      <c r="LKK65" s="204" t="s">
        <v>26</v>
      </c>
      <c r="LKL65" s="204" t="s">
        <v>26</v>
      </c>
      <c r="LKM65" s="204" t="s">
        <v>26</v>
      </c>
      <c r="LKN65" s="204" t="s">
        <v>26</v>
      </c>
      <c r="LKO65" s="204" t="s">
        <v>26</v>
      </c>
      <c r="LKP65" s="204" t="s">
        <v>26</v>
      </c>
      <c r="LKQ65" s="204" t="s">
        <v>26</v>
      </c>
      <c r="LKR65" s="204" t="s">
        <v>26</v>
      </c>
      <c r="LKS65" s="204" t="s">
        <v>26</v>
      </c>
      <c r="LKT65" s="204" t="s">
        <v>26</v>
      </c>
      <c r="LKU65" s="204" t="s">
        <v>26</v>
      </c>
      <c r="LKV65" s="204" t="s">
        <v>26</v>
      </c>
      <c r="LKW65" s="204" t="s">
        <v>26</v>
      </c>
      <c r="LKX65" s="204" t="s">
        <v>26</v>
      </c>
      <c r="LKY65" s="204" t="s">
        <v>26</v>
      </c>
      <c r="LKZ65" s="204" t="s">
        <v>26</v>
      </c>
      <c r="LLA65" s="204" t="s">
        <v>26</v>
      </c>
      <c r="LLB65" s="204" t="s">
        <v>26</v>
      </c>
      <c r="LLC65" s="204" t="s">
        <v>26</v>
      </c>
      <c r="LLD65" s="204" t="s">
        <v>26</v>
      </c>
      <c r="LLE65" s="204" t="s">
        <v>26</v>
      </c>
      <c r="LLF65" s="204" t="s">
        <v>26</v>
      </c>
      <c r="LLG65" s="204" t="s">
        <v>26</v>
      </c>
      <c r="LLH65" s="204" t="s">
        <v>26</v>
      </c>
      <c r="LLI65" s="204" t="s">
        <v>26</v>
      </c>
      <c r="LLJ65" s="204" t="s">
        <v>26</v>
      </c>
      <c r="LLK65" s="204" t="s">
        <v>26</v>
      </c>
      <c r="LLL65" s="204" t="s">
        <v>26</v>
      </c>
      <c r="LLM65" s="204" t="s">
        <v>26</v>
      </c>
      <c r="LLN65" s="204" t="s">
        <v>26</v>
      </c>
      <c r="LLO65" s="204" t="s">
        <v>26</v>
      </c>
      <c r="LLP65" s="204" t="s">
        <v>26</v>
      </c>
      <c r="LLQ65" s="204" t="s">
        <v>26</v>
      </c>
      <c r="LLR65" s="204" t="s">
        <v>26</v>
      </c>
      <c r="LLS65" s="204" t="s">
        <v>26</v>
      </c>
      <c r="LLT65" s="204" t="s">
        <v>26</v>
      </c>
      <c r="LLU65" s="204" t="s">
        <v>26</v>
      </c>
      <c r="LLV65" s="204" t="s">
        <v>26</v>
      </c>
      <c r="LLW65" s="204" t="s">
        <v>26</v>
      </c>
      <c r="LLX65" s="204" t="s">
        <v>26</v>
      </c>
      <c r="LLY65" s="204" t="s">
        <v>26</v>
      </c>
      <c r="LLZ65" s="204" t="s">
        <v>26</v>
      </c>
      <c r="LMA65" s="204" t="s">
        <v>26</v>
      </c>
      <c r="LMB65" s="204" t="s">
        <v>26</v>
      </c>
      <c r="LMC65" s="204" t="s">
        <v>26</v>
      </c>
      <c r="LMD65" s="204" t="s">
        <v>26</v>
      </c>
      <c r="LME65" s="204" t="s">
        <v>26</v>
      </c>
      <c r="LMF65" s="204" t="s">
        <v>26</v>
      </c>
      <c r="LMG65" s="204" t="s">
        <v>26</v>
      </c>
      <c r="LMH65" s="204" t="s">
        <v>26</v>
      </c>
      <c r="LMI65" s="204" t="s">
        <v>26</v>
      </c>
      <c r="LMJ65" s="204" t="s">
        <v>26</v>
      </c>
      <c r="LMK65" s="204" t="s">
        <v>26</v>
      </c>
      <c r="LML65" s="204" t="s">
        <v>26</v>
      </c>
      <c r="LMM65" s="204" t="s">
        <v>26</v>
      </c>
      <c r="LMN65" s="204" t="s">
        <v>26</v>
      </c>
      <c r="LMO65" s="204" t="s">
        <v>26</v>
      </c>
      <c r="LMP65" s="204" t="s">
        <v>26</v>
      </c>
      <c r="LMQ65" s="204" t="s">
        <v>26</v>
      </c>
      <c r="LMR65" s="204" t="s">
        <v>26</v>
      </c>
      <c r="LMS65" s="204" t="s">
        <v>26</v>
      </c>
      <c r="LMT65" s="204" t="s">
        <v>26</v>
      </c>
      <c r="LMU65" s="204" t="s">
        <v>26</v>
      </c>
      <c r="LMV65" s="204" t="s">
        <v>26</v>
      </c>
      <c r="LMW65" s="204" t="s">
        <v>26</v>
      </c>
      <c r="LMX65" s="204" t="s">
        <v>26</v>
      </c>
      <c r="LMY65" s="204" t="s">
        <v>26</v>
      </c>
      <c r="LMZ65" s="204" t="s">
        <v>26</v>
      </c>
      <c r="LNA65" s="204" t="s">
        <v>26</v>
      </c>
      <c r="LNB65" s="204" t="s">
        <v>26</v>
      </c>
      <c r="LNC65" s="204" t="s">
        <v>26</v>
      </c>
      <c r="LND65" s="204" t="s">
        <v>26</v>
      </c>
      <c r="LNE65" s="204" t="s">
        <v>26</v>
      </c>
      <c r="LNF65" s="204" t="s">
        <v>26</v>
      </c>
      <c r="LNG65" s="204" t="s">
        <v>26</v>
      </c>
      <c r="LNH65" s="204" t="s">
        <v>26</v>
      </c>
      <c r="LNI65" s="204" t="s">
        <v>26</v>
      </c>
      <c r="LNJ65" s="204" t="s">
        <v>26</v>
      </c>
      <c r="LNK65" s="204" t="s">
        <v>26</v>
      </c>
      <c r="LNL65" s="204" t="s">
        <v>26</v>
      </c>
      <c r="LNM65" s="204" t="s">
        <v>26</v>
      </c>
      <c r="LNN65" s="204" t="s">
        <v>26</v>
      </c>
      <c r="LNO65" s="204" t="s">
        <v>26</v>
      </c>
      <c r="LNP65" s="204" t="s">
        <v>26</v>
      </c>
      <c r="LNQ65" s="204" t="s">
        <v>26</v>
      </c>
      <c r="LNR65" s="204" t="s">
        <v>26</v>
      </c>
      <c r="LNS65" s="204" t="s">
        <v>26</v>
      </c>
      <c r="LNT65" s="204" t="s">
        <v>26</v>
      </c>
      <c r="LNU65" s="204" t="s">
        <v>26</v>
      </c>
      <c r="LNV65" s="204" t="s">
        <v>26</v>
      </c>
      <c r="LNW65" s="204" t="s">
        <v>26</v>
      </c>
      <c r="LNX65" s="204" t="s">
        <v>26</v>
      </c>
      <c r="LNY65" s="204" t="s">
        <v>26</v>
      </c>
      <c r="LNZ65" s="204" t="s">
        <v>26</v>
      </c>
      <c r="LOA65" s="204" t="s">
        <v>26</v>
      </c>
      <c r="LOB65" s="204" t="s">
        <v>26</v>
      </c>
      <c r="LOC65" s="204" t="s">
        <v>26</v>
      </c>
      <c r="LOD65" s="204" t="s">
        <v>26</v>
      </c>
      <c r="LOE65" s="204" t="s">
        <v>26</v>
      </c>
      <c r="LOF65" s="204" t="s">
        <v>26</v>
      </c>
      <c r="LOG65" s="204" t="s">
        <v>26</v>
      </c>
      <c r="LOH65" s="204" t="s">
        <v>26</v>
      </c>
      <c r="LOI65" s="204" t="s">
        <v>26</v>
      </c>
      <c r="LOJ65" s="204" t="s">
        <v>26</v>
      </c>
      <c r="LOK65" s="204" t="s">
        <v>26</v>
      </c>
      <c r="LOL65" s="204" t="s">
        <v>26</v>
      </c>
      <c r="LOM65" s="204" t="s">
        <v>26</v>
      </c>
      <c r="LON65" s="204" t="s">
        <v>26</v>
      </c>
      <c r="LOO65" s="204" t="s">
        <v>26</v>
      </c>
      <c r="LOP65" s="204" t="s">
        <v>26</v>
      </c>
      <c r="LOQ65" s="204" t="s">
        <v>26</v>
      </c>
      <c r="LOR65" s="204" t="s">
        <v>26</v>
      </c>
      <c r="LOS65" s="204" t="s">
        <v>26</v>
      </c>
      <c r="LOT65" s="204" t="s">
        <v>26</v>
      </c>
      <c r="LOU65" s="204" t="s">
        <v>26</v>
      </c>
      <c r="LOV65" s="204" t="s">
        <v>26</v>
      </c>
      <c r="LOW65" s="204" t="s">
        <v>26</v>
      </c>
      <c r="LOX65" s="204" t="s">
        <v>26</v>
      </c>
      <c r="LOY65" s="204" t="s">
        <v>26</v>
      </c>
      <c r="LOZ65" s="204" t="s">
        <v>26</v>
      </c>
      <c r="LPA65" s="204" t="s">
        <v>26</v>
      </c>
      <c r="LPB65" s="204" t="s">
        <v>26</v>
      </c>
      <c r="LPC65" s="204" t="s">
        <v>26</v>
      </c>
      <c r="LPD65" s="204" t="s">
        <v>26</v>
      </c>
      <c r="LPE65" s="204" t="s">
        <v>26</v>
      </c>
      <c r="LPF65" s="204" t="s">
        <v>26</v>
      </c>
      <c r="LPG65" s="204" t="s">
        <v>26</v>
      </c>
      <c r="LPH65" s="204" t="s">
        <v>26</v>
      </c>
      <c r="LPI65" s="204" t="s">
        <v>26</v>
      </c>
      <c r="LPJ65" s="204" t="s">
        <v>26</v>
      </c>
      <c r="LPK65" s="204" t="s">
        <v>26</v>
      </c>
      <c r="LPL65" s="204" t="s">
        <v>26</v>
      </c>
      <c r="LPM65" s="204" t="s">
        <v>26</v>
      </c>
      <c r="LPN65" s="204" t="s">
        <v>26</v>
      </c>
      <c r="LPO65" s="204" t="s">
        <v>26</v>
      </c>
      <c r="LPP65" s="204" t="s">
        <v>26</v>
      </c>
      <c r="LPQ65" s="204" t="s">
        <v>26</v>
      </c>
      <c r="LPR65" s="204" t="s">
        <v>26</v>
      </c>
      <c r="LPS65" s="204" t="s">
        <v>26</v>
      </c>
      <c r="LPT65" s="204" t="s">
        <v>26</v>
      </c>
      <c r="LPU65" s="204" t="s">
        <v>26</v>
      </c>
      <c r="LPV65" s="204" t="s">
        <v>26</v>
      </c>
      <c r="LPW65" s="204" t="s">
        <v>26</v>
      </c>
      <c r="LPX65" s="204" t="s">
        <v>26</v>
      </c>
      <c r="LPY65" s="204" t="s">
        <v>26</v>
      </c>
      <c r="LPZ65" s="204" t="s">
        <v>26</v>
      </c>
      <c r="LQA65" s="204" t="s">
        <v>26</v>
      </c>
      <c r="LQB65" s="204" t="s">
        <v>26</v>
      </c>
      <c r="LQC65" s="204" t="s">
        <v>26</v>
      </c>
      <c r="LQD65" s="204" t="s">
        <v>26</v>
      </c>
      <c r="LQE65" s="204" t="s">
        <v>26</v>
      </c>
      <c r="LQF65" s="204" t="s">
        <v>26</v>
      </c>
      <c r="LQG65" s="204" t="s">
        <v>26</v>
      </c>
      <c r="LQH65" s="204" t="s">
        <v>26</v>
      </c>
      <c r="LQI65" s="204" t="s">
        <v>26</v>
      </c>
      <c r="LQJ65" s="204" t="s">
        <v>26</v>
      </c>
      <c r="LQK65" s="204" t="s">
        <v>26</v>
      </c>
      <c r="LQL65" s="204" t="s">
        <v>26</v>
      </c>
      <c r="LQM65" s="204" t="s">
        <v>26</v>
      </c>
      <c r="LQN65" s="204" t="s">
        <v>26</v>
      </c>
      <c r="LQO65" s="204" t="s">
        <v>26</v>
      </c>
      <c r="LQP65" s="204" t="s">
        <v>26</v>
      </c>
      <c r="LQQ65" s="204" t="s">
        <v>26</v>
      </c>
      <c r="LQR65" s="204" t="s">
        <v>26</v>
      </c>
      <c r="LQS65" s="204" t="s">
        <v>26</v>
      </c>
      <c r="LQT65" s="204" t="s">
        <v>26</v>
      </c>
      <c r="LQU65" s="204" t="s">
        <v>26</v>
      </c>
      <c r="LQV65" s="204" t="s">
        <v>26</v>
      </c>
      <c r="LQW65" s="204" t="s">
        <v>26</v>
      </c>
      <c r="LQX65" s="204" t="s">
        <v>26</v>
      </c>
      <c r="LQY65" s="204" t="s">
        <v>26</v>
      </c>
      <c r="LQZ65" s="204" t="s">
        <v>26</v>
      </c>
      <c r="LRA65" s="204" t="s">
        <v>26</v>
      </c>
      <c r="LRB65" s="204" t="s">
        <v>26</v>
      </c>
      <c r="LRC65" s="204" t="s">
        <v>26</v>
      </c>
      <c r="LRD65" s="204" t="s">
        <v>26</v>
      </c>
      <c r="LRE65" s="204" t="s">
        <v>26</v>
      </c>
      <c r="LRF65" s="204" t="s">
        <v>26</v>
      </c>
      <c r="LRG65" s="204" t="s">
        <v>26</v>
      </c>
      <c r="LRH65" s="204" t="s">
        <v>26</v>
      </c>
      <c r="LRI65" s="204" t="s">
        <v>26</v>
      </c>
      <c r="LRJ65" s="204" t="s">
        <v>26</v>
      </c>
      <c r="LRK65" s="204" t="s">
        <v>26</v>
      </c>
      <c r="LRL65" s="204" t="s">
        <v>26</v>
      </c>
      <c r="LRM65" s="204" t="s">
        <v>26</v>
      </c>
      <c r="LRN65" s="204" t="s">
        <v>26</v>
      </c>
      <c r="LRO65" s="204" t="s">
        <v>26</v>
      </c>
      <c r="LRP65" s="204" t="s">
        <v>26</v>
      </c>
      <c r="LRQ65" s="204" t="s">
        <v>26</v>
      </c>
      <c r="LRR65" s="204" t="s">
        <v>26</v>
      </c>
      <c r="LRS65" s="204" t="s">
        <v>26</v>
      </c>
      <c r="LRT65" s="204" t="s">
        <v>26</v>
      </c>
      <c r="LRU65" s="204" t="s">
        <v>26</v>
      </c>
      <c r="LRV65" s="204" t="s">
        <v>26</v>
      </c>
      <c r="LRW65" s="204" t="s">
        <v>26</v>
      </c>
      <c r="LRX65" s="204" t="s">
        <v>26</v>
      </c>
      <c r="LRY65" s="204" t="s">
        <v>26</v>
      </c>
      <c r="LRZ65" s="204" t="s">
        <v>26</v>
      </c>
      <c r="LSA65" s="204" t="s">
        <v>26</v>
      </c>
      <c r="LSB65" s="204" t="s">
        <v>26</v>
      </c>
      <c r="LSC65" s="204" t="s">
        <v>26</v>
      </c>
      <c r="LSD65" s="204" t="s">
        <v>26</v>
      </c>
      <c r="LSE65" s="204" t="s">
        <v>26</v>
      </c>
      <c r="LSF65" s="204" t="s">
        <v>26</v>
      </c>
      <c r="LSG65" s="204" t="s">
        <v>26</v>
      </c>
      <c r="LSH65" s="204" t="s">
        <v>26</v>
      </c>
      <c r="LSI65" s="204" t="s">
        <v>26</v>
      </c>
      <c r="LSJ65" s="204" t="s">
        <v>26</v>
      </c>
      <c r="LSK65" s="204" t="s">
        <v>26</v>
      </c>
      <c r="LSL65" s="204" t="s">
        <v>26</v>
      </c>
      <c r="LSM65" s="204" t="s">
        <v>26</v>
      </c>
      <c r="LSN65" s="204" t="s">
        <v>26</v>
      </c>
      <c r="LSO65" s="204" t="s">
        <v>26</v>
      </c>
      <c r="LSP65" s="204" t="s">
        <v>26</v>
      </c>
      <c r="LSQ65" s="204" t="s">
        <v>26</v>
      </c>
      <c r="LSR65" s="204" t="s">
        <v>26</v>
      </c>
      <c r="LSS65" s="204" t="s">
        <v>26</v>
      </c>
      <c r="LST65" s="204" t="s">
        <v>26</v>
      </c>
      <c r="LSU65" s="204" t="s">
        <v>26</v>
      </c>
      <c r="LSV65" s="204" t="s">
        <v>26</v>
      </c>
      <c r="LSW65" s="204" t="s">
        <v>26</v>
      </c>
      <c r="LSX65" s="204" t="s">
        <v>26</v>
      </c>
      <c r="LSY65" s="204" t="s">
        <v>26</v>
      </c>
      <c r="LSZ65" s="204" t="s">
        <v>26</v>
      </c>
      <c r="LTA65" s="204" t="s">
        <v>26</v>
      </c>
      <c r="LTB65" s="204" t="s">
        <v>26</v>
      </c>
      <c r="LTC65" s="204" t="s">
        <v>26</v>
      </c>
      <c r="LTD65" s="204" t="s">
        <v>26</v>
      </c>
      <c r="LTE65" s="204" t="s">
        <v>26</v>
      </c>
      <c r="LTF65" s="204" t="s">
        <v>26</v>
      </c>
      <c r="LTG65" s="204" t="s">
        <v>26</v>
      </c>
      <c r="LTH65" s="204" t="s">
        <v>26</v>
      </c>
      <c r="LTI65" s="204" t="s">
        <v>26</v>
      </c>
      <c r="LTJ65" s="204" t="s">
        <v>26</v>
      </c>
      <c r="LTK65" s="204" t="s">
        <v>26</v>
      </c>
      <c r="LTL65" s="204" t="s">
        <v>26</v>
      </c>
      <c r="LTM65" s="204" t="s">
        <v>26</v>
      </c>
      <c r="LTN65" s="204" t="s">
        <v>26</v>
      </c>
      <c r="LTO65" s="204" t="s">
        <v>26</v>
      </c>
      <c r="LTP65" s="204" t="s">
        <v>26</v>
      </c>
      <c r="LTQ65" s="204" t="s">
        <v>26</v>
      </c>
      <c r="LTR65" s="204" t="s">
        <v>26</v>
      </c>
      <c r="LTS65" s="204" t="s">
        <v>26</v>
      </c>
      <c r="LTT65" s="204" t="s">
        <v>26</v>
      </c>
      <c r="LTU65" s="204" t="s">
        <v>26</v>
      </c>
      <c r="LTV65" s="204" t="s">
        <v>26</v>
      </c>
      <c r="LTW65" s="204" t="s">
        <v>26</v>
      </c>
      <c r="LTX65" s="204" t="s">
        <v>26</v>
      </c>
      <c r="LTY65" s="204" t="s">
        <v>26</v>
      </c>
      <c r="LTZ65" s="204" t="s">
        <v>26</v>
      </c>
      <c r="LUA65" s="204" t="s">
        <v>26</v>
      </c>
      <c r="LUB65" s="204" t="s">
        <v>26</v>
      </c>
      <c r="LUC65" s="204" t="s">
        <v>26</v>
      </c>
      <c r="LUD65" s="204" t="s">
        <v>26</v>
      </c>
      <c r="LUE65" s="204" t="s">
        <v>26</v>
      </c>
      <c r="LUF65" s="204" t="s">
        <v>26</v>
      </c>
      <c r="LUG65" s="204" t="s">
        <v>26</v>
      </c>
      <c r="LUH65" s="204" t="s">
        <v>26</v>
      </c>
      <c r="LUI65" s="204" t="s">
        <v>26</v>
      </c>
      <c r="LUJ65" s="204" t="s">
        <v>26</v>
      </c>
      <c r="LUK65" s="204" t="s">
        <v>26</v>
      </c>
      <c r="LUL65" s="204" t="s">
        <v>26</v>
      </c>
      <c r="LUM65" s="204" t="s">
        <v>26</v>
      </c>
      <c r="LUN65" s="204" t="s">
        <v>26</v>
      </c>
      <c r="LUO65" s="204" t="s">
        <v>26</v>
      </c>
      <c r="LUP65" s="204" t="s">
        <v>26</v>
      </c>
      <c r="LUQ65" s="204" t="s">
        <v>26</v>
      </c>
      <c r="LUR65" s="204" t="s">
        <v>26</v>
      </c>
      <c r="LUS65" s="204" t="s">
        <v>26</v>
      </c>
      <c r="LUT65" s="204" t="s">
        <v>26</v>
      </c>
      <c r="LUU65" s="204" t="s">
        <v>26</v>
      </c>
      <c r="LUV65" s="204" t="s">
        <v>26</v>
      </c>
      <c r="LUW65" s="204" t="s">
        <v>26</v>
      </c>
      <c r="LUX65" s="204" t="s">
        <v>26</v>
      </c>
      <c r="LUY65" s="204" t="s">
        <v>26</v>
      </c>
      <c r="LUZ65" s="204" t="s">
        <v>26</v>
      </c>
      <c r="LVA65" s="204" t="s">
        <v>26</v>
      </c>
      <c r="LVB65" s="204" t="s">
        <v>26</v>
      </c>
      <c r="LVC65" s="204" t="s">
        <v>26</v>
      </c>
      <c r="LVD65" s="204" t="s">
        <v>26</v>
      </c>
      <c r="LVE65" s="204" t="s">
        <v>26</v>
      </c>
      <c r="LVF65" s="204" t="s">
        <v>26</v>
      </c>
      <c r="LVG65" s="204" t="s">
        <v>26</v>
      </c>
      <c r="LVH65" s="204" t="s">
        <v>26</v>
      </c>
      <c r="LVI65" s="204" t="s">
        <v>26</v>
      </c>
      <c r="LVJ65" s="204" t="s">
        <v>26</v>
      </c>
      <c r="LVK65" s="204" t="s">
        <v>26</v>
      </c>
      <c r="LVL65" s="204" t="s">
        <v>26</v>
      </c>
      <c r="LVM65" s="204" t="s">
        <v>26</v>
      </c>
      <c r="LVN65" s="204" t="s">
        <v>26</v>
      </c>
      <c r="LVO65" s="204" t="s">
        <v>26</v>
      </c>
      <c r="LVP65" s="204" t="s">
        <v>26</v>
      </c>
      <c r="LVQ65" s="204" t="s">
        <v>26</v>
      </c>
      <c r="LVR65" s="204" t="s">
        <v>26</v>
      </c>
      <c r="LVS65" s="204" t="s">
        <v>26</v>
      </c>
      <c r="LVT65" s="204" t="s">
        <v>26</v>
      </c>
      <c r="LVU65" s="204" t="s">
        <v>26</v>
      </c>
      <c r="LVV65" s="204" t="s">
        <v>26</v>
      </c>
      <c r="LVW65" s="204" t="s">
        <v>26</v>
      </c>
      <c r="LVX65" s="204" t="s">
        <v>26</v>
      </c>
      <c r="LVY65" s="204" t="s">
        <v>26</v>
      </c>
      <c r="LVZ65" s="204" t="s">
        <v>26</v>
      </c>
      <c r="LWA65" s="204" t="s">
        <v>26</v>
      </c>
      <c r="LWB65" s="204" t="s">
        <v>26</v>
      </c>
      <c r="LWC65" s="204" t="s">
        <v>26</v>
      </c>
      <c r="LWD65" s="204" t="s">
        <v>26</v>
      </c>
      <c r="LWE65" s="204" t="s">
        <v>26</v>
      </c>
      <c r="LWF65" s="204" t="s">
        <v>26</v>
      </c>
      <c r="LWG65" s="204" t="s">
        <v>26</v>
      </c>
      <c r="LWH65" s="204" t="s">
        <v>26</v>
      </c>
      <c r="LWI65" s="204" t="s">
        <v>26</v>
      </c>
      <c r="LWJ65" s="204" t="s">
        <v>26</v>
      </c>
      <c r="LWK65" s="204" t="s">
        <v>26</v>
      </c>
      <c r="LWL65" s="204" t="s">
        <v>26</v>
      </c>
      <c r="LWM65" s="204" t="s">
        <v>26</v>
      </c>
      <c r="LWN65" s="204" t="s">
        <v>26</v>
      </c>
      <c r="LWO65" s="204" t="s">
        <v>26</v>
      </c>
      <c r="LWP65" s="204" t="s">
        <v>26</v>
      </c>
      <c r="LWQ65" s="204" t="s">
        <v>26</v>
      </c>
      <c r="LWR65" s="204" t="s">
        <v>26</v>
      </c>
      <c r="LWS65" s="204" t="s">
        <v>26</v>
      </c>
      <c r="LWT65" s="204" t="s">
        <v>26</v>
      </c>
      <c r="LWU65" s="204" t="s">
        <v>26</v>
      </c>
      <c r="LWV65" s="204" t="s">
        <v>26</v>
      </c>
      <c r="LWW65" s="204" t="s">
        <v>26</v>
      </c>
      <c r="LWX65" s="204" t="s">
        <v>26</v>
      </c>
      <c r="LWY65" s="204" t="s">
        <v>26</v>
      </c>
      <c r="LWZ65" s="204" t="s">
        <v>26</v>
      </c>
      <c r="LXA65" s="204" t="s">
        <v>26</v>
      </c>
      <c r="LXB65" s="204" t="s">
        <v>26</v>
      </c>
      <c r="LXC65" s="204" t="s">
        <v>26</v>
      </c>
      <c r="LXD65" s="204" t="s">
        <v>26</v>
      </c>
      <c r="LXE65" s="204" t="s">
        <v>26</v>
      </c>
      <c r="LXF65" s="204" t="s">
        <v>26</v>
      </c>
      <c r="LXG65" s="204" t="s">
        <v>26</v>
      </c>
      <c r="LXH65" s="204" t="s">
        <v>26</v>
      </c>
      <c r="LXI65" s="204" t="s">
        <v>26</v>
      </c>
      <c r="LXJ65" s="204" t="s">
        <v>26</v>
      </c>
      <c r="LXK65" s="204" t="s">
        <v>26</v>
      </c>
      <c r="LXL65" s="204" t="s">
        <v>26</v>
      </c>
      <c r="LXM65" s="204" t="s">
        <v>26</v>
      </c>
      <c r="LXN65" s="204" t="s">
        <v>26</v>
      </c>
      <c r="LXO65" s="204" t="s">
        <v>26</v>
      </c>
      <c r="LXP65" s="204" t="s">
        <v>26</v>
      </c>
      <c r="LXQ65" s="204" t="s">
        <v>26</v>
      </c>
      <c r="LXR65" s="204" t="s">
        <v>26</v>
      </c>
      <c r="LXS65" s="204" t="s">
        <v>26</v>
      </c>
      <c r="LXT65" s="204" t="s">
        <v>26</v>
      </c>
      <c r="LXU65" s="204" t="s">
        <v>26</v>
      </c>
      <c r="LXV65" s="204" t="s">
        <v>26</v>
      </c>
      <c r="LXW65" s="204" t="s">
        <v>26</v>
      </c>
      <c r="LXX65" s="204" t="s">
        <v>26</v>
      </c>
      <c r="LXY65" s="204" t="s">
        <v>26</v>
      </c>
      <c r="LXZ65" s="204" t="s">
        <v>26</v>
      </c>
      <c r="LYA65" s="204" t="s">
        <v>26</v>
      </c>
      <c r="LYB65" s="204" t="s">
        <v>26</v>
      </c>
      <c r="LYC65" s="204" t="s">
        <v>26</v>
      </c>
      <c r="LYD65" s="204" t="s">
        <v>26</v>
      </c>
      <c r="LYE65" s="204" t="s">
        <v>26</v>
      </c>
      <c r="LYF65" s="204" t="s">
        <v>26</v>
      </c>
      <c r="LYG65" s="204" t="s">
        <v>26</v>
      </c>
      <c r="LYH65" s="204" t="s">
        <v>26</v>
      </c>
      <c r="LYI65" s="204" t="s">
        <v>26</v>
      </c>
      <c r="LYJ65" s="204" t="s">
        <v>26</v>
      </c>
      <c r="LYK65" s="204" t="s">
        <v>26</v>
      </c>
      <c r="LYL65" s="204" t="s">
        <v>26</v>
      </c>
      <c r="LYM65" s="204" t="s">
        <v>26</v>
      </c>
      <c r="LYN65" s="204" t="s">
        <v>26</v>
      </c>
      <c r="LYO65" s="204" t="s">
        <v>26</v>
      </c>
      <c r="LYP65" s="204" t="s">
        <v>26</v>
      </c>
      <c r="LYQ65" s="204" t="s">
        <v>26</v>
      </c>
      <c r="LYR65" s="204" t="s">
        <v>26</v>
      </c>
      <c r="LYS65" s="204" t="s">
        <v>26</v>
      </c>
      <c r="LYT65" s="204" t="s">
        <v>26</v>
      </c>
      <c r="LYU65" s="204" t="s">
        <v>26</v>
      </c>
      <c r="LYV65" s="204" t="s">
        <v>26</v>
      </c>
      <c r="LYW65" s="204" t="s">
        <v>26</v>
      </c>
      <c r="LYX65" s="204" t="s">
        <v>26</v>
      </c>
      <c r="LYY65" s="204" t="s">
        <v>26</v>
      </c>
      <c r="LYZ65" s="204" t="s">
        <v>26</v>
      </c>
      <c r="LZA65" s="204" t="s">
        <v>26</v>
      </c>
      <c r="LZB65" s="204" t="s">
        <v>26</v>
      </c>
      <c r="LZC65" s="204" t="s">
        <v>26</v>
      </c>
      <c r="LZD65" s="204" t="s">
        <v>26</v>
      </c>
      <c r="LZE65" s="204" t="s">
        <v>26</v>
      </c>
      <c r="LZF65" s="204" t="s">
        <v>26</v>
      </c>
      <c r="LZG65" s="204" t="s">
        <v>26</v>
      </c>
      <c r="LZH65" s="204" t="s">
        <v>26</v>
      </c>
      <c r="LZI65" s="204" t="s">
        <v>26</v>
      </c>
      <c r="LZJ65" s="204" t="s">
        <v>26</v>
      </c>
      <c r="LZK65" s="204" t="s">
        <v>26</v>
      </c>
      <c r="LZL65" s="204" t="s">
        <v>26</v>
      </c>
      <c r="LZM65" s="204" t="s">
        <v>26</v>
      </c>
      <c r="LZN65" s="204" t="s">
        <v>26</v>
      </c>
      <c r="LZO65" s="204" t="s">
        <v>26</v>
      </c>
      <c r="LZP65" s="204" t="s">
        <v>26</v>
      </c>
      <c r="LZQ65" s="204" t="s">
        <v>26</v>
      </c>
      <c r="LZR65" s="204" t="s">
        <v>26</v>
      </c>
      <c r="LZS65" s="204" t="s">
        <v>26</v>
      </c>
      <c r="LZT65" s="204" t="s">
        <v>26</v>
      </c>
      <c r="LZU65" s="204" t="s">
        <v>26</v>
      </c>
      <c r="LZV65" s="204" t="s">
        <v>26</v>
      </c>
      <c r="LZW65" s="204" t="s">
        <v>26</v>
      </c>
      <c r="LZX65" s="204" t="s">
        <v>26</v>
      </c>
      <c r="LZY65" s="204" t="s">
        <v>26</v>
      </c>
      <c r="LZZ65" s="204" t="s">
        <v>26</v>
      </c>
      <c r="MAA65" s="204" t="s">
        <v>26</v>
      </c>
      <c r="MAB65" s="204" t="s">
        <v>26</v>
      </c>
      <c r="MAC65" s="204" t="s">
        <v>26</v>
      </c>
      <c r="MAD65" s="204" t="s">
        <v>26</v>
      </c>
      <c r="MAE65" s="204" t="s">
        <v>26</v>
      </c>
      <c r="MAF65" s="204" t="s">
        <v>26</v>
      </c>
      <c r="MAG65" s="204" t="s">
        <v>26</v>
      </c>
      <c r="MAH65" s="204" t="s">
        <v>26</v>
      </c>
      <c r="MAI65" s="204" t="s">
        <v>26</v>
      </c>
      <c r="MAJ65" s="204" t="s">
        <v>26</v>
      </c>
      <c r="MAK65" s="204" t="s">
        <v>26</v>
      </c>
      <c r="MAL65" s="204" t="s">
        <v>26</v>
      </c>
      <c r="MAM65" s="204" t="s">
        <v>26</v>
      </c>
      <c r="MAN65" s="204" t="s">
        <v>26</v>
      </c>
      <c r="MAO65" s="204" t="s">
        <v>26</v>
      </c>
      <c r="MAP65" s="204" t="s">
        <v>26</v>
      </c>
      <c r="MAQ65" s="204" t="s">
        <v>26</v>
      </c>
      <c r="MAR65" s="204" t="s">
        <v>26</v>
      </c>
      <c r="MAS65" s="204" t="s">
        <v>26</v>
      </c>
      <c r="MAT65" s="204" t="s">
        <v>26</v>
      </c>
      <c r="MAU65" s="204" t="s">
        <v>26</v>
      </c>
      <c r="MAV65" s="204" t="s">
        <v>26</v>
      </c>
      <c r="MAW65" s="204" t="s">
        <v>26</v>
      </c>
      <c r="MAX65" s="204" t="s">
        <v>26</v>
      </c>
      <c r="MAY65" s="204" t="s">
        <v>26</v>
      </c>
      <c r="MAZ65" s="204" t="s">
        <v>26</v>
      </c>
      <c r="MBA65" s="204" t="s">
        <v>26</v>
      </c>
      <c r="MBB65" s="204" t="s">
        <v>26</v>
      </c>
      <c r="MBC65" s="204" t="s">
        <v>26</v>
      </c>
      <c r="MBD65" s="204" t="s">
        <v>26</v>
      </c>
      <c r="MBE65" s="204" t="s">
        <v>26</v>
      </c>
      <c r="MBF65" s="204" t="s">
        <v>26</v>
      </c>
      <c r="MBG65" s="204" t="s">
        <v>26</v>
      </c>
      <c r="MBH65" s="204" t="s">
        <v>26</v>
      </c>
      <c r="MBI65" s="204" t="s">
        <v>26</v>
      </c>
      <c r="MBJ65" s="204" t="s">
        <v>26</v>
      </c>
      <c r="MBK65" s="204" t="s">
        <v>26</v>
      </c>
      <c r="MBL65" s="204" t="s">
        <v>26</v>
      </c>
      <c r="MBM65" s="204" t="s">
        <v>26</v>
      </c>
      <c r="MBN65" s="204" t="s">
        <v>26</v>
      </c>
      <c r="MBO65" s="204" t="s">
        <v>26</v>
      </c>
      <c r="MBP65" s="204" t="s">
        <v>26</v>
      </c>
      <c r="MBQ65" s="204" t="s">
        <v>26</v>
      </c>
      <c r="MBR65" s="204" t="s">
        <v>26</v>
      </c>
      <c r="MBS65" s="204" t="s">
        <v>26</v>
      </c>
      <c r="MBT65" s="204" t="s">
        <v>26</v>
      </c>
      <c r="MBU65" s="204" t="s">
        <v>26</v>
      </c>
      <c r="MBV65" s="204" t="s">
        <v>26</v>
      </c>
      <c r="MBW65" s="204" t="s">
        <v>26</v>
      </c>
      <c r="MBX65" s="204" t="s">
        <v>26</v>
      </c>
      <c r="MBY65" s="204" t="s">
        <v>26</v>
      </c>
      <c r="MBZ65" s="204" t="s">
        <v>26</v>
      </c>
      <c r="MCA65" s="204" t="s">
        <v>26</v>
      </c>
      <c r="MCB65" s="204" t="s">
        <v>26</v>
      </c>
      <c r="MCC65" s="204" t="s">
        <v>26</v>
      </c>
      <c r="MCD65" s="204" t="s">
        <v>26</v>
      </c>
      <c r="MCE65" s="204" t="s">
        <v>26</v>
      </c>
      <c r="MCF65" s="204" t="s">
        <v>26</v>
      </c>
      <c r="MCG65" s="204" t="s">
        <v>26</v>
      </c>
      <c r="MCH65" s="204" t="s">
        <v>26</v>
      </c>
      <c r="MCI65" s="204" t="s">
        <v>26</v>
      </c>
      <c r="MCJ65" s="204" t="s">
        <v>26</v>
      </c>
      <c r="MCK65" s="204" t="s">
        <v>26</v>
      </c>
      <c r="MCL65" s="204" t="s">
        <v>26</v>
      </c>
      <c r="MCM65" s="204" t="s">
        <v>26</v>
      </c>
      <c r="MCN65" s="204" t="s">
        <v>26</v>
      </c>
      <c r="MCO65" s="204" t="s">
        <v>26</v>
      </c>
      <c r="MCP65" s="204" t="s">
        <v>26</v>
      </c>
      <c r="MCQ65" s="204" t="s">
        <v>26</v>
      </c>
      <c r="MCR65" s="204" t="s">
        <v>26</v>
      </c>
      <c r="MCS65" s="204" t="s">
        <v>26</v>
      </c>
      <c r="MCT65" s="204" t="s">
        <v>26</v>
      </c>
      <c r="MCU65" s="204" t="s">
        <v>26</v>
      </c>
      <c r="MCV65" s="204" t="s">
        <v>26</v>
      </c>
      <c r="MCW65" s="204" t="s">
        <v>26</v>
      </c>
      <c r="MCX65" s="204" t="s">
        <v>26</v>
      </c>
      <c r="MCY65" s="204" t="s">
        <v>26</v>
      </c>
      <c r="MCZ65" s="204" t="s">
        <v>26</v>
      </c>
      <c r="MDA65" s="204" t="s">
        <v>26</v>
      </c>
      <c r="MDB65" s="204" t="s">
        <v>26</v>
      </c>
      <c r="MDC65" s="204" t="s">
        <v>26</v>
      </c>
      <c r="MDD65" s="204" t="s">
        <v>26</v>
      </c>
      <c r="MDE65" s="204" t="s">
        <v>26</v>
      </c>
      <c r="MDF65" s="204" t="s">
        <v>26</v>
      </c>
      <c r="MDG65" s="204" t="s">
        <v>26</v>
      </c>
      <c r="MDH65" s="204" t="s">
        <v>26</v>
      </c>
      <c r="MDI65" s="204" t="s">
        <v>26</v>
      </c>
      <c r="MDJ65" s="204" t="s">
        <v>26</v>
      </c>
      <c r="MDK65" s="204" t="s">
        <v>26</v>
      </c>
      <c r="MDL65" s="204" t="s">
        <v>26</v>
      </c>
      <c r="MDM65" s="204" t="s">
        <v>26</v>
      </c>
      <c r="MDN65" s="204" t="s">
        <v>26</v>
      </c>
      <c r="MDO65" s="204" t="s">
        <v>26</v>
      </c>
      <c r="MDP65" s="204" t="s">
        <v>26</v>
      </c>
      <c r="MDQ65" s="204" t="s">
        <v>26</v>
      </c>
      <c r="MDR65" s="204" t="s">
        <v>26</v>
      </c>
      <c r="MDS65" s="204" t="s">
        <v>26</v>
      </c>
      <c r="MDT65" s="204" t="s">
        <v>26</v>
      </c>
      <c r="MDU65" s="204" t="s">
        <v>26</v>
      </c>
      <c r="MDV65" s="204" t="s">
        <v>26</v>
      </c>
      <c r="MDW65" s="204" t="s">
        <v>26</v>
      </c>
      <c r="MDX65" s="204" t="s">
        <v>26</v>
      </c>
      <c r="MDY65" s="204" t="s">
        <v>26</v>
      </c>
      <c r="MDZ65" s="204" t="s">
        <v>26</v>
      </c>
      <c r="MEA65" s="204" t="s">
        <v>26</v>
      </c>
      <c r="MEB65" s="204" t="s">
        <v>26</v>
      </c>
      <c r="MEC65" s="204" t="s">
        <v>26</v>
      </c>
      <c r="MED65" s="204" t="s">
        <v>26</v>
      </c>
      <c r="MEE65" s="204" t="s">
        <v>26</v>
      </c>
      <c r="MEF65" s="204" t="s">
        <v>26</v>
      </c>
      <c r="MEG65" s="204" t="s">
        <v>26</v>
      </c>
      <c r="MEH65" s="204" t="s">
        <v>26</v>
      </c>
      <c r="MEI65" s="204" t="s">
        <v>26</v>
      </c>
      <c r="MEJ65" s="204" t="s">
        <v>26</v>
      </c>
      <c r="MEK65" s="204" t="s">
        <v>26</v>
      </c>
      <c r="MEL65" s="204" t="s">
        <v>26</v>
      </c>
      <c r="MEM65" s="204" t="s">
        <v>26</v>
      </c>
      <c r="MEN65" s="204" t="s">
        <v>26</v>
      </c>
      <c r="MEO65" s="204" t="s">
        <v>26</v>
      </c>
      <c r="MEP65" s="204" t="s">
        <v>26</v>
      </c>
      <c r="MEQ65" s="204" t="s">
        <v>26</v>
      </c>
      <c r="MER65" s="204" t="s">
        <v>26</v>
      </c>
      <c r="MES65" s="204" t="s">
        <v>26</v>
      </c>
      <c r="MET65" s="204" t="s">
        <v>26</v>
      </c>
      <c r="MEU65" s="204" t="s">
        <v>26</v>
      </c>
      <c r="MEV65" s="204" t="s">
        <v>26</v>
      </c>
      <c r="MEW65" s="204" t="s">
        <v>26</v>
      </c>
      <c r="MEX65" s="204" t="s">
        <v>26</v>
      </c>
      <c r="MEY65" s="204" t="s">
        <v>26</v>
      </c>
      <c r="MEZ65" s="204" t="s">
        <v>26</v>
      </c>
      <c r="MFA65" s="204" t="s">
        <v>26</v>
      </c>
      <c r="MFB65" s="204" t="s">
        <v>26</v>
      </c>
      <c r="MFC65" s="204" t="s">
        <v>26</v>
      </c>
      <c r="MFD65" s="204" t="s">
        <v>26</v>
      </c>
      <c r="MFE65" s="204" t="s">
        <v>26</v>
      </c>
      <c r="MFF65" s="204" t="s">
        <v>26</v>
      </c>
      <c r="MFG65" s="204" t="s">
        <v>26</v>
      </c>
      <c r="MFH65" s="204" t="s">
        <v>26</v>
      </c>
      <c r="MFI65" s="204" t="s">
        <v>26</v>
      </c>
      <c r="MFJ65" s="204" t="s">
        <v>26</v>
      </c>
      <c r="MFK65" s="204" t="s">
        <v>26</v>
      </c>
      <c r="MFL65" s="204" t="s">
        <v>26</v>
      </c>
      <c r="MFM65" s="204" t="s">
        <v>26</v>
      </c>
      <c r="MFN65" s="204" t="s">
        <v>26</v>
      </c>
      <c r="MFO65" s="204" t="s">
        <v>26</v>
      </c>
      <c r="MFP65" s="204" t="s">
        <v>26</v>
      </c>
      <c r="MFQ65" s="204" t="s">
        <v>26</v>
      </c>
      <c r="MFR65" s="204" t="s">
        <v>26</v>
      </c>
      <c r="MFS65" s="204" t="s">
        <v>26</v>
      </c>
      <c r="MFT65" s="204" t="s">
        <v>26</v>
      </c>
      <c r="MFU65" s="204" t="s">
        <v>26</v>
      </c>
      <c r="MFV65" s="204" t="s">
        <v>26</v>
      </c>
      <c r="MFW65" s="204" t="s">
        <v>26</v>
      </c>
      <c r="MFX65" s="204" t="s">
        <v>26</v>
      </c>
      <c r="MFY65" s="204" t="s">
        <v>26</v>
      </c>
      <c r="MFZ65" s="204" t="s">
        <v>26</v>
      </c>
      <c r="MGA65" s="204" t="s">
        <v>26</v>
      </c>
      <c r="MGB65" s="204" t="s">
        <v>26</v>
      </c>
      <c r="MGC65" s="204" t="s">
        <v>26</v>
      </c>
      <c r="MGD65" s="204" t="s">
        <v>26</v>
      </c>
      <c r="MGE65" s="204" t="s">
        <v>26</v>
      </c>
      <c r="MGF65" s="204" t="s">
        <v>26</v>
      </c>
      <c r="MGG65" s="204" t="s">
        <v>26</v>
      </c>
      <c r="MGH65" s="204" t="s">
        <v>26</v>
      </c>
      <c r="MGI65" s="204" t="s">
        <v>26</v>
      </c>
      <c r="MGJ65" s="204" t="s">
        <v>26</v>
      </c>
      <c r="MGK65" s="204" t="s">
        <v>26</v>
      </c>
      <c r="MGL65" s="204" t="s">
        <v>26</v>
      </c>
      <c r="MGM65" s="204" t="s">
        <v>26</v>
      </c>
      <c r="MGN65" s="204" t="s">
        <v>26</v>
      </c>
      <c r="MGO65" s="204" t="s">
        <v>26</v>
      </c>
      <c r="MGP65" s="204" t="s">
        <v>26</v>
      </c>
      <c r="MGQ65" s="204" t="s">
        <v>26</v>
      </c>
      <c r="MGR65" s="204" t="s">
        <v>26</v>
      </c>
      <c r="MGS65" s="204" t="s">
        <v>26</v>
      </c>
      <c r="MGT65" s="204" t="s">
        <v>26</v>
      </c>
      <c r="MGU65" s="204" t="s">
        <v>26</v>
      </c>
      <c r="MGV65" s="204" t="s">
        <v>26</v>
      </c>
      <c r="MGW65" s="204" t="s">
        <v>26</v>
      </c>
      <c r="MGX65" s="204" t="s">
        <v>26</v>
      </c>
      <c r="MGY65" s="204" t="s">
        <v>26</v>
      </c>
      <c r="MGZ65" s="204" t="s">
        <v>26</v>
      </c>
      <c r="MHA65" s="204" t="s">
        <v>26</v>
      </c>
      <c r="MHB65" s="204" t="s">
        <v>26</v>
      </c>
      <c r="MHC65" s="204" t="s">
        <v>26</v>
      </c>
      <c r="MHD65" s="204" t="s">
        <v>26</v>
      </c>
      <c r="MHE65" s="204" t="s">
        <v>26</v>
      </c>
      <c r="MHF65" s="204" t="s">
        <v>26</v>
      </c>
      <c r="MHG65" s="204" t="s">
        <v>26</v>
      </c>
      <c r="MHH65" s="204" t="s">
        <v>26</v>
      </c>
      <c r="MHI65" s="204" t="s">
        <v>26</v>
      </c>
      <c r="MHJ65" s="204" t="s">
        <v>26</v>
      </c>
      <c r="MHK65" s="204" t="s">
        <v>26</v>
      </c>
      <c r="MHL65" s="204" t="s">
        <v>26</v>
      </c>
      <c r="MHM65" s="204" t="s">
        <v>26</v>
      </c>
      <c r="MHN65" s="204" t="s">
        <v>26</v>
      </c>
      <c r="MHO65" s="204" t="s">
        <v>26</v>
      </c>
      <c r="MHP65" s="204" t="s">
        <v>26</v>
      </c>
      <c r="MHQ65" s="204" t="s">
        <v>26</v>
      </c>
      <c r="MHR65" s="204" t="s">
        <v>26</v>
      </c>
      <c r="MHS65" s="204" t="s">
        <v>26</v>
      </c>
      <c r="MHT65" s="204" t="s">
        <v>26</v>
      </c>
      <c r="MHU65" s="204" t="s">
        <v>26</v>
      </c>
      <c r="MHV65" s="204" t="s">
        <v>26</v>
      </c>
      <c r="MHW65" s="204" t="s">
        <v>26</v>
      </c>
      <c r="MHX65" s="204" t="s">
        <v>26</v>
      </c>
      <c r="MHY65" s="204" t="s">
        <v>26</v>
      </c>
      <c r="MHZ65" s="204" t="s">
        <v>26</v>
      </c>
      <c r="MIA65" s="204" t="s">
        <v>26</v>
      </c>
      <c r="MIB65" s="204" t="s">
        <v>26</v>
      </c>
      <c r="MIC65" s="204" t="s">
        <v>26</v>
      </c>
      <c r="MID65" s="204" t="s">
        <v>26</v>
      </c>
      <c r="MIE65" s="204" t="s">
        <v>26</v>
      </c>
      <c r="MIF65" s="204" t="s">
        <v>26</v>
      </c>
      <c r="MIG65" s="204" t="s">
        <v>26</v>
      </c>
      <c r="MIH65" s="204" t="s">
        <v>26</v>
      </c>
      <c r="MII65" s="204" t="s">
        <v>26</v>
      </c>
      <c r="MIJ65" s="204" t="s">
        <v>26</v>
      </c>
      <c r="MIK65" s="204" t="s">
        <v>26</v>
      </c>
      <c r="MIL65" s="204" t="s">
        <v>26</v>
      </c>
      <c r="MIM65" s="204" t="s">
        <v>26</v>
      </c>
      <c r="MIN65" s="204" t="s">
        <v>26</v>
      </c>
      <c r="MIO65" s="204" t="s">
        <v>26</v>
      </c>
      <c r="MIP65" s="204" t="s">
        <v>26</v>
      </c>
      <c r="MIQ65" s="204" t="s">
        <v>26</v>
      </c>
      <c r="MIR65" s="204" t="s">
        <v>26</v>
      </c>
      <c r="MIS65" s="204" t="s">
        <v>26</v>
      </c>
      <c r="MIT65" s="204" t="s">
        <v>26</v>
      </c>
      <c r="MIU65" s="204" t="s">
        <v>26</v>
      </c>
      <c r="MIV65" s="204" t="s">
        <v>26</v>
      </c>
      <c r="MIW65" s="204" t="s">
        <v>26</v>
      </c>
      <c r="MIX65" s="204" t="s">
        <v>26</v>
      </c>
      <c r="MIY65" s="204" t="s">
        <v>26</v>
      </c>
      <c r="MIZ65" s="204" t="s">
        <v>26</v>
      </c>
      <c r="MJA65" s="204" t="s">
        <v>26</v>
      </c>
      <c r="MJB65" s="204" t="s">
        <v>26</v>
      </c>
      <c r="MJC65" s="204" t="s">
        <v>26</v>
      </c>
      <c r="MJD65" s="204" t="s">
        <v>26</v>
      </c>
      <c r="MJE65" s="204" t="s">
        <v>26</v>
      </c>
      <c r="MJF65" s="204" t="s">
        <v>26</v>
      </c>
      <c r="MJG65" s="204" t="s">
        <v>26</v>
      </c>
      <c r="MJH65" s="204" t="s">
        <v>26</v>
      </c>
      <c r="MJI65" s="204" t="s">
        <v>26</v>
      </c>
      <c r="MJJ65" s="204" t="s">
        <v>26</v>
      </c>
      <c r="MJK65" s="204" t="s">
        <v>26</v>
      </c>
      <c r="MJL65" s="204" t="s">
        <v>26</v>
      </c>
      <c r="MJM65" s="204" t="s">
        <v>26</v>
      </c>
      <c r="MJN65" s="204" t="s">
        <v>26</v>
      </c>
      <c r="MJO65" s="204" t="s">
        <v>26</v>
      </c>
      <c r="MJP65" s="204" t="s">
        <v>26</v>
      </c>
      <c r="MJQ65" s="204" t="s">
        <v>26</v>
      </c>
      <c r="MJR65" s="204" t="s">
        <v>26</v>
      </c>
      <c r="MJS65" s="204" t="s">
        <v>26</v>
      </c>
      <c r="MJT65" s="204" t="s">
        <v>26</v>
      </c>
      <c r="MJU65" s="204" t="s">
        <v>26</v>
      </c>
      <c r="MJV65" s="204" t="s">
        <v>26</v>
      </c>
      <c r="MJW65" s="204" t="s">
        <v>26</v>
      </c>
      <c r="MJX65" s="204" t="s">
        <v>26</v>
      </c>
      <c r="MJY65" s="204" t="s">
        <v>26</v>
      </c>
      <c r="MJZ65" s="204" t="s">
        <v>26</v>
      </c>
      <c r="MKA65" s="204" t="s">
        <v>26</v>
      </c>
      <c r="MKB65" s="204" t="s">
        <v>26</v>
      </c>
      <c r="MKC65" s="204" t="s">
        <v>26</v>
      </c>
      <c r="MKD65" s="204" t="s">
        <v>26</v>
      </c>
      <c r="MKE65" s="204" t="s">
        <v>26</v>
      </c>
      <c r="MKF65" s="204" t="s">
        <v>26</v>
      </c>
      <c r="MKG65" s="204" t="s">
        <v>26</v>
      </c>
      <c r="MKH65" s="204" t="s">
        <v>26</v>
      </c>
      <c r="MKI65" s="204" t="s">
        <v>26</v>
      </c>
      <c r="MKJ65" s="204" t="s">
        <v>26</v>
      </c>
      <c r="MKK65" s="204" t="s">
        <v>26</v>
      </c>
      <c r="MKL65" s="204" t="s">
        <v>26</v>
      </c>
      <c r="MKM65" s="204" t="s">
        <v>26</v>
      </c>
      <c r="MKN65" s="204" t="s">
        <v>26</v>
      </c>
      <c r="MKO65" s="204" t="s">
        <v>26</v>
      </c>
      <c r="MKP65" s="204" t="s">
        <v>26</v>
      </c>
      <c r="MKQ65" s="204" t="s">
        <v>26</v>
      </c>
      <c r="MKR65" s="204" t="s">
        <v>26</v>
      </c>
      <c r="MKS65" s="204" t="s">
        <v>26</v>
      </c>
      <c r="MKT65" s="204" t="s">
        <v>26</v>
      </c>
      <c r="MKU65" s="204" t="s">
        <v>26</v>
      </c>
      <c r="MKV65" s="204" t="s">
        <v>26</v>
      </c>
      <c r="MKW65" s="204" t="s">
        <v>26</v>
      </c>
      <c r="MKX65" s="204" t="s">
        <v>26</v>
      </c>
      <c r="MKY65" s="204" t="s">
        <v>26</v>
      </c>
      <c r="MKZ65" s="204" t="s">
        <v>26</v>
      </c>
      <c r="MLA65" s="204" t="s">
        <v>26</v>
      </c>
      <c r="MLB65" s="204" t="s">
        <v>26</v>
      </c>
      <c r="MLC65" s="204" t="s">
        <v>26</v>
      </c>
      <c r="MLD65" s="204" t="s">
        <v>26</v>
      </c>
      <c r="MLE65" s="204" t="s">
        <v>26</v>
      </c>
      <c r="MLF65" s="204" t="s">
        <v>26</v>
      </c>
      <c r="MLG65" s="204" t="s">
        <v>26</v>
      </c>
      <c r="MLH65" s="204" t="s">
        <v>26</v>
      </c>
      <c r="MLI65" s="204" t="s">
        <v>26</v>
      </c>
      <c r="MLJ65" s="204" t="s">
        <v>26</v>
      </c>
      <c r="MLK65" s="204" t="s">
        <v>26</v>
      </c>
      <c r="MLL65" s="204" t="s">
        <v>26</v>
      </c>
      <c r="MLM65" s="204" t="s">
        <v>26</v>
      </c>
      <c r="MLN65" s="204" t="s">
        <v>26</v>
      </c>
      <c r="MLO65" s="204" t="s">
        <v>26</v>
      </c>
      <c r="MLP65" s="204" t="s">
        <v>26</v>
      </c>
      <c r="MLQ65" s="204" t="s">
        <v>26</v>
      </c>
      <c r="MLR65" s="204" t="s">
        <v>26</v>
      </c>
      <c r="MLS65" s="204" t="s">
        <v>26</v>
      </c>
      <c r="MLT65" s="204" t="s">
        <v>26</v>
      </c>
      <c r="MLU65" s="204" t="s">
        <v>26</v>
      </c>
      <c r="MLV65" s="204" t="s">
        <v>26</v>
      </c>
      <c r="MLW65" s="204" t="s">
        <v>26</v>
      </c>
      <c r="MLX65" s="204" t="s">
        <v>26</v>
      </c>
      <c r="MLY65" s="204" t="s">
        <v>26</v>
      </c>
      <c r="MLZ65" s="204" t="s">
        <v>26</v>
      </c>
      <c r="MMA65" s="204" t="s">
        <v>26</v>
      </c>
      <c r="MMB65" s="204" t="s">
        <v>26</v>
      </c>
      <c r="MMC65" s="204" t="s">
        <v>26</v>
      </c>
      <c r="MMD65" s="204" t="s">
        <v>26</v>
      </c>
      <c r="MME65" s="204" t="s">
        <v>26</v>
      </c>
      <c r="MMF65" s="204" t="s">
        <v>26</v>
      </c>
      <c r="MMG65" s="204" t="s">
        <v>26</v>
      </c>
      <c r="MMH65" s="204" t="s">
        <v>26</v>
      </c>
      <c r="MMI65" s="204" t="s">
        <v>26</v>
      </c>
      <c r="MMJ65" s="204" t="s">
        <v>26</v>
      </c>
      <c r="MMK65" s="204" t="s">
        <v>26</v>
      </c>
      <c r="MML65" s="204" t="s">
        <v>26</v>
      </c>
      <c r="MMM65" s="204" t="s">
        <v>26</v>
      </c>
      <c r="MMN65" s="204" t="s">
        <v>26</v>
      </c>
      <c r="MMO65" s="204" t="s">
        <v>26</v>
      </c>
      <c r="MMP65" s="204" t="s">
        <v>26</v>
      </c>
      <c r="MMQ65" s="204" t="s">
        <v>26</v>
      </c>
      <c r="MMR65" s="204" t="s">
        <v>26</v>
      </c>
      <c r="MMS65" s="204" t="s">
        <v>26</v>
      </c>
      <c r="MMT65" s="204" t="s">
        <v>26</v>
      </c>
      <c r="MMU65" s="204" t="s">
        <v>26</v>
      </c>
      <c r="MMV65" s="204" t="s">
        <v>26</v>
      </c>
      <c r="MMW65" s="204" t="s">
        <v>26</v>
      </c>
      <c r="MMX65" s="204" t="s">
        <v>26</v>
      </c>
      <c r="MMY65" s="204" t="s">
        <v>26</v>
      </c>
      <c r="MMZ65" s="204" t="s">
        <v>26</v>
      </c>
      <c r="MNA65" s="204" t="s">
        <v>26</v>
      </c>
      <c r="MNB65" s="204" t="s">
        <v>26</v>
      </c>
      <c r="MNC65" s="204" t="s">
        <v>26</v>
      </c>
      <c r="MND65" s="204" t="s">
        <v>26</v>
      </c>
      <c r="MNE65" s="204" t="s">
        <v>26</v>
      </c>
      <c r="MNF65" s="204" t="s">
        <v>26</v>
      </c>
      <c r="MNG65" s="204" t="s">
        <v>26</v>
      </c>
      <c r="MNH65" s="204" t="s">
        <v>26</v>
      </c>
      <c r="MNI65" s="204" t="s">
        <v>26</v>
      </c>
      <c r="MNJ65" s="204" t="s">
        <v>26</v>
      </c>
      <c r="MNK65" s="204" t="s">
        <v>26</v>
      </c>
      <c r="MNL65" s="204" t="s">
        <v>26</v>
      </c>
      <c r="MNM65" s="204" t="s">
        <v>26</v>
      </c>
      <c r="MNN65" s="204" t="s">
        <v>26</v>
      </c>
      <c r="MNO65" s="204" t="s">
        <v>26</v>
      </c>
      <c r="MNP65" s="204" t="s">
        <v>26</v>
      </c>
      <c r="MNQ65" s="204" t="s">
        <v>26</v>
      </c>
      <c r="MNR65" s="204" t="s">
        <v>26</v>
      </c>
      <c r="MNS65" s="204" t="s">
        <v>26</v>
      </c>
      <c r="MNT65" s="204" t="s">
        <v>26</v>
      </c>
      <c r="MNU65" s="204" t="s">
        <v>26</v>
      </c>
      <c r="MNV65" s="204" t="s">
        <v>26</v>
      </c>
      <c r="MNW65" s="204" t="s">
        <v>26</v>
      </c>
      <c r="MNX65" s="204" t="s">
        <v>26</v>
      </c>
      <c r="MNY65" s="204" t="s">
        <v>26</v>
      </c>
      <c r="MNZ65" s="204" t="s">
        <v>26</v>
      </c>
      <c r="MOA65" s="204" t="s">
        <v>26</v>
      </c>
      <c r="MOB65" s="204" t="s">
        <v>26</v>
      </c>
      <c r="MOC65" s="204" t="s">
        <v>26</v>
      </c>
      <c r="MOD65" s="204" t="s">
        <v>26</v>
      </c>
      <c r="MOE65" s="204" t="s">
        <v>26</v>
      </c>
      <c r="MOF65" s="204" t="s">
        <v>26</v>
      </c>
      <c r="MOG65" s="204" t="s">
        <v>26</v>
      </c>
      <c r="MOH65" s="204" t="s">
        <v>26</v>
      </c>
      <c r="MOI65" s="204" t="s">
        <v>26</v>
      </c>
      <c r="MOJ65" s="204" t="s">
        <v>26</v>
      </c>
      <c r="MOK65" s="204" t="s">
        <v>26</v>
      </c>
      <c r="MOL65" s="204" t="s">
        <v>26</v>
      </c>
      <c r="MOM65" s="204" t="s">
        <v>26</v>
      </c>
      <c r="MON65" s="204" t="s">
        <v>26</v>
      </c>
      <c r="MOO65" s="204" t="s">
        <v>26</v>
      </c>
      <c r="MOP65" s="204" t="s">
        <v>26</v>
      </c>
      <c r="MOQ65" s="204" t="s">
        <v>26</v>
      </c>
      <c r="MOR65" s="204" t="s">
        <v>26</v>
      </c>
      <c r="MOS65" s="204" t="s">
        <v>26</v>
      </c>
      <c r="MOT65" s="204" t="s">
        <v>26</v>
      </c>
      <c r="MOU65" s="204" t="s">
        <v>26</v>
      </c>
      <c r="MOV65" s="204" t="s">
        <v>26</v>
      </c>
      <c r="MOW65" s="204" t="s">
        <v>26</v>
      </c>
      <c r="MOX65" s="204" t="s">
        <v>26</v>
      </c>
      <c r="MOY65" s="204" t="s">
        <v>26</v>
      </c>
      <c r="MOZ65" s="204" t="s">
        <v>26</v>
      </c>
      <c r="MPA65" s="204" t="s">
        <v>26</v>
      </c>
      <c r="MPB65" s="204" t="s">
        <v>26</v>
      </c>
      <c r="MPC65" s="204" t="s">
        <v>26</v>
      </c>
      <c r="MPD65" s="204" t="s">
        <v>26</v>
      </c>
      <c r="MPE65" s="204" t="s">
        <v>26</v>
      </c>
      <c r="MPF65" s="204" t="s">
        <v>26</v>
      </c>
      <c r="MPG65" s="204" t="s">
        <v>26</v>
      </c>
      <c r="MPH65" s="204" t="s">
        <v>26</v>
      </c>
      <c r="MPI65" s="204" t="s">
        <v>26</v>
      </c>
      <c r="MPJ65" s="204" t="s">
        <v>26</v>
      </c>
      <c r="MPK65" s="204" t="s">
        <v>26</v>
      </c>
      <c r="MPL65" s="204" t="s">
        <v>26</v>
      </c>
      <c r="MPM65" s="204" t="s">
        <v>26</v>
      </c>
      <c r="MPN65" s="204" t="s">
        <v>26</v>
      </c>
      <c r="MPO65" s="204" t="s">
        <v>26</v>
      </c>
      <c r="MPP65" s="204" t="s">
        <v>26</v>
      </c>
      <c r="MPQ65" s="204" t="s">
        <v>26</v>
      </c>
      <c r="MPR65" s="204" t="s">
        <v>26</v>
      </c>
      <c r="MPS65" s="204" t="s">
        <v>26</v>
      </c>
      <c r="MPT65" s="204" t="s">
        <v>26</v>
      </c>
      <c r="MPU65" s="204" t="s">
        <v>26</v>
      </c>
      <c r="MPV65" s="204" t="s">
        <v>26</v>
      </c>
      <c r="MPW65" s="204" t="s">
        <v>26</v>
      </c>
      <c r="MPX65" s="204" t="s">
        <v>26</v>
      </c>
      <c r="MPY65" s="204" t="s">
        <v>26</v>
      </c>
      <c r="MPZ65" s="204" t="s">
        <v>26</v>
      </c>
      <c r="MQA65" s="204" t="s">
        <v>26</v>
      </c>
      <c r="MQB65" s="204" t="s">
        <v>26</v>
      </c>
      <c r="MQC65" s="204" t="s">
        <v>26</v>
      </c>
      <c r="MQD65" s="204" t="s">
        <v>26</v>
      </c>
      <c r="MQE65" s="204" t="s">
        <v>26</v>
      </c>
      <c r="MQF65" s="204" t="s">
        <v>26</v>
      </c>
      <c r="MQG65" s="204" t="s">
        <v>26</v>
      </c>
      <c r="MQH65" s="204" t="s">
        <v>26</v>
      </c>
      <c r="MQI65" s="204" t="s">
        <v>26</v>
      </c>
      <c r="MQJ65" s="204" t="s">
        <v>26</v>
      </c>
      <c r="MQK65" s="204" t="s">
        <v>26</v>
      </c>
      <c r="MQL65" s="204" t="s">
        <v>26</v>
      </c>
      <c r="MQM65" s="204" t="s">
        <v>26</v>
      </c>
      <c r="MQN65" s="204" t="s">
        <v>26</v>
      </c>
      <c r="MQO65" s="204" t="s">
        <v>26</v>
      </c>
      <c r="MQP65" s="204" t="s">
        <v>26</v>
      </c>
      <c r="MQQ65" s="204" t="s">
        <v>26</v>
      </c>
      <c r="MQR65" s="204" t="s">
        <v>26</v>
      </c>
      <c r="MQS65" s="204" t="s">
        <v>26</v>
      </c>
      <c r="MQT65" s="204" t="s">
        <v>26</v>
      </c>
      <c r="MQU65" s="204" t="s">
        <v>26</v>
      </c>
      <c r="MQV65" s="204" t="s">
        <v>26</v>
      </c>
      <c r="MQW65" s="204" t="s">
        <v>26</v>
      </c>
      <c r="MQX65" s="204" t="s">
        <v>26</v>
      </c>
      <c r="MQY65" s="204" t="s">
        <v>26</v>
      </c>
      <c r="MQZ65" s="204" t="s">
        <v>26</v>
      </c>
      <c r="MRA65" s="204" t="s">
        <v>26</v>
      </c>
      <c r="MRB65" s="204" t="s">
        <v>26</v>
      </c>
      <c r="MRC65" s="204" t="s">
        <v>26</v>
      </c>
      <c r="MRD65" s="204" t="s">
        <v>26</v>
      </c>
      <c r="MRE65" s="204" t="s">
        <v>26</v>
      </c>
      <c r="MRF65" s="204" t="s">
        <v>26</v>
      </c>
      <c r="MRG65" s="204" t="s">
        <v>26</v>
      </c>
      <c r="MRH65" s="204" t="s">
        <v>26</v>
      </c>
      <c r="MRI65" s="204" t="s">
        <v>26</v>
      </c>
      <c r="MRJ65" s="204" t="s">
        <v>26</v>
      </c>
      <c r="MRK65" s="204" t="s">
        <v>26</v>
      </c>
      <c r="MRL65" s="204" t="s">
        <v>26</v>
      </c>
      <c r="MRM65" s="204" t="s">
        <v>26</v>
      </c>
      <c r="MRN65" s="204" t="s">
        <v>26</v>
      </c>
      <c r="MRO65" s="204" t="s">
        <v>26</v>
      </c>
      <c r="MRP65" s="204" t="s">
        <v>26</v>
      </c>
      <c r="MRQ65" s="204" t="s">
        <v>26</v>
      </c>
      <c r="MRR65" s="204" t="s">
        <v>26</v>
      </c>
      <c r="MRS65" s="204" t="s">
        <v>26</v>
      </c>
      <c r="MRT65" s="204" t="s">
        <v>26</v>
      </c>
      <c r="MRU65" s="204" t="s">
        <v>26</v>
      </c>
      <c r="MRV65" s="204" t="s">
        <v>26</v>
      </c>
      <c r="MRW65" s="204" t="s">
        <v>26</v>
      </c>
      <c r="MRX65" s="204" t="s">
        <v>26</v>
      </c>
      <c r="MRY65" s="204" t="s">
        <v>26</v>
      </c>
      <c r="MRZ65" s="204" t="s">
        <v>26</v>
      </c>
      <c r="MSA65" s="204" t="s">
        <v>26</v>
      </c>
      <c r="MSB65" s="204" t="s">
        <v>26</v>
      </c>
      <c r="MSC65" s="204" t="s">
        <v>26</v>
      </c>
      <c r="MSD65" s="204" t="s">
        <v>26</v>
      </c>
      <c r="MSE65" s="204" t="s">
        <v>26</v>
      </c>
      <c r="MSF65" s="204" t="s">
        <v>26</v>
      </c>
      <c r="MSG65" s="204" t="s">
        <v>26</v>
      </c>
      <c r="MSH65" s="204" t="s">
        <v>26</v>
      </c>
      <c r="MSI65" s="204" t="s">
        <v>26</v>
      </c>
      <c r="MSJ65" s="204" t="s">
        <v>26</v>
      </c>
      <c r="MSK65" s="204" t="s">
        <v>26</v>
      </c>
      <c r="MSL65" s="204" t="s">
        <v>26</v>
      </c>
      <c r="MSM65" s="204" t="s">
        <v>26</v>
      </c>
      <c r="MSN65" s="204" t="s">
        <v>26</v>
      </c>
      <c r="MSO65" s="204" t="s">
        <v>26</v>
      </c>
      <c r="MSP65" s="204" t="s">
        <v>26</v>
      </c>
      <c r="MSQ65" s="204" t="s">
        <v>26</v>
      </c>
      <c r="MSR65" s="204" t="s">
        <v>26</v>
      </c>
      <c r="MSS65" s="204" t="s">
        <v>26</v>
      </c>
      <c r="MST65" s="204" t="s">
        <v>26</v>
      </c>
      <c r="MSU65" s="204" t="s">
        <v>26</v>
      </c>
      <c r="MSV65" s="204" t="s">
        <v>26</v>
      </c>
      <c r="MSW65" s="204" t="s">
        <v>26</v>
      </c>
      <c r="MSX65" s="204" t="s">
        <v>26</v>
      </c>
      <c r="MSY65" s="204" t="s">
        <v>26</v>
      </c>
      <c r="MSZ65" s="204" t="s">
        <v>26</v>
      </c>
      <c r="MTA65" s="204" t="s">
        <v>26</v>
      </c>
      <c r="MTB65" s="204" t="s">
        <v>26</v>
      </c>
      <c r="MTC65" s="204" t="s">
        <v>26</v>
      </c>
      <c r="MTD65" s="204" t="s">
        <v>26</v>
      </c>
      <c r="MTE65" s="204" t="s">
        <v>26</v>
      </c>
      <c r="MTF65" s="204" t="s">
        <v>26</v>
      </c>
      <c r="MTG65" s="204" t="s">
        <v>26</v>
      </c>
      <c r="MTH65" s="204" t="s">
        <v>26</v>
      </c>
      <c r="MTI65" s="204" t="s">
        <v>26</v>
      </c>
      <c r="MTJ65" s="204" t="s">
        <v>26</v>
      </c>
      <c r="MTK65" s="204" t="s">
        <v>26</v>
      </c>
      <c r="MTL65" s="204" t="s">
        <v>26</v>
      </c>
      <c r="MTM65" s="204" t="s">
        <v>26</v>
      </c>
      <c r="MTN65" s="204" t="s">
        <v>26</v>
      </c>
      <c r="MTO65" s="204" t="s">
        <v>26</v>
      </c>
      <c r="MTP65" s="204" t="s">
        <v>26</v>
      </c>
      <c r="MTQ65" s="204" t="s">
        <v>26</v>
      </c>
      <c r="MTR65" s="204" t="s">
        <v>26</v>
      </c>
      <c r="MTS65" s="204" t="s">
        <v>26</v>
      </c>
      <c r="MTT65" s="204" t="s">
        <v>26</v>
      </c>
      <c r="MTU65" s="204" t="s">
        <v>26</v>
      </c>
      <c r="MTV65" s="204" t="s">
        <v>26</v>
      </c>
      <c r="MTW65" s="204" t="s">
        <v>26</v>
      </c>
      <c r="MTX65" s="204" t="s">
        <v>26</v>
      </c>
      <c r="MTY65" s="204" t="s">
        <v>26</v>
      </c>
      <c r="MTZ65" s="204" t="s">
        <v>26</v>
      </c>
      <c r="MUA65" s="204" t="s">
        <v>26</v>
      </c>
      <c r="MUB65" s="204" t="s">
        <v>26</v>
      </c>
      <c r="MUC65" s="204" t="s">
        <v>26</v>
      </c>
      <c r="MUD65" s="204" t="s">
        <v>26</v>
      </c>
      <c r="MUE65" s="204" t="s">
        <v>26</v>
      </c>
      <c r="MUF65" s="204" t="s">
        <v>26</v>
      </c>
      <c r="MUG65" s="204" t="s">
        <v>26</v>
      </c>
      <c r="MUH65" s="204" t="s">
        <v>26</v>
      </c>
      <c r="MUI65" s="204" t="s">
        <v>26</v>
      </c>
      <c r="MUJ65" s="204" t="s">
        <v>26</v>
      </c>
      <c r="MUK65" s="204" t="s">
        <v>26</v>
      </c>
      <c r="MUL65" s="204" t="s">
        <v>26</v>
      </c>
      <c r="MUM65" s="204" t="s">
        <v>26</v>
      </c>
      <c r="MUN65" s="204" t="s">
        <v>26</v>
      </c>
      <c r="MUO65" s="204" t="s">
        <v>26</v>
      </c>
      <c r="MUP65" s="204" t="s">
        <v>26</v>
      </c>
      <c r="MUQ65" s="204" t="s">
        <v>26</v>
      </c>
      <c r="MUR65" s="204" t="s">
        <v>26</v>
      </c>
      <c r="MUS65" s="204" t="s">
        <v>26</v>
      </c>
      <c r="MUT65" s="204" t="s">
        <v>26</v>
      </c>
      <c r="MUU65" s="204" t="s">
        <v>26</v>
      </c>
      <c r="MUV65" s="204" t="s">
        <v>26</v>
      </c>
      <c r="MUW65" s="204" t="s">
        <v>26</v>
      </c>
      <c r="MUX65" s="204" t="s">
        <v>26</v>
      </c>
      <c r="MUY65" s="204" t="s">
        <v>26</v>
      </c>
      <c r="MUZ65" s="204" t="s">
        <v>26</v>
      </c>
      <c r="MVA65" s="204" t="s">
        <v>26</v>
      </c>
      <c r="MVB65" s="204" t="s">
        <v>26</v>
      </c>
      <c r="MVC65" s="204" t="s">
        <v>26</v>
      </c>
      <c r="MVD65" s="204" t="s">
        <v>26</v>
      </c>
      <c r="MVE65" s="204" t="s">
        <v>26</v>
      </c>
      <c r="MVF65" s="204" t="s">
        <v>26</v>
      </c>
      <c r="MVG65" s="204" t="s">
        <v>26</v>
      </c>
      <c r="MVH65" s="204" t="s">
        <v>26</v>
      </c>
      <c r="MVI65" s="204" t="s">
        <v>26</v>
      </c>
      <c r="MVJ65" s="204" t="s">
        <v>26</v>
      </c>
      <c r="MVK65" s="204" t="s">
        <v>26</v>
      </c>
      <c r="MVL65" s="204" t="s">
        <v>26</v>
      </c>
      <c r="MVM65" s="204" t="s">
        <v>26</v>
      </c>
      <c r="MVN65" s="204" t="s">
        <v>26</v>
      </c>
      <c r="MVO65" s="204" t="s">
        <v>26</v>
      </c>
      <c r="MVP65" s="204" t="s">
        <v>26</v>
      </c>
      <c r="MVQ65" s="204" t="s">
        <v>26</v>
      </c>
      <c r="MVR65" s="204" t="s">
        <v>26</v>
      </c>
      <c r="MVS65" s="204" t="s">
        <v>26</v>
      </c>
      <c r="MVT65" s="204" t="s">
        <v>26</v>
      </c>
      <c r="MVU65" s="204" t="s">
        <v>26</v>
      </c>
      <c r="MVV65" s="204" t="s">
        <v>26</v>
      </c>
      <c r="MVW65" s="204" t="s">
        <v>26</v>
      </c>
      <c r="MVX65" s="204" t="s">
        <v>26</v>
      </c>
      <c r="MVY65" s="204" t="s">
        <v>26</v>
      </c>
      <c r="MVZ65" s="204" t="s">
        <v>26</v>
      </c>
      <c r="MWA65" s="204" t="s">
        <v>26</v>
      </c>
      <c r="MWB65" s="204" t="s">
        <v>26</v>
      </c>
      <c r="MWC65" s="204" t="s">
        <v>26</v>
      </c>
      <c r="MWD65" s="204" t="s">
        <v>26</v>
      </c>
      <c r="MWE65" s="204" t="s">
        <v>26</v>
      </c>
      <c r="MWF65" s="204" t="s">
        <v>26</v>
      </c>
      <c r="MWG65" s="204" t="s">
        <v>26</v>
      </c>
      <c r="MWH65" s="204" t="s">
        <v>26</v>
      </c>
      <c r="MWI65" s="204" t="s">
        <v>26</v>
      </c>
      <c r="MWJ65" s="204" t="s">
        <v>26</v>
      </c>
      <c r="MWK65" s="204" t="s">
        <v>26</v>
      </c>
      <c r="MWL65" s="204" t="s">
        <v>26</v>
      </c>
      <c r="MWM65" s="204" t="s">
        <v>26</v>
      </c>
      <c r="MWN65" s="204" t="s">
        <v>26</v>
      </c>
      <c r="MWO65" s="204" t="s">
        <v>26</v>
      </c>
      <c r="MWP65" s="204" t="s">
        <v>26</v>
      </c>
      <c r="MWQ65" s="204" t="s">
        <v>26</v>
      </c>
      <c r="MWR65" s="204" t="s">
        <v>26</v>
      </c>
      <c r="MWS65" s="204" t="s">
        <v>26</v>
      </c>
      <c r="MWT65" s="204" t="s">
        <v>26</v>
      </c>
      <c r="MWU65" s="204" t="s">
        <v>26</v>
      </c>
      <c r="MWV65" s="204" t="s">
        <v>26</v>
      </c>
      <c r="MWW65" s="204" t="s">
        <v>26</v>
      </c>
      <c r="MWX65" s="204" t="s">
        <v>26</v>
      </c>
      <c r="MWY65" s="204" t="s">
        <v>26</v>
      </c>
      <c r="MWZ65" s="204" t="s">
        <v>26</v>
      </c>
      <c r="MXA65" s="204" t="s">
        <v>26</v>
      </c>
      <c r="MXB65" s="204" t="s">
        <v>26</v>
      </c>
      <c r="MXC65" s="204" t="s">
        <v>26</v>
      </c>
      <c r="MXD65" s="204" t="s">
        <v>26</v>
      </c>
      <c r="MXE65" s="204" t="s">
        <v>26</v>
      </c>
      <c r="MXF65" s="204" t="s">
        <v>26</v>
      </c>
      <c r="MXG65" s="204" t="s">
        <v>26</v>
      </c>
      <c r="MXH65" s="204" t="s">
        <v>26</v>
      </c>
      <c r="MXI65" s="204" t="s">
        <v>26</v>
      </c>
      <c r="MXJ65" s="204" t="s">
        <v>26</v>
      </c>
      <c r="MXK65" s="204" t="s">
        <v>26</v>
      </c>
      <c r="MXL65" s="204" t="s">
        <v>26</v>
      </c>
      <c r="MXM65" s="204" t="s">
        <v>26</v>
      </c>
      <c r="MXN65" s="204" t="s">
        <v>26</v>
      </c>
      <c r="MXO65" s="204" t="s">
        <v>26</v>
      </c>
      <c r="MXP65" s="204" t="s">
        <v>26</v>
      </c>
      <c r="MXQ65" s="204" t="s">
        <v>26</v>
      </c>
      <c r="MXR65" s="204" t="s">
        <v>26</v>
      </c>
      <c r="MXS65" s="204" t="s">
        <v>26</v>
      </c>
      <c r="MXT65" s="204" t="s">
        <v>26</v>
      </c>
      <c r="MXU65" s="204" t="s">
        <v>26</v>
      </c>
      <c r="MXV65" s="204" t="s">
        <v>26</v>
      </c>
      <c r="MXW65" s="204" t="s">
        <v>26</v>
      </c>
      <c r="MXX65" s="204" t="s">
        <v>26</v>
      </c>
      <c r="MXY65" s="204" t="s">
        <v>26</v>
      </c>
      <c r="MXZ65" s="204" t="s">
        <v>26</v>
      </c>
      <c r="MYA65" s="204" t="s">
        <v>26</v>
      </c>
      <c r="MYB65" s="204" t="s">
        <v>26</v>
      </c>
      <c r="MYC65" s="204" t="s">
        <v>26</v>
      </c>
      <c r="MYD65" s="204" t="s">
        <v>26</v>
      </c>
      <c r="MYE65" s="204" t="s">
        <v>26</v>
      </c>
      <c r="MYF65" s="204" t="s">
        <v>26</v>
      </c>
      <c r="MYG65" s="204" t="s">
        <v>26</v>
      </c>
      <c r="MYH65" s="204" t="s">
        <v>26</v>
      </c>
      <c r="MYI65" s="204" t="s">
        <v>26</v>
      </c>
      <c r="MYJ65" s="204" t="s">
        <v>26</v>
      </c>
      <c r="MYK65" s="204" t="s">
        <v>26</v>
      </c>
      <c r="MYL65" s="204" t="s">
        <v>26</v>
      </c>
      <c r="MYM65" s="204" t="s">
        <v>26</v>
      </c>
      <c r="MYN65" s="204" t="s">
        <v>26</v>
      </c>
      <c r="MYO65" s="204" t="s">
        <v>26</v>
      </c>
      <c r="MYP65" s="204" t="s">
        <v>26</v>
      </c>
      <c r="MYQ65" s="204" t="s">
        <v>26</v>
      </c>
      <c r="MYR65" s="204" t="s">
        <v>26</v>
      </c>
      <c r="MYS65" s="204" t="s">
        <v>26</v>
      </c>
      <c r="MYT65" s="204" t="s">
        <v>26</v>
      </c>
      <c r="MYU65" s="204" t="s">
        <v>26</v>
      </c>
      <c r="MYV65" s="204" t="s">
        <v>26</v>
      </c>
      <c r="MYW65" s="204" t="s">
        <v>26</v>
      </c>
      <c r="MYX65" s="204" t="s">
        <v>26</v>
      </c>
      <c r="MYY65" s="204" t="s">
        <v>26</v>
      </c>
      <c r="MYZ65" s="204" t="s">
        <v>26</v>
      </c>
      <c r="MZA65" s="204" t="s">
        <v>26</v>
      </c>
      <c r="MZB65" s="204" t="s">
        <v>26</v>
      </c>
      <c r="MZC65" s="204" t="s">
        <v>26</v>
      </c>
      <c r="MZD65" s="204" t="s">
        <v>26</v>
      </c>
      <c r="MZE65" s="204" t="s">
        <v>26</v>
      </c>
      <c r="MZF65" s="204" t="s">
        <v>26</v>
      </c>
      <c r="MZG65" s="204" t="s">
        <v>26</v>
      </c>
      <c r="MZH65" s="204" t="s">
        <v>26</v>
      </c>
      <c r="MZI65" s="204" t="s">
        <v>26</v>
      </c>
      <c r="MZJ65" s="204" t="s">
        <v>26</v>
      </c>
      <c r="MZK65" s="204" t="s">
        <v>26</v>
      </c>
      <c r="MZL65" s="204" t="s">
        <v>26</v>
      </c>
      <c r="MZM65" s="204" t="s">
        <v>26</v>
      </c>
      <c r="MZN65" s="204" t="s">
        <v>26</v>
      </c>
      <c r="MZO65" s="204" t="s">
        <v>26</v>
      </c>
      <c r="MZP65" s="204" t="s">
        <v>26</v>
      </c>
      <c r="MZQ65" s="204" t="s">
        <v>26</v>
      </c>
      <c r="MZR65" s="204" t="s">
        <v>26</v>
      </c>
      <c r="MZS65" s="204" t="s">
        <v>26</v>
      </c>
      <c r="MZT65" s="204" t="s">
        <v>26</v>
      </c>
      <c r="MZU65" s="204" t="s">
        <v>26</v>
      </c>
      <c r="MZV65" s="204" t="s">
        <v>26</v>
      </c>
      <c r="MZW65" s="204" t="s">
        <v>26</v>
      </c>
      <c r="MZX65" s="204" t="s">
        <v>26</v>
      </c>
      <c r="MZY65" s="204" t="s">
        <v>26</v>
      </c>
      <c r="MZZ65" s="204" t="s">
        <v>26</v>
      </c>
      <c r="NAA65" s="204" t="s">
        <v>26</v>
      </c>
      <c r="NAB65" s="204" t="s">
        <v>26</v>
      </c>
      <c r="NAC65" s="204" t="s">
        <v>26</v>
      </c>
      <c r="NAD65" s="204" t="s">
        <v>26</v>
      </c>
      <c r="NAE65" s="204" t="s">
        <v>26</v>
      </c>
      <c r="NAF65" s="204" t="s">
        <v>26</v>
      </c>
      <c r="NAG65" s="204" t="s">
        <v>26</v>
      </c>
      <c r="NAH65" s="204" t="s">
        <v>26</v>
      </c>
      <c r="NAI65" s="204" t="s">
        <v>26</v>
      </c>
      <c r="NAJ65" s="204" t="s">
        <v>26</v>
      </c>
      <c r="NAK65" s="204" t="s">
        <v>26</v>
      </c>
      <c r="NAL65" s="204" t="s">
        <v>26</v>
      </c>
      <c r="NAM65" s="204" t="s">
        <v>26</v>
      </c>
      <c r="NAN65" s="204" t="s">
        <v>26</v>
      </c>
      <c r="NAO65" s="204" t="s">
        <v>26</v>
      </c>
      <c r="NAP65" s="204" t="s">
        <v>26</v>
      </c>
      <c r="NAQ65" s="204" t="s">
        <v>26</v>
      </c>
      <c r="NAR65" s="204" t="s">
        <v>26</v>
      </c>
      <c r="NAS65" s="204" t="s">
        <v>26</v>
      </c>
      <c r="NAT65" s="204" t="s">
        <v>26</v>
      </c>
      <c r="NAU65" s="204" t="s">
        <v>26</v>
      </c>
      <c r="NAV65" s="204" t="s">
        <v>26</v>
      </c>
      <c r="NAW65" s="204" t="s">
        <v>26</v>
      </c>
      <c r="NAX65" s="204" t="s">
        <v>26</v>
      </c>
      <c r="NAY65" s="204" t="s">
        <v>26</v>
      </c>
      <c r="NAZ65" s="204" t="s">
        <v>26</v>
      </c>
      <c r="NBA65" s="204" t="s">
        <v>26</v>
      </c>
      <c r="NBB65" s="204" t="s">
        <v>26</v>
      </c>
      <c r="NBC65" s="204" t="s">
        <v>26</v>
      </c>
      <c r="NBD65" s="204" t="s">
        <v>26</v>
      </c>
      <c r="NBE65" s="204" t="s">
        <v>26</v>
      </c>
      <c r="NBF65" s="204" t="s">
        <v>26</v>
      </c>
      <c r="NBG65" s="204" t="s">
        <v>26</v>
      </c>
      <c r="NBH65" s="204" t="s">
        <v>26</v>
      </c>
      <c r="NBI65" s="204" t="s">
        <v>26</v>
      </c>
      <c r="NBJ65" s="204" t="s">
        <v>26</v>
      </c>
      <c r="NBK65" s="204" t="s">
        <v>26</v>
      </c>
      <c r="NBL65" s="204" t="s">
        <v>26</v>
      </c>
      <c r="NBM65" s="204" t="s">
        <v>26</v>
      </c>
      <c r="NBN65" s="204" t="s">
        <v>26</v>
      </c>
      <c r="NBO65" s="204" t="s">
        <v>26</v>
      </c>
      <c r="NBP65" s="204" t="s">
        <v>26</v>
      </c>
      <c r="NBQ65" s="204" t="s">
        <v>26</v>
      </c>
      <c r="NBR65" s="204" t="s">
        <v>26</v>
      </c>
      <c r="NBS65" s="204" t="s">
        <v>26</v>
      </c>
      <c r="NBT65" s="204" t="s">
        <v>26</v>
      </c>
      <c r="NBU65" s="204" t="s">
        <v>26</v>
      </c>
      <c r="NBV65" s="204" t="s">
        <v>26</v>
      </c>
      <c r="NBW65" s="204" t="s">
        <v>26</v>
      </c>
      <c r="NBX65" s="204" t="s">
        <v>26</v>
      </c>
      <c r="NBY65" s="204" t="s">
        <v>26</v>
      </c>
      <c r="NBZ65" s="204" t="s">
        <v>26</v>
      </c>
      <c r="NCA65" s="204" t="s">
        <v>26</v>
      </c>
      <c r="NCB65" s="204" t="s">
        <v>26</v>
      </c>
      <c r="NCC65" s="204" t="s">
        <v>26</v>
      </c>
      <c r="NCD65" s="204" t="s">
        <v>26</v>
      </c>
      <c r="NCE65" s="204" t="s">
        <v>26</v>
      </c>
      <c r="NCF65" s="204" t="s">
        <v>26</v>
      </c>
      <c r="NCG65" s="204" t="s">
        <v>26</v>
      </c>
      <c r="NCH65" s="204" t="s">
        <v>26</v>
      </c>
      <c r="NCI65" s="204" t="s">
        <v>26</v>
      </c>
      <c r="NCJ65" s="204" t="s">
        <v>26</v>
      </c>
      <c r="NCK65" s="204" t="s">
        <v>26</v>
      </c>
      <c r="NCL65" s="204" t="s">
        <v>26</v>
      </c>
      <c r="NCM65" s="204" t="s">
        <v>26</v>
      </c>
      <c r="NCN65" s="204" t="s">
        <v>26</v>
      </c>
      <c r="NCO65" s="204" t="s">
        <v>26</v>
      </c>
      <c r="NCP65" s="204" t="s">
        <v>26</v>
      </c>
      <c r="NCQ65" s="204" t="s">
        <v>26</v>
      </c>
      <c r="NCR65" s="204" t="s">
        <v>26</v>
      </c>
      <c r="NCS65" s="204" t="s">
        <v>26</v>
      </c>
      <c r="NCT65" s="204" t="s">
        <v>26</v>
      </c>
      <c r="NCU65" s="204" t="s">
        <v>26</v>
      </c>
      <c r="NCV65" s="204" t="s">
        <v>26</v>
      </c>
      <c r="NCW65" s="204" t="s">
        <v>26</v>
      </c>
      <c r="NCX65" s="204" t="s">
        <v>26</v>
      </c>
      <c r="NCY65" s="204" t="s">
        <v>26</v>
      </c>
      <c r="NCZ65" s="204" t="s">
        <v>26</v>
      </c>
      <c r="NDA65" s="204" t="s">
        <v>26</v>
      </c>
      <c r="NDB65" s="204" t="s">
        <v>26</v>
      </c>
      <c r="NDC65" s="204" t="s">
        <v>26</v>
      </c>
      <c r="NDD65" s="204" t="s">
        <v>26</v>
      </c>
      <c r="NDE65" s="204" t="s">
        <v>26</v>
      </c>
      <c r="NDF65" s="204" t="s">
        <v>26</v>
      </c>
      <c r="NDG65" s="204" t="s">
        <v>26</v>
      </c>
      <c r="NDH65" s="204" t="s">
        <v>26</v>
      </c>
      <c r="NDI65" s="204" t="s">
        <v>26</v>
      </c>
      <c r="NDJ65" s="204" t="s">
        <v>26</v>
      </c>
      <c r="NDK65" s="204" t="s">
        <v>26</v>
      </c>
      <c r="NDL65" s="204" t="s">
        <v>26</v>
      </c>
      <c r="NDM65" s="204" t="s">
        <v>26</v>
      </c>
      <c r="NDN65" s="204" t="s">
        <v>26</v>
      </c>
      <c r="NDO65" s="204" t="s">
        <v>26</v>
      </c>
      <c r="NDP65" s="204" t="s">
        <v>26</v>
      </c>
      <c r="NDQ65" s="204" t="s">
        <v>26</v>
      </c>
      <c r="NDR65" s="204" t="s">
        <v>26</v>
      </c>
      <c r="NDS65" s="204" t="s">
        <v>26</v>
      </c>
      <c r="NDT65" s="204" t="s">
        <v>26</v>
      </c>
      <c r="NDU65" s="204" t="s">
        <v>26</v>
      </c>
      <c r="NDV65" s="204" t="s">
        <v>26</v>
      </c>
      <c r="NDW65" s="204" t="s">
        <v>26</v>
      </c>
      <c r="NDX65" s="204" t="s">
        <v>26</v>
      </c>
      <c r="NDY65" s="204" t="s">
        <v>26</v>
      </c>
      <c r="NDZ65" s="204" t="s">
        <v>26</v>
      </c>
      <c r="NEA65" s="204" t="s">
        <v>26</v>
      </c>
      <c r="NEB65" s="204" t="s">
        <v>26</v>
      </c>
      <c r="NEC65" s="204" t="s">
        <v>26</v>
      </c>
      <c r="NED65" s="204" t="s">
        <v>26</v>
      </c>
      <c r="NEE65" s="204" t="s">
        <v>26</v>
      </c>
      <c r="NEF65" s="204" t="s">
        <v>26</v>
      </c>
      <c r="NEG65" s="204" t="s">
        <v>26</v>
      </c>
      <c r="NEH65" s="204" t="s">
        <v>26</v>
      </c>
      <c r="NEI65" s="204" t="s">
        <v>26</v>
      </c>
      <c r="NEJ65" s="204" t="s">
        <v>26</v>
      </c>
      <c r="NEK65" s="204" t="s">
        <v>26</v>
      </c>
      <c r="NEL65" s="204" t="s">
        <v>26</v>
      </c>
      <c r="NEM65" s="204" t="s">
        <v>26</v>
      </c>
      <c r="NEN65" s="204" t="s">
        <v>26</v>
      </c>
      <c r="NEO65" s="204" t="s">
        <v>26</v>
      </c>
      <c r="NEP65" s="204" t="s">
        <v>26</v>
      </c>
      <c r="NEQ65" s="204" t="s">
        <v>26</v>
      </c>
      <c r="NER65" s="204" t="s">
        <v>26</v>
      </c>
      <c r="NES65" s="204" t="s">
        <v>26</v>
      </c>
      <c r="NET65" s="204" t="s">
        <v>26</v>
      </c>
      <c r="NEU65" s="204" t="s">
        <v>26</v>
      </c>
      <c r="NEV65" s="204" t="s">
        <v>26</v>
      </c>
      <c r="NEW65" s="204" t="s">
        <v>26</v>
      </c>
      <c r="NEX65" s="204" t="s">
        <v>26</v>
      </c>
      <c r="NEY65" s="204" t="s">
        <v>26</v>
      </c>
      <c r="NEZ65" s="204" t="s">
        <v>26</v>
      </c>
      <c r="NFA65" s="204" t="s">
        <v>26</v>
      </c>
      <c r="NFB65" s="204" t="s">
        <v>26</v>
      </c>
      <c r="NFC65" s="204" t="s">
        <v>26</v>
      </c>
      <c r="NFD65" s="204" t="s">
        <v>26</v>
      </c>
      <c r="NFE65" s="204" t="s">
        <v>26</v>
      </c>
      <c r="NFF65" s="204" t="s">
        <v>26</v>
      </c>
      <c r="NFG65" s="204" t="s">
        <v>26</v>
      </c>
      <c r="NFH65" s="204" t="s">
        <v>26</v>
      </c>
      <c r="NFI65" s="204" t="s">
        <v>26</v>
      </c>
      <c r="NFJ65" s="204" t="s">
        <v>26</v>
      </c>
      <c r="NFK65" s="204" t="s">
        <v>26</v>
      </c>
      <c r="NFL65" s="204" t="s">
        <v>26</v>
      </c>
      <c r="NFM65" s="204" t="s">
        <v>26</v>
      </c>
      <c r="NFN65" s="204" t="s">
        <v>26</v>
      </c>
      <c r="NFO65" s="204" t="s">
        <v>26</v>
      </c>
      <c r="NFP65" s="204" t="s">
        <v>26</v>
      </c>
      <c r="NFQ65" s="204" t="s">
        <v>26</v>
      </c>
      <c r="NFR65" s="204" t="s">
        <v>26</v>
      </c>
      <c r="NFS65" s="204" t="s">
        <v>26</v>
      </c>
      <c r="NFT65" s="204" t="s">
        <v>26</v>
      </c>
      <c r="NFU65" s="204" t="s">
        <v>26</v>
      </c>
      <c r="NFV65" s="204" t="s">
        <v>26</v>
      </c>
      <c r="NFW65" s="204" t="s">
        <v>26</v>
      </c>
      <c r="NFX65" s="204" t="s">
        <v>26</v>
      </c>
      <c r="NFY65" s="204" t="s">
        <v>26</v>
      </c>
      <c r="NFZ65" s="204" t="s">
        <v>26</v>
      </c>
      <c r="NGA65" s="204" t="s">
        <v>26</v>
      </c>
      <c r="NGB65" s="204" t="s">
        <v>26</v>
      </c>
      <c r="NGC65" s="204" t="s">
        <v>26</v>
      </c>
      <c r="NGD65" s="204" t="s">
        <v>26</v>
      </c>
      <c r="NGE65" s="204" t="s">
        <v>26</v>
      </c>
      <c r="NGF65" s="204" t="s">
        <v>26</v>
      </c>
      <c r="NGG65" s="204" t="s">
        <v>26</v>
      </c>
      <c r="NGH65" s="204" t="s">
        <v>26</v>
      </c>
      <c r="NGI65" s="204" t="s">
        <v>26</v>
      </c>
      <c r="NGJ65" s="204" t="s">
        <v>26</v>
      </c>
      <c r="NGK65" s="204" t="s">
        <v>26</v>
      </c>
      <c r="NGL65" s="204" t="s">
        <v>26</v>
      </c>
      <c r="NGM65" s="204" t="s">
        <v>26</v>
      </c>
      <c r="NGN65" s="204" t="s">
        <v>26</v>
      </c>
      <c r="NGO65" s="204" t="s">
        <v>26</v>
      </c>
      <c r="NGP65" s="204" t="s">
        <v>26</v>
      </c>
      <c r="NGQ65" s="204" t="s">
        <v>26</v>
      </c>
      <c r="NGR65" s="204" t="s">
        <v>26</v>
      </c>
      <c r="NGS65" s="204" t="s">
        <v>26</v>
      </c>
      <c r="NGT65" s="204" t="s">
        <v>26</v>
      </c>
      <c r="NGU65" s="204" t="s">
        <v>26</v>
      </c>
      <c r="NGV65" s="204" t="s">
        <v>26</v>
      </c>
      <c r="NGW65" s="204" t="s">
        <v>26</v>
      </c>
      <c r="NGX65" s="204" t="s">
        <v>26</v>
      </c>
      <c r="NGY65" s="204" t="s">
        <v>26</v>
      </c>
      <c r="NGZ65" s="204" t="s">
        <v>26</v>
      </c>
      <c r="NHA65" s="204" t="s">
        <v>26</v>
      </c>
      <c r="NHB65" s="204" t="s">
        <v>26</v>
      </c>
      <c r="NHC65" s="204" t="s">
        <v>26</v>
      </c>
      <c r="NHD65" s="204" t="s">
        <v>26</v>
      </c>
      <c r="NHE65" s="204" t="s">
        <v>26</v>
      </c>
      <c r="NHF65" s="204" t="s">
        <v>26</v>
      </c>
      <c r="NHG65" s="204" t="s">
        <v>26</v>
      </c>
      <c r="NHH65" s="204" t="s">
        <v>26</v>
      </c>
      <c r="NHI65" s="204" t="s">
        <v>26</v>
      </c>
      <c r="NHJ65" s="204" t="s">
        <v>26</v>
      </c>
      <c r="NHK65" s="204" t="s">
        <v>26</v>
      </c>
      <c r="NHL65" s="204" t="s">
        <v>26</v>
      </c>
      <c r="NHM65" s="204" t="s">
        <v>26</v>
      </c>
      <c r="NHN65" s="204" t="s">
        <v>26</v>
      </c>
      <c r="NHO65" s="204" t="s">
        <v>26</v>
      </c>
      <c r="NHP65" s="204" t="s">
        <v>26</v>
      </c>
      <c r="NHQ65" s="204" t="s">
        <v>26</v>
      </c>
      <c r="NHR65" s="204" t="s">
        <v>26</v>
      </c>
      <c r="NHS65" s="204" t="s">
        <v>26</v>
      </c>
      <c r="NHT65" s="204" t="s">
        <v>26</v>
      </c>
      <c r="NHU65" s="204" t="s">
        <v>26</v>
      </c>
      <c r="NHV65" s="204" t="s">
        <v>26</v>
      </c>
      <c r="NHW65" s="204" t="s">
        <v>26</v>
      </c>
      <c r="NHX65" s="204" t="s">
        <v>26</v>
      </c>
      <c r="NHY65" s="204" t="s">
        <v>26</v>
      </c>
      <c r="NHZ65" s="204" t="s">
        <v>26</v>
      </c>
      <c r="NIA65" s="204" t="s">
        <v>26</v>
      </c>
      <c r="NIB65" s="204" t="s">
        <v>26</v>
      </c>
      <c r="NIC65" s="204" t="s">
        <v>26</v>
      </c>
      <c r="NID65" s="204" t="s">
        <v>26</v>
      </c>
      <c r="NIE65" s="204" t="s">
        <v>26</v>
      </c>
      <c r="NIF65" s="204" t="s">
        <v>26</v>
      </c>
      <c r="NIG65" s="204" t="s">
        <v>26</v>
      </c>
      <c r="NIH65" s="204" t="s">
        <v>26</v>
      </c>
      <c r="NII65" s="204" t="s">
        <v>26</v>
      </c>
      <c r="NIJ65" s="204" t="s">
        <v>26</v>
      </c>
      <c r="NIK65" s="204" t="s">
        <v>26</v>
      </c>
      <c r="NIL65" s="204" t="s">
        <v>26</v>
      </c>
      <c r="NIM65" s="204" t="s">
        <v>26</v>
      </c>
      <c r="NIN65" s="204" t="s">
        <v>26</v>
      </c>
      <c r="NIO65" s="204" t="s">
        <v>26</v>
      </c>
      <c r="NIP65" s="204" t="s">
        <v>26</v>
      </c>
      <c r="NIQ65" s="204" t="s">
        <v>26</v>
      </c>
      <c r="NIR65" s="204" t="s">
        <v>26</v>
      </c>
      <c r="NIS65" s="204" t="s">
        <v>26</v>
      </c>
      <c r="NIT65" s="204" t="s">
        <v>26</v>
      </c>
      <c r="NIU65" s="204" t="s">
        <v>26</v>
      </c>
      <c r="NIV65" s="204" t="s">
        <v>26</v>
      </c>
      <c r="NIW65" s="204" t="s">
        <v>26</v>
      </c>
      <c r="NIX65" s="204" t="s">
        <v>26</v>
      </c>
      <c r="NIY65" s="204" t="s">
        <v>26</v>
      </c>
      <c r="NIZ65" s="204" t="s">
        <v>26</v>
      </c>
      <c r="NJA65" s="204" t="s">
        <v>26</v>
      </c>
      <c r="NJB65" s="204" t="s">
        <v>26</v>
      </c>
      <c r="NJC65" s="204" t="s">
        <v>26</v>
      </c>
      <c r="NJD65" s="204" t="s">
        <v>26</v>
      </c>
      <c r="NJE65" s="204" t="s">
        <v>26</v>
      </c>
      <c r="NJF65" s="204" t="s">
        <v>26</v>
      </c>
      <c r="NJG65" s="204" t="s">
        <v>26</v>
      </c>
      <c r="NJH65" s="204" t="s">
        <v>26</v>
      </c>
      <c r="NJI65" s="204" t="s">
        <v>26</v>
      </c>
      <c r="NJJ65" s="204" t="s">
        <v>26</v>
      </c>
      <c r="NJK65" s="204" t="s">
        <v>26</v>
      </c>
      <c r="NJL65" s="204" t="s">
        <v>26</v>
      </c>
      <c r="NJM65" s="204" t="s">
        <v>26</v>
      </c>
      <c r="NJN65" s="204" t="s">
        <v>26</v>
      </c>
      <c r="NJO65" s="204" t="s">
        <v>26</v>
      </c>
      <c r="NJP65" s="204" t="s">
        <v>26</v>
      </c>
      <c r="NJQ65" s="204" t="s">
        <v>26</v>
      </c>
      <c r="NJR65" s="204" t="s">
        <v>26</v>
      </c>
      <c r="NJS65" s="204" t="s">
        <v>26</v>
      </c>
      <c r="NJT65" s="204" t="s">
        <v>26</v>
      </c>
      <c r="NJU65" s="204" t="s">
        <v>26</v>
      </c>
      <c r="NJV65" s="204" t="s">
        <v>26</v>
      </c>
      <c r="NJW65" s="204" t="s">
        <v>26</v>
      </c>
      <c r="NJX65" s="204" t="s">
        <v>26</v>
      </c>
      <c r="NJY65" s="204" t="s">
        <v>26</v>
      </c>
      <c r="NJZ65" s="204" t="s">
        <v>26</v>
      </c>
      <c r="NKA65" s="204" t="s">
        <v>26</v>
      </c>
      <c r="NKB65" s="204" t="s">
        <v>26</v>
      </c>
      <c r="NKC65" s="204" t="s">
        <v>26</v>
      </c>
      <c r="NKD65" s="204" t="s">
        <v>26</v>
      </c>
      <c r="NKE65" s="204" t="s">
        <v>26</v>
      </c>
      <c r="NKF65" s="204" t="s">
        <v>26</v>
      </c>
      <c r="NKG65" s="204" t="s">
        <v>26</v>
      </c>
      <c r="NKH65" s="204" t="s">
        <v>26</v>
      </c>
      <c r="NKI65" s="204" t="s">
        <v>26</v>
      </c>
      <c r="NKJ65" s="204" t="s">
        <v>26</v>
      </c>
      <c r="NKK65" s="204" t="s">
        <v>26</v>
      </c>
      <c r="NKL65" s="204" t="s">
        <v>26</v>
      </c>
      <c r="NKM65" s="204" t="s">
        <v>26</v>
      </c>
      <c r="NKN65" s="204" t="s">
        <v>26</v>
      </c>
      <c r="NKO65" s="204" t="s">
        <v>26</v>
      </c>
      <c r="NKP65" s="204" t="s">
        <v>26</v>
      </c>
      <c r="NKQ65" s="204" t="s">
        <v>26</v>
      </c>
      <c r="NKR65" s="204" t="s">
        <v>26</v>
      </c>
      <c r="NKS65" s="204" t="s">
        <v>26</v>
      </c>
      <c r="NKT65" s="204" t="s">
        <v>26</v>
      </c>
      <c r="NKU65" s="204" t="s">
        <v>26</v>
      </c>
      <c r="NKV65" s="204" t="s">
        <v>26</v>
      </c>
      <c r="NKW65" s="204" t="s">
        <v>26</v>
      </c>
      <c r="NKX65" s="204" t="s">
        <v>26</v>
      </c>
      <c r="NKY65" s="204" t="s">
        <v>26</v>
      </c>
      <c r="NKZ65" s="204" t="s">
        <v>26</v>
      </c>
      <c r="NLA65" s="204" t="s">
        <v>26</v>
      </c>
      <c r="NLB65" s="204" t="s">
        <v>26</v>
      </c>
      <c r="NLC65" s="204" t="s">
        <v>26</v>
      </c>
      <c r="NLD65" s="204" t="s">
        <v>26</v>
      </c>
      <c r="NLE65" s="204" t="s">
        <v>26</v>
      </c>
      <c r="NLF65" s="204" t="s">
        <v>26</v>
      </c>
      <c r="NLG65" s="204" t="s">
        <v>26</v>
      </c>
      <c r="NLH65" s="204" t="s">
        <v>26</v>
      </c>
      <c r="NLI65" s="204" t="s">
        <v>26</v>
      </c>
      <c r="NLJ65" s="204" t="s">
        <v>26</v>
      </c>
      <c r="NLK65" s="204" t="s">
        <v>26</v>
      </c>
      <c r="NLL65" s="204" t="s">
        <v>26</v>
      </c>
      <c r="NLM65" s="204" t="s">
        <v>26</v>
      </c>
      <c r="NLN65" s="204" t="s">
        <v>26</v>
      </c>
      <c r="NLO65" s="204" t="s">
        <v>26</v>
      </c>
      <c r="NLP65" s="204" t="s">
        <v>26</v>
      </c>
      <c r="NLQ65" s="204" t="s">
        <v>26</v>
      </c>
      <c r="NLR65" s="204" t="s">
        <v>26</v>
      </c>
      <c r="NLS65" s="204" t="s">
        <v>26</v>
      </c>
      <c r="NLT65" s="204" t="s">
        <v>26</v>
      </c>
      <c r="NLU65" s="204" t="s">
        <v>26</v>
      </c>
      <c r="NLV65" s="204" t="s">
        <v>26</v>
      </c>
      <c r="NLW65" s="204" t="s">
        <v>26</v>
      </c>
      <c r="NLX65" s="204" t="s">
        <v>26</v>
      </c>
      <c r="NLY65" s="204" t="s">
        <v>26</v>
      </c>
      <c r="NLZ65" s="204" t="s">
        <v>26</v>
      </c>
      <c r="NMA65" s="204" t="s">
        <v>26</v>
      </c>
      <c r="NMB65" s="204" t="s">
        <v>26</v>
      </c>
      <c r="NMC65" s="204" t="s">
        <v>26</v>
      </c>
      <c r="NMD65" s="204" t="s">
        <v>26</v>
      </c>
      <c r="NME65" s="204" t="s">
        <v>26</v>
      </c>
      <c r="NMF65" s="204" t="s">
        <v>26</v>
      </c>
      <c r="NMG65" s="204" t="s">
        <v>26</v>
      </c>
      <c r="NMH65" s="204" t="s">
        <v>26</v>
      </c>
      <c r="NMI65" s="204" t="s">
        <v>26</v>
      </c>
      <c r="NMJ65" s="204" t="s">
        <v>26</v>
      </c>
      <c r="NMK65" s="204" t="s">
        <v>26</v>
      </c>
      <c r="NML65" s="204" t="s">
        <v>26</v>
      </c>
      <c r="NMM65" s="204" t="s">
        <v>26</v>
      </c>
      <c r="NMN65" s="204" t="s">
        <v>26</v>
      </c>
      <c r="NMO65" s="204" t="s">
        <v>26</v>
      </c>
      <c r="NMP65" s="204" t="s">
        <v>26</v>
      </c>
      <c r="NMQ65" s="204" t="s">
        <v>26</v>
      </c>
      <c r="NMR65" s="204" t="s">
        <v>26</v>
      </c>
      <c r="NMS65" s="204" t="s">
        <v>26</v>
      </c>
      <c r="NMT65" s="204" t="s">
        <v>26</v>
      </c>
      <c r="NMU65" s="204" t="s">
        <v>26</v>
      </c>
      <c r="NMV65" s="204" t="s">
        <v>26</v>
      </c>
      <c r="NMW65" s="204" t="s">
        <v>26</v>
      </c>
      <c r="NMX65" s="204" t="s">
        <v>26</v>
      </c>
      <c r="NMY65" s="204" t="s">
        <v>26</v>
      </c>
      <c r="NMZ65" s="204" t="s">
        <v>26</v>
      </c>
      <c r="NNA65" s="204" t="s">
        <v>26</v>
      </c>
      <c r="NNB65" s="204" t="s">
        <v>26</v>
      </c>
      <c r="NNC65" s="204" t="s">
        <v>26</v>
      </c>
      <c r="NND65" s="204" t="s">
        <v>26</v>
      </c>
      <c r="NNE65" s="204" t="s">
        <v>26</v>
      </c>
      <c r="NNF65" s="204" t="s">
        <v>26</v>
      </c>
      <c r="NNG65" s="204" t="s">
        <v>26</v>
      </c>
      <c r="NNH65" s="204" t="s">
        <v>26</v>
      </c>
      <c r="NNI65" s="204" t="s">
        <v>26</v>
      </c>
      <c r="NNJ65" s="204" t="s">
        <v>26</v>
      </c>
      <c r="NNK65" s="204" t="s">
        <v>26</v>
      </c>
      <c r="NNL65" s="204" t="s">
        <v>26</v>
      </c>
      <c r="NNM65" s="204" t="s">
        <v>26</v>
      </c>
      <c r="NNN65" s="204" t="s">
        <v>26</v>
      </c>
      <c r="NNO65" s="204" t="s">
        <v>26</v>
      </c>
      <c r="NNP65" s="204" t="s">
        <v>26</v>
      </c>
      <c r="NNQ65" s="204" t="s">
        <v>26</v>
      </c>
      <c r="NNR65" s="204" t="s">
        <v>26</v>
      </c>
      <c r="NNS65" s="204" t="s">
        <v>26</v>
      </c>
      <c r="NNT65" s="204" t="s">
        <v>26</v>
      </c>
      <c r="NNU65" s="204" t="s">
        <v>26</v>
      </c>
      <c r="NNV65" s="204" t="s">
        <v>26</v>
      </c>
      <c r="NNW65" s="204" t="s">
        <v>26</v>
      </c>
      <c r="NNX65" s="204" t="s">
        <v>26</v>
      </c>
      <c r="NNY65" s="204" t="s">
        <v>26</v>
      </c>
      <c r="NNZ65" s="204" t="s">
        <v>26</v>
      </c>
      <c r="NOA65" s="204" t="s">
        <v>26</v>
      </c>
      <c r="NOB65" s="204" t="s">
        <v>26</v>
      </c>
      <c r="NOC65" s="204" t="s">
        <v>26</v>
      </c>
      <c r="NOD65" s="204" t="s">
        <v>26</v>
      </c>
      <c r="NOE65" s="204" t="s">
        <v>26</v>
      </c>
      <c r="NOF65" s="204" t="s">
        <v>26</v>
      </c>
      <c r="NOG65" s="204" t="s">
        <v>26</v>
      </c>
      <c r="NOH65" s="204" t="s">
        <v>26</v>
      </c>
      <c r="NOI65" s="204" t="s">
        <v>26</v>
      </c>
      <c r="NOJ65" s="204" t="s">
        <v>26</v>
      </c>
      <c r="NOK65" s="204" t="s">
        <v>26</v>
      </c>
      <c r="NOL65" s="204" t="s">
        <v>26</v>
      </c>
      <c r="NOM65" s="204" t="s">
        <v>26</v>
      </c>
      <c r="NON65" s="204" t="s">
        <v>26</v>
      </c>
      <c r="NOO65" s="204" t="s">
        <v>26</v>
      </c>
      <c r="NOP65" s="204" t="s">
        <v>26</v>
      </c>
      <c r="NOQ65" s="204" t="s">
        <v>26</v>
      </c>
      <c r="NOR65" s="204" t="s">
        <v>26</v>
      </c>
      <c r="NOS65" s="204" t="s">
        <v>26</v>
      </c>
      <c r="NOT65" s="204" t="s">
        <v>26</v>
      </c>
      <c r="NOU65" s="204" t="s">
        <v>26</v>
      </c>
      <c r="NOV65" s="204" t="s">
        <v>26</v>
      </c>
      <c r="NOW65" s="204" t="s">
        <v>26</v>
      </c>
      <c r="NOX65" s="204" t="s">
        <v>26</v>
      </c>
      <c r="NOY65" s="204" t="s">
        <v>26</v>
      </c>
      <c r="NOZ65" s="204" t="s">
        <v>26</v>
      </c>
      <c r="NPA65" s="204" t="s">
        <v>26</v>
      </c>
      <c r="NPB65" s="204" t="s">
        <v>26</v>
      </c>
      <c r="NPC65" s="204" t="s">
        <v>26</v>
      </c>
      <c r="NPD65" s="204" t="s">
        <v>26</v>
      </c>
      <c r="NPE65" s="204" t="s">
        <v>26</v>
      </c>
      <c r="NPF65" s="204" t="s">
        <v>26</v>
      </c>
      <c r="NPG65" s="204" t="s">
        <v>26</v>
      </c>
      <c r="NPH65" s="204" t="s">
        <v>26</v>
      </c>
      <c r="NPI65" s="204" t="s">
        <v>26</v>
      </c>
      <c r="NPJ65" s="204" t="s">
        <v>26</v>
      </c>
      <c r="NPK65" s="204" t="s">
        <v>26</v>
      </c>
      <c r="NPL65" s="204" t="s">
        <v>26</v>
      </c>
      <c r="NPM65" s="204" t="s">
        <v>26</v>
      </c>
      <c r="NPN65" s="204" t="s">
        <v>26</v>
      </c>
      <c r="NPO65" s="204" t="s">
        <v>26</v>
      </c>
      <c r="NPP65" s="204" t="s">
        <v>26</v>
      </c>
      <c r="NPQ65" s="204" t="s">
        <v>26</v>
      </c>
      <c r="NPR65" s="204" t="s">
        <v>26</v>
      </c>
      <c r="NPS65" s="204" t="s">
        <v>26</v>
      </c>
      <c r="NPT65" s="204" t="s">
        <v>26</v>
      </c>
      <c r="NPU65" s="204" t="s">
        <v>26</v>
      </c>
      <c r="NPV65" s="204" t="s">
        <v>26</v>
      </c>
      <c r="NPW65" s="204" t="s">
        <v>26</v>
      </c>
      <c r="NPX65" s="204" t="s">
        <v>26</v>
      </c>
      <c r="NPY65" s="204" t="s">
        <v>26</v>
      </c>
      <c r="NPZ65" s="204" t="s">
        <v>26</v>
      </c>
      <c r="NQA65" s="204" t="s">
        <v>26</v>
      </c>
      <c r="NQB65" s="204" t="s">
        <v>26</v>
      </c>
      <c r="NQC65" s="204" t="s">
        <v>26</v>
      </c>
      <c r="NQD65" s="204" t="s">
        <v>26</v>
      </c>
      <c r="NQE65" s="204" t="s">
        <v>26</v>
      </c>
      <c r="NQF65" s="204" t="s">
        <v>26</v>
      </c>
      <c r="NQG65" s="204" t="s">
        <v>26</v>
      </c>
      <c r="NQH65" s="204" t="s">
        <v>26</v>
      </c>
      <c r="NQI65" s="204" t="s">
        <v>26</v>
      </c>
      <c r="NQJ65" s="204" t="s">
        <v>26</v>
      </c>
      <c r="NQK65" s="204" t="s">
        <v>26</v>
      </c>
      <c r="NQL65" s="204" t="s">
        <v>26</v>
      </c>
      <c r="NQM65" s="204" t="s">
        <v>26</v>
      </c>
      <c r="NQN65" s="204" t="s">
        <v>26</v>
      </c>
      <c r="NQO65" s="204" t="s">
        <v>26</v>
      </c>
      <c r="NQP65" s="204" t="s">
        <v>26</v>
      </c>
      <c r="NQQ65" s="204" t="s">
        <v>26</v>
      </c>
      <c r="NQR65" s="204" t="s">
        <v>26</v>
      </c>
      <c r="NQS65" s="204" t="s">
        <v>26</v>
      </c>
      <c r="NQT65" s="204" t="s">
        <v>26</v>
      </c>
      <c r="NQU65" s="204" t="s">
        <v>26</v>
      </c>
      <c r="NQV65" s="204" t="s">
        <v>26</v>
      </c>
      <c r="NQW65" s="204" t="s">
        <v>26</v>
      </c>
      <c r="NQX65" s="204" t="s">
        <v>26</v>
      </c>
      <c r="NQY65" s="204" t="s">
        <v>26</v>
      </c>
      <c r="NQZ65" s="204" t="s">
        <v>26</v>
      </c>
      <c r="NRA65" s="204" t="s">
        <v>26</v>
      </c>
      <c r="NRB65" s="204" t="s">
        <v>26</v>
      </c>
      <c r="NRC65" s="204" t="s">
        <v>26</v>
      </c>
      <c r="NRD65" s="204" t="s">
        <v>26</v>
      </c>
      <c r="NRE65" s="204" t="s">
        <v>26</v>
      </c>
      <c r="NRF65" s="204" t="s">
        <v>26</v>
      </c>
      <c r="NRG65" s="204" t="s">
        <v>26</v>
      </c>
      <c r="NRH65" s="204" t="s">
        <v>26</v>
      </c>
      <c r="NRI65" s="204" t="s">
        <v>26</v>
      </c>
      <c r="NRJ65" s="204" t="s">
        <v>26</v>
      </c>
      <c r="NRK65" s="204" t="s">
        <v>26</v>
      </c>
      <c r="NRL65" s="204" t="s">
        <v>26</v>
      </c>
      <c r="NRM65" s="204" t="s">
        <v>26</v>
      </c>
      <c r="NRN65" s="204" t="s">
        <v>26</v>
      </c>
      <c r="NRO65" s="204" t="s">
        <v>26</v>
      </c>
      <c r="NRP65" s="204" t="s">
        <v>26</v>
      </c>
      <c r="NRQ65" s="204" t="s">
        <v>26</v>
      </c>
      <c r="NRR65" s="204" t="s">
        <v>26</v>
      </c>
      <c r="NRS65" s="204" t="s">
        <v>26</v>
      </c>
      <c r="NRT65" s="204" t="s">
        <v>26</v>
      </c>
      <c r="NRU65" s="204" t="s">
        <v>26</v>
      </c>
      <c r="NRV65" s="204" t="s">
        <v>26</v>
      </c>
      <c r="NRW65" s="204" t="s">
        <v>26</v>
      </c>
      <c r="NRX65" s="204" t="s">
        <v>26</v>
      </c>
      <c r="NRY65" s="204" t="s">
        <v>26</v>
      </c>
      <c r="NRZ65" s="204" t="s">
        <v>26</v>
      </c>
      <c r="NSA65" s="204" t="s">
        <v>26</v>
      </c>
      <c r="NSB65" s="204" t="s">
        <v>26</v>
      </c>
      <c r="NSC65" s="204" t="s">
        <v>26</v>
      </c>
      <c r="NSD65" s="204" t="s">
        <v>26</v>
      </c>
      <c r="NSE65" s="204" t="s">
        <v>26</v>
      </c>
      <c r="NSF65" s="204" t="s">
        <v>26</v>
      </c>
      <c r="NSG65" s="204" t="s">
        <v>26</v>
      </c>
      <c r="NSH65" s="204" t="s">
        <v>26</v>
      </c>
      <c r="NSI65" s="204" t="s">
        <v>26</v>
      </c>
      <c r="NSJ65" s="204" t="s">
        <v>26</v>
      </c>
      <c r="NSK65" s="204" t="s">
        <v>26</v>
      </c>
      <c r="NSL65" s="204" t="s">
        <v>26</v>
      </c>
      <c r="NSM65" s="204" t="s">
        <v>26</v>
      </c>
      <c r="NSN65" s="204" t="s">
        <v>26</v>
      </c>
      <c r="NSO65" s="204" t="s">
        <v>26</v>
      </c>
      <c r="NSP65" s="204" t="s">
        <v>26</v>
      </c>
      <c r="NSQ65" s="204" t="s">
        <v>26</v>
      </c>
      <c r="NSR65" s="204" t="s">
        <v>26</v>
      </c>
      <c r="NSS65" s="204" t="s">
        <v>26</v>
      </c>
      <c r="NST65" s="204" t="s">
        <v>26</v>
      </c>
      <c r="NSU65" s="204" t="s">
        <v>26</v>
      </c>
      <c r="NSV65" s="204" t="s">
        <v>26</v>
      </c>
      <c r="NSW65" s="204" t="s">
        <v>26</v>
      </c>
      <c r="NSX65" s="204" t="s">
        <v>26</v>
      </c>
      <c r="NSY65" s="204" t="s">
        <v>26</v>
      </c>
      <c r="NSZ65" s="204" t="s">
        <v>26</v>
      </c>
      <c r="NTA65" s="204" t="s">
        <v>26</v>
      </c>
      <c r="NTB65" s="204" t="s">
        <v>26</v>
      </c>
      <c r="NTC65" s="204" t="s">
        <v>26</v>
      </c>
      <c r="NTD65" s="204" t="s">
        <v>26</v>
      </c>
      <c r="NTE65" s="204" t="s">
        <v>26</v>
      </c>
      <c r="NTF65" s="204" t="s">
        <v>26</v>
      </c>
      <c r="NTG65" s="204" t="s">
        <v>26</v>
      </c>
      <c r="NTH65" s="204" t="s">
        <v>26</v>
      </c>
      <c r="NTI65" s="204" t="s">
        <v>26</v>
      </c>
      <c r="NTJ65" s="204" t="s">
        <v>26</v>
      </c>
      <c r="NTK65" s="204" t="s">
        <v>26</v>
      </c>
      <c r="NTL65" s="204" t="s">
        <v>26</v>
      </c>
      <c r="NTM65" s="204" t="s">
        <v>26</v>
      </c>
      <c r="NTN65" s="204" t="s">
        <v>26</v>
      </c>
      <c r="NTO65" s="204" t="s">
        <v>26</v>
      </c>
      <c r="NTP65" s="204" t="s">
        <v>26</v>
      </c>
      <c r="NTQ65" s="204" t="s">
        <v>26</v>
      </c>
      <c r="NTR65" s="204" t="s">
        <v>26</v>
      </c>
      <c r="NTS65" s="204" t="s">
        <v>26</v>
      </c>
      <c r="NTT65" s="204" t="s">
        <v>26</v>
      </c>
      <c r="NTU65" s="204" t="s">
        <v>26</v>
      </c>
      <c r="NTV65" s="204" t="s">
        <v>26</v>
      </c>
      <c r="NTW65" s="204" t="s">
        <v>26</v>
      </c>
      <c r="NTX65" s="204" t="s">
        <v>26</v>
      </c>
      <c r="NTY65" s="204" t="s">
        <v>26</v>
      </c>
      <c r="NTZ65" s="204" t="s">
        <v>26</v>
      </c>
      <c r="NUA65" s="204" t="s">
        <v>26</v>
      </c>
      <c r="NUB65" s="204" t="s">
        <v>26</v>
      </c>
      <c r="NUC65" s="204" t="s">
        <v>26</v>
      </c>
      <c r="NUD65" s="204" t="s">
        <v>26</v>
      </c>
      <c r="NUE65" s="204" t="s">
        <v>26</v>
      </c>
      <c r="NUF65" s="204" t="s">
        <v>26</v>
      </c>
      <c r="NUG65" s="204" t="s">
        <v>26</v>
      </c>
      <c r="NUH65" s="204" t="s">
        <v>26</v>
      </c>
      <c r="NUI65" s="204" t="s">
        <v>26</v>
      </c>
      <c r="NUJ65" s="204" t="s">
        <v>26</v>
      </c>
      <c r="NUK65" s="204" t="s">
        <v>26</v>
      </c>
      <c r="NUL65" s="204" t="s">
        <v>26</v>
      </c>
      <c r="NUM65" s="204" t="s">
        <v>26</v>
      </c>
      <c r="NUN65" s="204" t="s">
        <v>26</v>
      </c>
      <c r="NUO65" s="204" t="s">
        <v>26</v>
      </c>
      <c r="NUP65" s="204" t="s">
        <v>26</v>
      </c>
      <c r="NUQ65" s="204" t="s">
        <v>26</v>
      </c>
      <c r="NUR65" s="204" t="s">
        <v>26</v>
      </c>
      <c r="NUS65" s="204" t="s">
        <v>26</v>
      </c>
      <c r="NUT65" s="204" t="s">
        <v>26</v>
      </c>
      <c r="NUU65" s="204" t="s">
        <v>26</v>
      </c>
      <c r="NUV65" s="204" t="s">
        <v>26</v>
      </c>
      <c r="NUW65" s="204" t="s">
        <v>26</v>
      </c>
      <c r="NUX65" s="204" t="s">
        <v>26</v>
      </c>
      <c r="NUY65" s="204" t="s">
        <v>26</v>
      </c>
      <c r="NUZ65" s="204" t="s">
        <v>26</v>
      </c>
      <c r="NVA65" s="204" t="s">
        <v>26</v>
      </c>
      <c r="NVB65" s="204" t="s">
        <v>26</v>
      </c>
      <c r="NVC65" s="204" t="s">
        <v>26</v>
      </c>
      <c r="NVD65" s="204" t="s">
        <v>26</v>
      </c>
      <c r="NVE65" s="204" t="s">
        <v>26</v>
      </c>
      <c r="NVF65" s="204" t="s">
        <v>26</v>
      </c>
      <c r="NVG65" s="204" t="s">
        <v>26</v>
      </c>
      <c r="NVH65" s="204" t="s">
        <v>26</v>
      </c>
      <c r="NVI65" s="204" t="s">
        <v>26</v>
      </c>
      <c r="NVJ65" s="204" t="s">
        <v>26</v>
      </c>
      <c r="NVK65" s="204" t="s">
        <v>26</v>
      </c>
      <c r="NVL65" s="204" t="s">
        <v>26</v>
      </c>
      <c r="NVM65" s="204" t="s">
        <v>26</v>
      </c>
      <c r="NVN65" s="204" t="s">
        <v>26</v>
      </c>
      <c r="NVO65" s="204" t="s">
        <v>26</v>
      </c>
      <c r="NVP65" s="204" t="s">
        <v>26</v>
      </c>
      <c r="NVQ65" s="204" t="s">
        <v>26</v>
      </c>
      <c r="NVR65" s="204" t="s">
        <v>26</v>
      </c>
      <c r="NVS65" s="204" t="s">
        <v>26</v>
      </c>
      <c r="NVT65" s="204" t="s">
        <v>26</v>
      </c>
      <c r="NVU65" s="204" t="s">
        <v>26</v>
      </c>
      <c r="NVV65" s="204" t="s">
        <v>26</v>
      </c>
      <c r="NVW65" s="204" t="s">
        <v>26</v>
      </c>
      <c r="NVX65" s="204" t="s">
        <v>26</v>
      </c>
      <c r="NVY65" s="204" t="s">
        <v>26</v>
      </c>
      <c r="NVZ65" s="204" t="s">
        <v>26</v>
      </c>
      <c r="NWA65" s="204" t="s">
        <v>26</v>
      </c>
      <c r="NWB65" s="204" t="s">
        <v>26</v>
      </c>
      <c r="NWC65" s="204" t="s">
        <v>26</v>
      </c>
      <c r="NWD65" s="204" t="s">
        <v>26</v>
      </c>
      <c r="NWE65" s="204" t="s">
        <v>26</v>
      </c>
      <c r="NWF65" s="204" t="s">
        <v>26</v>
      </c>
      <c r="NWG65" s="204" t="s">
        <v>26</v>
      </c>
      <c r="NWH65" s="204" t="s">
        <v>26</v>
      </c>
      <c r="NWI65" s="204" t="s">
        <v>26</v>
      </c>
      <c r="NWJ65" s="204" t="s">
        <v>26</v>
      </c>
      <c r="NWK65" s="204" t="s">
        <v>26</v>
      </c>
      <c r="NWL65" s="204" t="s">
        <v>26</v>
      </c>
      <c r="NWM65" s="204" t="s">
        <v>26</v>
      </c>
      <c r="NWN65" s="204" t="s">
        <v>26</v>
      </c>
      <c r="NWO65" s="204" t="s">
        <v>26</v>
      </c>
      <c r="NWP65" s="204" t="s">
        <v>26</v>
      </c>
      <c r="NWQ65" s="204" t="s">
        <v>26</v>
      </c>
      <c r="NWR65" s="204" t="s">
        <v>26</v>
      </c>
      <c r="NWS65" s="204" t="s">
        <v>26</v>
      </c>
      <c r="NWT65" s="204" t="s">
        <v>26</v>
      </c>
      <c r="NWU65" s="204" t="s">
        <v>26</v>
      </c>
      <c r="NWV65" s="204" t="s">
        <v>26</v>
      </c>
      <c r="NWW65" s="204" t="s">
        <v>26</v>
      </c>
      <c r="NWX65" s="204" t="s">
        <v>26</v>
      </c>
      <c r="NWY65" s="204" t="s">
        <v>26</v>
      </c>
      <c r="NWZ65" s="204" t="s">
        <v>26</v>
      </c>
      <c r="NXA65" s="204" t="s">
        <v>26</v>
      </c>
      <c r="NXB65" s="204" t="s">
        <v>26</v>
      </c>
      <c r="NXC65" s="204" t="s">
        <v>26</v>
      </c>
      <c r="NXD65" s="204" t="s">
        <v>26</v>
      </c>
      <c r="NXE65" s="204" t="s">
        <v>26</v>
      </c>
      <c r="NXF65" s="204" t="s">
        <v>26</v>
      </c>
      <c r="NXG65" s="204" t="s">
        <v>26</v>
      </c>
      <c r="NXH65" s="204" t="s">
        <v>26</v>
      </c>
      <c r="NXI65" s="204" t="s">
        <v>26</v>
      </c>
      <c r="NXJ65" s="204" t="s">
        <v>26</v>
      </c>
      <c r="NXK65" s="204" t="s">
        <v>26</v>
      </c>
      <c r="NXL65" s="204" t="s">
        <v>26</v>
      </c>
      <c r="NXM65" s="204" t="s">
        <v>26</v>
      </c>
      <c r="NXN65" s="204" t="s">
        <v>26</v>
      </c>
      <c r="NXO65" s="204" t="s">
        <v>26</v>
      </c>
      <c r="NXP65" s="204" t="s">
        <v>26</v>
      </c>
      <c r="NXQ65" s="204" t="s">
        <v>26</v>
      </c>
      <c r="NXR65" s="204" t="s">
        <v>26</v>
      </c>
      <c r="NXS65" s="204" t="s">
        <v>26</v>
      </c>
      <c r="NXT65" s="204" t="s">
        <v>26</v>
      </c>
      <c r="NXU65" s="204" t="s">
        <v>26</v>
      </c>
      <c r="NXV65" s="204" t="s">
        <v>26</v>
      </c>
      <c r="NXW65" s="204" t="s">
        <v>26</v>
      </c>
      <c r="NXX65" s="204" t="s">
        <v>26</v>
      </c>
      <c r="NXY65" s="204" t="s">
        <v>26</v>
      </c>
      <c r="NXZ65" s="204" t="s">
        <v>26</v>
      </c>
      <c r="NYA65" s="204" t="s">
        <v>26</v>
      </c>
      <c r="NYB65" s="204" t="s">
        <v>26</v>
      </c>
      <c r="NYC65" s="204" t="s">
        <v>26</v>
      </c>
      <c r="NYD65" s="204" t="s">
        <v>26</v>
      </c>
      <c r="NYE65" s="204" t="s">
        <v>26</v>
      </c>
      <c r="NYF65" s="204" t="s">
        <v>26</v>
      </c>
      <c r="NYG65" s="204" t="s">
        <v>26</v>
      </c>
      <c r="NYH65" s="204" t="s">
        <v>26</v>
      </c>
      <c r="NYI65" s="204" t="s">
        <v>26</v>
      </c>
      <c r="NYJ65" s="204" t="s">
        <v>26</v>
      </c>
      <c r="NYK65" s="204" t="s">
        <v>26</v>
      </c>
      <c r="NYL65" s="204" t="s">
        <v>26</v>
      </c>
      <c r="NYM65" s="204" t="s">
        <v>26</v>
      </c>
      <c r="NYN65" s="204" t="s">
        <v>26</v>
      </c>
      <c r="NYO65" s="204" t="s">
        <v>26</v>
      </c>
      <c r="NYP65" s="204" t="s">
        <v>26</v>
      </c>
      <c r="NYQ65" s="204" t="s">
        <v>26</v>
      </c>
      <c r="NYR65" s="204" t="s">
        <v>26</v>
      </c>
      <c r="NYS65" s="204" t="s">
        <v>26</v>
      </c>
      <c r="NYT65" s="204" t="s">
        <v>26</v>
      </c>
      <c r="NYU65" s="204" t="s">
        <v>26</v>
      </c>
      <c r="NYV65" s="204" t="s">
        <v>26</v>
      </c>
      <c r="NYW65" s="204" t="s">
        <v>26</v>
      </c>
      <c r="NYX65" s="204" t="s">
        <v>26</v>
      </c>
      <c r="NYY65" s="204" t="s">
        <v>26</v>
      </c>
      <c r="NYZ65" s="204" t="s">
        <v>26</v>
      </c>
      <c r="NZA65" s="204" t="s">
        <v>26</v>
      </c>
      <c r="NZB65" s="204" t="s">
        <v>26</v>
      </c>
      <c r="NZC65" s="204" t="s">
        <v>26</v>
      </c>
      <c r="NZD65" s="204" t="s">
        <v>26</v>
      </c>
      <c r="NZE65" s="204" t="s">
        <v>26</v>
      </c>
      <c r="NZF65" s="204" t="s">
        <v>26</v>
      </c>
      <c r="NZG65" s="204" t="s">
        <v>26</v>
      </c>
      <c r="NZH65" s="204" t="s">
        <v>26</v>
      </c>
      <c r="NZI65" s="204" t="s">
        <v>26</v>
      </c>
      <c r="NZJ65" s="204" t="s">
        <v>26</v>
      </c>
      <c r="NZK65" s="204" t="s">
        <v>26</v>
      </c>
      <c r="NZL65" s="204" t="s">
        <v>26</v>
      </c>
      <c r="NZM65" s="204" t="s">
        <v>26</v>
      </c>
      <c r="NZN65" s="204" t="s">
        <v>26</v>
      </c>
      <c r="NZO65" s="204" t="s">
        <v>26</v>
      </c>
      <c r="NZP65" s="204" t="s">
        <v>26</v>
      </c>
      <c r="NZQ65" s="204" t="s">
        <v>26</v>
      </c>
      <c r="NZR65" s="204" t="s">
        <v>26</v>
      </c>
      <c r="NZS65" s="204" t="s">
        <v>26</v>
      </c>
      <c r="NZT65" s="204" t="s">
        <v>26</v>
      </c>
      <c r="NZU65" s="204" t="s">
        <v>26</v>
      </c>
      <c r="NZV65" s="204" t="s">
        <v>26</v>
      </c>
      <c r="NZW65" s="204" t="s">
        <v>26</v>
      </c>
      <c r="NZX65" s="204" t="s">
        <v>26</v>
      </c>
      <c r="NZY65" s="204" t="s">
        <v>26</v>
      </c>
      <c r="NZZ65" s="204" t="s">
        <v>26</v>
      </c>
      <c r="OAA65" s="204" t="s">
        <v>26</v>
      </c>
      <c r="OAB65" s="204" t="s">
        <v>26</v>
      </c>
      <c r="OAC65" s="204" t="s">
        <v>26</v>
      </c>
      <c r="OAD65" s="204" t="s">
        <v>26</v>
      </c>
      <c r="OAE65" s="204" t="s">
        <v>26</v>
      </c>
      <c r="OAF65" s="204" t="s">
        <v>26</v>
      </c>
      <c r="OAG65" s="204" t="s">
        <v>26</v>
      </c>
      <c r="OAH65" s="204" t="s">
        <v>26</v>
      </c>
      <c r="OAI65" s="204" t="s">
        <v>26</v>
      </c>
      <c r="OAJ65" s="204" t="s">
        <v>26</v>
      </c>
      <c r="OAK65" s="204" t="s">
        <v>26</v>
      </c>
      <c r="OAL65" s="204" t="s">
        <v>26</v>
      </c>
      <c r="OAM65" s="204" t="s">
        <v>26</v>
      </c>
      <c r="OAN65" s="204" t="s">
        <v>26</v>
      </c>
      <c r="OAO65" s="204" t="s">
        <v>26</v>
      </c>
      <c r="OAP65" s="204" t="s">
        <v>26</v>
      </c>
      <c r="OAQ65" s="204" t="s">
        <v>26</v>
      </c>
      <c r="OAR65" s="204" t="s">
        <v>26</v>
      </c>
      <c r="OAS65" s="204" t="s">
        <v>26</v>
      </c>
      <c r="OAT65" s="204" t="s">
        <v>26</v>
      </c>
      <c r="OAU65" s="204" t="s">
        <v>26</v>
      </c>
      <c r="OAV65" s="204" t="s">
        <v>26</v>
      </c>
      <c r="OAW65" s="204" t="s">
        <v>26</v>
      </c>
      <c r="OAX65" s="204" t="s">
        <v>26</v>
      </c>
      <c r="OAY65" s="204" t="s">
        <v>26</v>
      </c>
      <c r="OAZ65" s="204" t="s">
        <v>26</v>
      </c>
      <c r="OBA65" s="204" t="s">
        <v>26</v>
      </c>
      <c r="OBB65" s="204" t="s">
        <v>26</v>
      </c>
      <c r="OBC65" s="204" t="s">
        <v>26</v>
      </c>
      <c r="OBD65" s="204" t="s">
        <v>26</v>
      </c>
      <c r="OBE65" s="204" t="s">
        <v>26</v>
      </c>
      <c r="OBF65" s="204" t="s">
        <v>26</v>
      </c>
      <c r="OBG65" s="204" t="s">
        <v>26</v>
      </c>
      <c r="OBH65" s="204" t="s">
        <v>26</v>
      </c>
      <c r="OBI65" s="204" t="s">
        <v>26</v>
      </c>
      <c r="OBJ65" s="204" t="s">
        <v>26</v>
      </c>
      <c r="OBK65" s="204" t="s">
        <v>26</v>
      </c>
      <c r="OBL65" s="204" t="s">
        <v>26</v>
      </c>
      <c r="OBM65" s="204" t="s">
        <v>26</v>
      </c>
      <c r="OBN65" s="204" t="s">
        <v>26</v>
      </c>
      <c r="OBO65" s="204" t="s">
        <v>26</v>
      </c>
      <c r="OBP65" s="204" t="s">
        <v>26</v>
      </c>
      <c r="OBQ65" s="204" t="s">
        <v>26</v>
      </c>
      <c r="OBR65" s="204" t="s">
        <v>26</v>
      </c>
      <c r="OBS65" s="204" t="s">
        <v>26</v>
      </c>
      <c r="OBT65" s="204" t="s">
        <v>26</v>
      </c>
      <c r="OBU65" s="204" t="s">
        <v>26</v>
      </c>
      <c r="OBV65" s="204" t="s">
        <v>26</v>
      </c>
      <c r="OBW65" s="204" t="s">
        <v>26</v>
      </c>
      <c r="OBX65" s="204" t="s">
        <v>26</v>
      </c>
      <c r="OBY65" s="204" t="s">
        <v>26</v>
      </c>
      <c r="OBZ65" s="204" t="s">
        <v>26</v>
      </c>
      <c r="OCA65" s="204" t="s">
        <v>26</v>
      </c>
      <c r="OCB65" s="204" t="s">
        <v>26</v>
      </c>
      <c r="OCC65" s="204" t="s">
        <v>26</v>
      </c>
      <c r="OCD65" s="204" t="s">
        <v>26</v>
      </c>
      <c r="OCE65" s="204" t="s">
        <v>26</v>
      </c>
      <c r="OCF65" s="204" t="s">
        <v>26</v>
      </c>
      <c r="OCG65" s="204" t="s">
        <v>26</v>
      </c>
      <c r="OCH65" s="204" t="s">
        <v>26</v>
      </c>
      <c r="OCI65" s="204" t="s">
        <v>26</v>
      </c>
      <c r="OCJ65" s="204" t="s">
        <v>26</v>
      </c>
      <c r="OCK65" s="204" t="s">
        <v>26</v>
      </c>
      <c r="OCL65" s="204" t="s">
        <v>26</v>
      </c>
      <c r="OCM65" s="204" t="s">
        <v>26</v>
      </c>
      <c r="OCN65" s="204" t="s">
        <v>26</v>
      </c>
      <c r="OCO65" s="204" t="s">
        <v>26</v>
      </c>
      <c r="OCP65" s="204" t="s">
        <v>26</v>
      </c>
      <c r="OCQ65" s="204" t="s">
        <v>26</v>
      </c>
      <c r="OCR65" s="204" t="s">
        <v>26</v>
      </c>
      <c r="OCS65" s="204" t="s">
        <v>26</v>
      </c>
      <c r="OCT65" s="204" t="s">
        <v>26</v>
      </c>
      <c r="OCU65" s="204" t="s">
        <v>26</v>
      </c>
      <c r="OCV65" s="204" t="s">
        <v>26</v>
      </c>
      <c r="OCW65" s="204" t="s">
        <v>26</v>
      </c>
      <c r="OCX65" s="204" t="s">
        <v>26</v>
      </c>
      <c r="OCY65" s="204" t="s">
        <v>26</v>
      </c>
      <c r="OCZ65" s="204" t="s">
        <v>26</v>
      </c>
      <c r="ODA65" s="204" t="s">
        <v>26</v>
      </c>
      <c r="ODB65" s="204" t="s">
        <v>26</v>
      </c>
      <c r="ODC65" s="204" t="s">
        <v>26</v>
      </c>
      <c r="ODD65" s="204" t="s">
        <v>26</v>
      </c>
      <c r="ODE65" s="204" t="s">
        <v>26</v>
      </c>
      <c r="ODF65" s="204" t="s">
        <v>26</v>
      </c>
      <c r="ODG65" s="204" t="s">
        <v>26</v>
      </c>
      <c r="ODH65" s="204" t="s">
        <v>26</v>
      </c>
      <c r="ODI65" s="204" t="s">
        <v>26</v>
      </c>
      <c r="ODJ65" s="204" t="s">
        <v>26</v>
      </c>
      <c r="ODK65" s="204" t="s">
        <v>26</v>
      </c>
      <c r="ODL65" s="204" t="s">
        <v>26</v>
      </c>
      <c r="ODM65" s="204" t="s">
        <v>26</v>
      </c>
      <c r="ODN65" s="204" t="s">
        <v>26</v>
      </c>
      <c r="ODO65" s="204" t="s">
        <v>26</v>
      </c>
      <c r="ODP65" s="204" t="s">
        <v>26</v>
      </c>
      <c r="ODQ65" s="204" t="s">
        <v>26</v>
      </c>
      <c r="ODR65" s="204" t="s">
        <v>26</v>
      </c>
      <c r="ODS65" s="204" t="s">
        <v>26</v>
      </c>
      <c r="ODT65" s="204" t="s">
        <v>26</v>
      </c>
      <c r="ODU65" s="204" t="s">
        <v>26</v>
      </c>
      <c r="ODV65" s="204" t="s">
        <v>26</v>
      </c>
      <c r="ODW65" s="204" t="s">
        <v>26</v>
      </c>
      <c r="ODX65" s="204" t="s">
        <v>26</v>
      </c>
      <c r="ODY65" s="204" t="s">
        <v>26</v>
      </c>
      <c r="ODZ65" s="204" t="s">
        <v>26</v>
      </c>
      <c r="OEA65" s="204" t="s">
        <v>26</v>
      </c>
      <c r="OEB65" s="204" t="s">
        <v>26</v>
      </c>
      <c r="OEC65" s="204" t="s">
        <v>26</v>
      </c>
      <c r="OED65" s="204" t="s">
        <v>26</v>
      </c>
      <c r="OEE65" s="204" t="s">
        <v>26</v>
      </c>
      <c r="OEF65" s="204" t="s">
        <v>26</v>
      </c>
      <c r="OEG65" s="204" t="s">
        <v>26</v>
      </c>
      <c r="OEH65" s="204" t="s">
        <v>26</v>
      </c>
      <c r="OEI65" s="204" t="s">
        <v>26</v>
      </c>
      <c r="OEJ65" s="204" t="s">
        <v>26</v>
      </c>
      <c r="OEK65" s="204" t="s">
        <v>26</v>
      </c>
      <c r="OEL65" s="204" t="s">
        <v>26</v>
      </c>
      <c r="OEM65" s="204" t="s">
        <v>26</v>
      </c>
      <c r="OEN65" s="204" t="s">
        <v>26</v>
      </c>
      <c r="OEO65" s="204" t="s">
        <v>26</v>
      </c>
      <c r="OEP65" s="204" t="s">
        <v>26</v>
      </c>
      <c r="OEQ65" s="204" t="s">
        <v>26</v>
      </c>
      <c r="OER65" s="204" t="s">
        <v>26</v>
      </c>
      <c r="OES65" s="204" t="s">
        <v>26</v>
      </c>
      <c r="OET65" s="204" t="s">
        <v>26</v>
      </c>
      <c r="OEU65" s="204" t="s">
        <v>26</v>
      </c>
      <c r="OEV65" s="204" t="s">
        <v>26</v>
      </c>
      <c r="OEW65" s="204" t="s">
        <v>26</v>
      </c>
      <c r="OEX65" s="204" t="s">
        <v>26</v>
      </c>
      <c r="OEY65" s="204" t="s">
        <v>26</v>
      </c>
      <c r="OEZ65" s="204" t="s">
        <v>26</v>
      </c>
      <c r="OFA65" s="204" t="s">
        <v>26</v>
      </c>
      <c r="OFB65" s="204" t="s">
        <v>26</v>
      </c>
      <c r="OFC65" s="204" t="s">
        <v>26</v>
      </c>
      <c r="OFD65" s="204" t="s">
        <v>26</v>
      </c>
      <c r="OFE65" s="204" t="s">
        <v>26</v>
      </c>
      <c r="OFF65" s="204" t="s">
        <v>26</v>
      </c>
      <c r="OFG65" s="204" t="s">
        <v>26</v>
      </c>
      <c r="OFH65" s="204" t="s">
        <v>26</v>
      </c>
      <c r="OFI65" s="204" t="s">
        <v>26</v>
      </c>
      <c r="OFJ65" s="204" t="s">
        <v>26</v>
      </c>
      <c r="OFK65" s="204" t="s">
        <v>26</v>
      </c>
      <c r="OFL65" s="204" t="s">
        <v>26</v>
      </c>
      <c r="OFM65" s="204" t="s">
        <v>26</v>
      </c>
      <c r="OFN65" s="204" t="s">
        <v>26</v>
      </c>
      <c r="OFO65" s="204" t="s">
        <v>26</v>
      </c>
      <c r="OFP65" s="204" t="s">
        <v>26</v>
      </c>
      <c r="OFQ65" s="204" t="s">
        <v>26</v>
      </c>
      <c r="OFR65" s="204" t="s">
        <v>26</v>
      </c>
      <c r="OFS65" s="204" t="s">
        <v>26</v>
      </c>
      <c r="OFT65" s="204" t="s">
        <v>26</v>
      </c>
      <c r="OFU65" s="204" t="s">
        <v>26</v>
      </c>
      <c r="OFV65" s="204" t="s">
        <v>26</v>
      </c>
      <c r="OFW65" s="204" t="s">
        <v>26</v>
      </c>
      <c r="OFX65" s="204" t="s">
        <v>26</v>
      </c>
      <c r="OFY65" s="204" t="s">
        <v>26</v>
      </c>
      <c r="OFZ65" s="204" t="s">
        <v>26</v>
      </c>
      <c r="OGA65" s="204" t="s">
        <v>26</v>
      </c>
      <c r="OGB65" s="204" t="s">
        <v>26</v>
      </c>
      <c r="OGC65" s="204" t="s">
        <v>26</v>
      </c>
      <c r="OGD65" s="204" t="s">
        <v>26</v>
      </c>
      <c r="OGE65" s="204" t="s">
        <v>26</v>
      </c>
      <c r="OGF65" s="204" t="s">
        <v>26</v>
      </c>
      <c r="OGG65" s="204" t="s">
        <v>26</v>
      </c>
      <c r="OGH65" s="204" t="s">
        <v>26</v>
      </c>
      <c r="OGI65" s="204" t="s">
        <v>26</v>
      </c>
      <c r="OGJ65" s="204" t="s">
        <v>26</v>
      </c>
      <c r="OGK65" s="204" t="s">
        <v>26</v>
      </c>
      <c r="OGL65" s="204" t="s">
        <v>26</v>
      </c>
      <c r="OGM65" s="204" t="s">
        <v>26</v>
      </c>
      <c r="OGN65" s="204" t="s">
        <v>26</v>
      </c>
      <c r="OGO65" s="204" t="s">
        <v>26</v>
      </c>
      <c r="OGP65" s="204" t="s">
        <v>26</v>
      </c>
      <c r="OGQ65" s="204" t="s">
        <v>26</v>
      </c>
      <c r="OGR65" s="204" t="s">
        <v>26</v>
      </c>
      <c r="OGS65" s="204" t="s">
        <v>26</v>
      </c>
      <c r="OGT65" s="204" t="s">
        <v>26</v>
      </c>
      <c r="OGU65" s="204" t="s">
        <v>26</v>
      </c>
      <c r="OGV65" s="204" t="s">
        <v>26</v>
      </c>
      <c r="OGW65" s="204" t="s">
        <v>26</v>
      </c>
      <c r="OGX65" s="204" t="s">
        <v>26</v>
      </c>
      <c r="OGY65" s="204" t="s">
        <v>26</v>
      </c>
      <c r="OGZ65" s="204" t="s">
        <v>26</v>
      </c>
      <c r="OHA65" s="204" t="s">
        <v>26</v>
      </c>
      <c r="OHB65" s="204" t="s">
        <v>26</v>
      </c>
      <c r="OHC65" s="204" t="s">
        <v>26</v>
      </c>
      <c r="OHD65" s="204" t="s">
        <v>26</v>
      </c>
      <c r="OHE65" s="204" t="s">
        <v>26</v>
      </c>
      <c r="OHF65" s="204" t="s">
        <v>26</v>
      </c>
      <c r="OHG65" s="204" t="s">
        <v>26</v>
      </c>
      <c r="OHH65" s="204" t="s">
        <v>26</v>
      </c>
      <c r="OHI65" s="204" t="s">
        <v>26</v>
      </c>
      <c r="OHJ65" s="204" t="s">
        <v>26</v>
      </c>
      <c r="OHK65" s="204" t="s">
        <v>26</v>
      </c>
      <c r="OHL65" s="204" t="s">
        <v>26</v>
      </c>
      <c r="OHM65" s="204" t="s">
        <v>26</v>
      </c>
      <c r="OHN65" s="204" t="s">
        <v>26</v>
      </c>
      <c r="OHO65" s="204" t="s">
        <v>26</v>
      </c>
      <c r="OHP65" s="204" t="s">
        <v>26</v>
      </c>
      <c r="OHQ65" s="204" t="s">
        <v>26</v>
      </c>
      <c r="OHR65" s="204" t="s">
        <v>26</v>
      </c>
      <c r="OHS65" s="204" t="s">
        <v>26</v>
      </c>
      <c r="OHT65" s="204" t="s">
        <v>26</v>
      </c>
      <c r="OHU65" s="204" t="s">
        <v>26</v>
      </c>
      <c r="OHV65" s="204" t="s">
        <v>26</v>
      </c>
      <c r="OHW65" s="204" t="s">
        <v>26</v>
      </c>
      <c r="OHX65" s="204" t="s">
        <v>26</v>
      </c>
      <c r="OHY65" s="204" t="s">
        <v>26</v>
      </c>
      <c r="OHZ65" s="204" t="s">
        <v>26</v>
      </c>
      <c r="OIA65" s="204" t="s">
        <v>26</v>
      </c>
      <c r="OIB65" s="204" t="s">
        <v>26</v>
      </c>
      <c r="OIC65" s="204" t="s">
        <v>26</v>
      </c>
      <c r="OID65" s="204" t="s">
        <v>26</v>
      </c>
      <c r="OIE65" s="204" t="s">
        <v>26</v>
      </c>
      <c r="OIF65" s="204" t="s">
        <v>26</v>
      </c>
      <c r="OIG65" s="204" t="s">
        <v>26</v>
      </c>
      <c r="OIH65" s="204" t="s">
        <v>26</v>
      </c>
      <c r="OII65" s="204" t="s">
        <v>26</v>
      </c>
      <c r="OIJ65" s="204" t="s">
        <v>26</v>
      </c>
      <c r="OIK65" s="204" t="s">
        <v>26</v>
      </c>
      <c r="OIL65" s="204" t="s">
        <v>26</v>
      </c>
      <c r="OIM65" s="204" t="s">
        <v>26</v>
      </c>
      <c r="OIN65" s="204" t="s">
        <v>26</v>
      </c>
      <c r="OIO65" s="204" t="s">
        <v>26</v>
      </c>
      <c r="OIP65" s="204" t="s">
        <v>26</v>
      </c>
      <c r="OIQ65" s="204" t="s">
        <v>26</v>
      </c>
      <c r="OIR65" s="204" t="s">
        <v>26</v>
      </c>
      <c r="OIS65" s="204" t="s">
        <v>26</v>
      </c>
      <c r="OIT65" s="204" t="s">
        <v>26</v>
      </c>
      <c r="OIU65" s="204" t="s">
        <v>26</v>
      </c>
      <c r="OIV65" s="204" t="s">
        <v>26</v>
      </c>
      <c r="OIW65" s="204" t="s">
        <v>26</v>
      </c>
      <c r="OIX65" s="204" t="s">
        <v>26</v>
      </c>
      <c r="OIY65" s="204" t="s">
        <v>26</v>
      </c>
      <c r="OIZ65" s="204" t="s">
        <v>26</v>
      </c>
      <c r="OJA65" s="204" t="s">
        <v>26</v>
      </c>
      <c r="OJB65" s="204" t="s">
        <v>26</v>
      </c>
      <c r="OJC65" s="204" t="s">
        <v>26</v>
      </c>
      <c r="OJD65" s="204" t="s">
        <v>26</v>
      </c>
      <c r="OJE65" s="204" t="s">
        <v>26</v>
      </c>
      <c r="OJF65" s="204" t="s">
        <v>26</v>
      </c>
      <c r="OJG65" s="204" t="s">
        <v>26</v>
      </c>
      <c r="OJH65" s="204" t="s">
        <v>26</v>
      </c>
      <c r="OJI65" s="204" t="s">
        <v>26</v>
      </c>
      <c r="OJJ65" s="204" t="s">
        <v>26</v>
      </c>
      <c r="OJK65" s="204" t="s">
        <v>26</v>
      </c>
      <c r="OJL65" s="204" t="s">
        <v>26</v>
      </c>
      <c r="OJM65" s="204" t="s">
        <v>26</v>
      </c>
      <c r="OJN65" s="204" t="s">
        <v>26</v>
      </c>
      <c r="OJO65" s="204" t="s">
        <v>26</v>
      </c>
      <c r="OJP65" s="204" t="s">
        <v>26</v>
      </c>
      <c r="OJQ65" s="204" t="s">
        <v>26</v>
      </c>
      <c r="OJR65" s="204" t="s">
        <v>26</v>
      </c>
      <c r="OJS65" s="204" t="s">
        <v>26</v>
      </c>
      <c r="OJT65" s="204" t="s">
        <v>26</v>
      </c>
      <c r="OJU65" s="204" t="s">
        <v>26</v>
      </c>
      <c r="OJV65" s="204" t="s">
        <v>26</v>
      </c>
      <c r="OJW65" s="204" t="s">
        <v>26</v>
      </c>
      <c r="OJX65" s="204" t="s">
        <v>26</v>
      </c>
      <c r="OJY65" s="204" t="s">
        <v>26</v>
      </c>
      <c r="OJZ65" s="204" t="s">
        <v>26</v>
      </c>
      <c r="OKA65" s="204" t="s">
        <v>26</v>
      </c>
      <c r="OKB65" s="204" t="s">
        <v>26</v>
      </c>
      <c r="OKC65" s="204" t="s">
        <v>26</v>
      </c>
      <c r="OKD65" s="204" t="s">
        <v>26</v>
      </c>
      <c r="OKE65" s="204" t="s">
        <v>26</v>
      </c>
      <c r="OKF65" s="204" t="s">
        <v>26</v>
      </c>
      <c r="OKG65" s="204" t="s">
        <v>26</v>
      </c>
      <c r="OKH65" s="204" t="s">
        <v>26</v>
      </c>
      <c r="OKI65" s="204" t="s">
        <v>26</v>
      </c>
      <c r="OKJ65" s="204" t="s">
        <v>26</v>
      </c>
      <c r="OKK65" s="204" t="s">
        <v>26</v>
      </c>
      <c r="OKL65" s="204" t="s">
        <v>26</v>
      </c>
      <c r="OKM65" s="204" t="s">
        <v>26</v>
      </c>
      <c r="OKN65" s="204" t="s">
        <v>26</v>
      </c>
      <c r="OKO65" s="204" t="s">
        <v>26</v>
      </c>
      <c r="OKP65" s="204" t="s">
        <v>26</v>
      </c>
      <c r="OKQ65" s="204" t="s">
        <v>26</v>
      </c>
      <c r="OKR65" s="204" t="s">
        <v>26</v>
      </c>
      <c r="OKS65" s="204" t="s">
        <v>26</v>
      </c>
      <c r="OKT65" s="204" t="s">
        <v>26</v>
      </c>
      <c r="OKU65" s="204" t="s">
        <v>26</v>
      </c>
      <c r="OKV65" s="204" t="s">
        <v>26</v>
      </c>
      <c r="OKW65" s="204" t="s">
        <v>26</v>
      </c>
      <c r="OKX65" s="204" t="s">
        <v>26</v>
      </c>
      <c r="OKY65" s="204" t="s">
        <v>26</v>
      </c>
      <c r="OKZ65" s="204" t="s">
        <v>26</v>
      </c>
      <c r="OLA65" s="204" t="s">
        <v>26</v>
      </c>
      <c r="OLB65" s="204" t="s">
        <v>26</v>
      </c>
      <c r="OLC65" s="204" t="s">
        <v>26</v>
      </c>
      <c r="OLD65" s="204" t="s">
        <v>26</v>
      </c>
      <c r="OLE65" s="204" t="s">
        <v>26</v>
      </c>
      <c r="OLF65" s="204" t="s">
        <v>26</v>
      </c>
      <c r="OLG65" s="204" t="s">
        <v>26</v>
      </c>
      <c r="OLH65" s="204" t="s">
        <v>26</v>
      </c>
      <c r="OLI65" s="204" t="s">
        <v>26</v>
      </c>
      <c r="OLJ65" s="204" t="s">
        <v>26</v>
      </c>
      <c r="OLK65" s="204" t="s">
        <v>26</v>
      </c>
      <c r="OLL65" s="204" t="s">
        <v>26</v>
      </c>
      <c r="OLM65" s="204" t="s">
        <v>26</v>
      </c>
      <c r="OLN65" s="204" t="s">
        <v>26</v>
      </c>
      <c r="OLO65" s="204" t="s">
        <v>26</v>
      </c>
      <c r="OLP65" s="204" t="s">
        <v>26</v>
      </c>
      <c r="OLQ65" s="204" t="s">
        <v>26</v>
      </c>
      <c r="OLR65" s="204" t="s">
        <v>26</v>
      </c>
      <c r="OLS65" s="204" t="s">
        <v>26</v>
      </c>
      <c r="OLT65" s="204" t="s">
        <v>26</v>
      </c>
      <c r="OLU65" s="204" t="s">
        <v>26</v>
      </c>
      <c r="OLV65" s="204" t="s">
        <v>26</v>
      </c>
      <c r="OLW65" s="204" t="s">
        <v>26</v>
      </c>
      <c r="OLX65" s="204" t="s">
        <v>26</v>
      </c>
      <c r="OLY65" s="204" t="s">
        <v>26</v>
      </c>
      <c r="OLZ65" s="204" t="s">
        <v>26</v>
      </c>
      <c r="OMA65" s="204" t="s">
        <v>26</v>
      </c>
      <c r="OMB65" s="204" t="s">
        <v>26</v>
      </c>
      <c r="OMC65" s="204" t="s">
        <v>26</v>
      </c>
      <c r="OMD65" s="204" t="s">
        <v>26</v>
      </c>
      <c r="OME65" s="204" t="s">
        <v>26</v>
      </c>
      <c r="OMF65" s="204" t="s">
        <v>26</v>
      </c>
      <c r="OMG65" s="204" t="s">
        <v>26</v>
      </c>
      <c r="OMH65" s="204" t="s">
        <v>26</v>
      </c>
      <c r="OMI65" s="204" t="s">
        <v>26</v>
      </c>
      <c r="OMJ65" s="204" t="s">
        <v>26</v>
      </c>
      <c r="OMK65" s="204" t="s">
        <v>26</v>
      </c>
      <c r="OML65" s="204" t="s">
        <v>26</v>
      </c>
      <c r="OMM65" s="204" t="s">
        <v>26</v>
      </c>
      <c r="OMN65" s="204" t="s">
        <v>26</v>
      </c>
      <c r="OMO65" s="204" t="s">
        <v>26</v>
      </c>
      <c r="OMP65" s="204" t="s">
        <v>26</v>
      </c>
      <c r="OMQ65" s="204" t="s">
        <v>26</v>
      </c>
      <c r="OMR65" s="204" t="s">
        <v>26</v>
      </c>
      <c r="OMS65" s="204" t="s">
        <v>26</v>
      </c>
      <c r="OMT65" s="204" t="s">
        <v>26</v>
      </c>
      <c r="OMU65" s="204" t="s">
        <v>26</v>
      </c>
      <c r="OMV65" s="204" t="s">
        <v>26</v>
      </c>
      <c r="OMW65" s="204" t="s">
        <v>26</v>
      </c>
      <c r="OMX65" s="204" t="s">
        <v>26</v>
      </c>
      <c r="OMY65" s="204" t="s">
        <v>26</v>
      </c>
      <c r="OMZ65" s="204" t="s">
        <v>26</v>
      </c>
      <c r="ONA65" s="204" t="s">
        <v>26</v>
      </c>
      <c r="ONB65" s="204" t="s">
        <v>26</v>
      </c>
      <c r="ONC65" s="204" t="s">
        <v>26</v>
      </c>
      <c r="OND65" s="204" t="s">
        <v>26</v>
      </c>
      <c r="ONE65" s="204" t="s">
        <v>26</v>
      </c>
      <c r="ONF65" s="204" t="s">
        <v>26</v>
      </c>
      <c r="ONG65" s="204" t="s">
        <v>26</v>
      </c>
      <c r="ONH65" s="204" t="s">
        <v>26</v>
      </c>
      <c r="ONI65" s="204" t="s">
        <v>26</v>
      </c>
      <c r="ONJ65" s="204" t="s">
        <v>26</v>
      </c>
      <c r="ONK65" s="204" t="s">
        <v>26</v>
      </c>
      <c r="ONL65" s="204" t="s">
        <v>26</v>
      </c>
      <c r="ONM65" s="204" t="s">
        <v>26</v>
      </c>
      <c r="ONN65" s="204" t="s">
        <v>26</v>
      </c>
      <c r="ONO65" s="204" t="s">
        <v>26</v>
      </c>
      <c r="ONP65" s="204" t="s">
        <v>26</v>
      </c>
      <c r="ONQ65" s="204" t="s">
        <v>26</v>
      </c>
      <c r="ONR65" s="204" t="s">
        <v>26</v>
      </c>
      <c r="ONS65" s="204" t="s">
        <v>26</v>
      </c>
      <c r="ONT65" s="204" t="s">
        <v>26</v>
      </c>
      <c r="ONU65" s="204" t="s">
        <v>26</v>
      </c>
      <c r="ONV65" s="204" t="s">
        <v>26</v>
      </c>
      <c r="ONW65" s="204" t="s">
        <v>26</v>
      </c>
      <c r="ONX65" s="204" t="s">
        <v>26</v>
      </c>
      <c r="ONY65" s="204" t="s">
        <v>26</v>
      </c>
      <c r="ONZ65" s="204" t="s">
        <v>26</v>
      </c>
      <c r="OOA65" s="204" t="s">
        <v>26</v>
      </c>
      <c r="OOB65" s="204" t="s">
        <v>26</v>
      </c>
      <c r="OOC65" s="204" t="s">
        <v>26</v>
      </c>
      <c r="OOD65" s="204" t="s">
        <v>26</v>
      </c>
      <c r="OOE65" s="204" t="s">
        <v>26</v>
      </c>
      <c r="OOF65" s="204" t="s">
        <v>26</v>
      </c>
      <c r="OOG65" s="204" t="s">
        <v>26</v>
      </c>
      <c r="OOH65" s="204" t="s">
        <v>26</v>
      </c>
      <c r="OOI65" s="204" t="s">
        <v>26</v>
      </c>
      <c r="OOJ65" s="204" t="s">
        <v>26</v>
      </c>
      <c r="OOK65" s="204" t="s">
        <v>26</v>
      </c>
      <c r="OOL65" s="204" t="s">
        <v>26</v>
      </c>
      <c r="OOM65" s="204" t="s">
        <v>26</v>
      </c>
      <c r="OON65" s="204" t="s">
        <v>26</v>
      </c>
      <c r="OOO65" s="204" t="s">
        <v>26</v>
      </c>
      <c r="OOP65" s="204" t="s">
        <v>26</v>
      </c>
      <c r="OOQ65" s="204" t="s">
        <v>26</v>
      </c>
      <c r="OOR65" s="204" t="s">
        <v>26</v>
      </c>
      <c r="OOS65" s="204" t="s">
        <v>26</v>
      </c>
      <c r="OOT65" s="204" t="s">
        <v>26</v>
      </c>
      <c r="OOU65" s="204" t="s">
        <v>26</v>
      </c>
      <c r="OOV65" s="204" t="s">
        <v>26</v>
      </c>
      <c r="OOW65" s="204" t="s">
        <v>26</v>
      </c>
      <c r="OOX65" s="204" t="s">
        <v>26</v>
      </c>
      <c r="OOY65" s="204" t="s">
        <v>26</v>
      </c>
      <c r="OOZ65" s="204" t="s">
        <v>26</v>
      </c>
      <c r="OPA65" s="204" t="s">
        <v>26</v>
      </c>
      <c r="OPB65" s="204" t="s">
        <v>26</v>
      </c>
      <c r="OPC65" s="204" t="s">
        <v>26</v>
      </c>
      <c r="OPD65" s="204" t="s">
        <v>26</v>
      </c>
      <c r="OPE65" s="204" t="s">
        <v>26</v>
      </c>
      <c r="OPF65" s="204" t="s">
        <v>26</v>
      </c>
      <c r="OPG65" s="204" t="s">
        <v>26</v>
      </c>
      <c r="OPH65" s="204" t="s">
        <v>26</v>
      </c>
      <c r="OPI65" s="204" t="s">
        <v>26</v>
      </c>
      <c r="OPJ65" s="204" t="s">
        <v>26</v>
      </c>
      <c r="OPK65" s="204" t="s">
        <v>26</v>
      </c>
      <c r="OPL65" s="204" t="s">
        <v>26</v>
      </c>
      <c r="OPM65" s="204" t="s">
        <v>26</v>
      </c>
      <c r="OPN65" s="204" t="s">
        <v>26</v>
      </c>
      <c r="OPO65" s="204" t="s">
        <v>26</v>
      </c>
      <c r="OPP65" s="204" t="s">
        <v>26</v>
      </c>
      <c r="OPQ65" s="204" t="s">
        <v>26</v>
      </c>
      <c r="OPR65" s="204" t="s">
        <v>26</v>
      </c>
      <c r="OPS65" s="204" t="s">
        <v>26</v>
      </c>
      <c r="OPT65" s="204" t="s">
        <v>26</v>
      </c>
      <c r="OPU65" s="204" t="s">
        <v>26</v>
      </c>
      <c r="OPV65" s="204" t="s">
        <v>26</v>
      </c>
      <c r="OPW65" s="204" t="s">
        <v>26</v>
      </c>
      <c r="OPX65" s="204" t="s">
        <v>26</v>
      </c>
      <c r="OPY65" s="204" t="s">
        <v>26</v>
      </c>
      <c r="OPZ65" s="204" t="s">
        <v>26</v>
      </c>
      <c r="OQA65" s="204" t="s">
        <v>26</v>
      </c>
      <c r="OQB65" s="204" t="s">
        <v>26</v>
      </c>
      <c r="OQC65" s="204" t="s">
        <v>26</v>
      </c>
      <c r="OQD65" s="204" t="s">
        <v>26</v>
      </c>
      <c r="OQE65" s="204" t="s">
        <v>26</v>
      </c>
      <c r="OQF65" s="204" t="s">
        <v>26</v>
      </c>
      <c r="OQG65" s="204" t="s">
        <v>26</v>
      </c>
      <c r="OQH65" s="204" t="s">
        <v>26</v>
      </c>
      <c r="OQI65" s="204" t="s">
        <v>26</v>
      </c>
      <c r="OQJ65" s="204" t="s">
        <v>26</v>
      </c>
      <c r="OQK65" s="204" t="s">
        <v>26</v>
      </c>
      <c r="OQL65" s="204" t="s">
        <v>26</v>
      </c>
      <c r="OQM65" s="204" t="s">
        <v>26</v>
      </c>
      <c r="OQN65" s="204" t="s">
        <v>26</v>
      </c>
      <c r="OQO65" s="204" t="s">
        <v>26</v>
      </c>
      <c r="OQP65" s="204" t="s">
        <v>26</v>
      </c>
      <c r="OQQ65" s="204" t="s">
        <v>26</v>
      </c>
      <c r="OQR65" s="204" t="s">
        <v>26</v>
      </c>
      <c r="OQS65" s="204" t="s">
        <v>26</v>
      </c>
      <c r="OQT65" s="204" t="s">
        <v>26</v>
      </c>
      <c r="OQU65" s="204" t="s">
        <v>26</v>
      </c>
      <c r="OQV65" s="204" t="s">
        <v>26</v>
      </c>
      <c r="OQW65" s="204" t="s">
        <v>26</v>
      </c>
      <c r="OQX65" s="204" t="s">
        <v>26</v>
      </c>
      <c r="OQY65" s="204" t="s">
        <v>26</v>
      </c>
      <c r="OQZ65" s="204" t="s">
        <v>26</v>
      </c>
      <c r="ORA65" s="204" t="s">
        <v>26</v>
      </c>
      <c r="ORB65" s="204" t="s">
        <v>26</v>
      </c>
      <c r="ORC65" s="204" t="s">
        <v>26</v>
      </c>
      <c r="ORD65" s="204" t="s">
        <v>26</v>
      </c>
      <c r="ORE65" s="204" t="s">
        <v>26</v>
      </c>
      <c r="ORF65" s="204" t="s">
        <v>26</v>
      </c>
      <c r="ORG65" s="204" t="s">
        <v>26</v>
      </c>
      <c r="ORH65" s="204" t="s">
        <v>26</v>
      </c>
      <c r="ORI65" s="204" t="s">
        <v>26</v>
      </c>
      <c r="ORJ65" s="204" t="s">
        <v>26</v>
      </c>
      <c r="ORK65" s="204" t="s">
        <v>26</v>
      </c>
      <c r="ORL65" s="204" t="s">
        <v>26</v>
      </c>
      <c r="ORM65" s="204" t="s">
        <v>26</v>
      </c>
      <c r="ORN65" s="204" t="s">
        <v>26</v>
      </c>
      <c r="ORO65" s="204" t="s">
        <v>26</v>
      </c>
      <c r="ORP65" s="204" t="s">
        <v>26</v>
      </c>
      <c r="ORQ65" s="204" t="s">
        <v>26</v>
      </c>
      <c r="ORR65" s="204" t="s">
        <v>26</v>
      </c>
      <c r="ORS65" s="204" t="s">
        <v>26</v>
      </c>
      <c r="ORT65" s="204" t="s">
        <v>26</v>
      </c>
      <c r="ORU65" s="204" t="s">
        <v>26</v>
      </c>
      <c r="ORV65" s="204" t="s">
        <v>26</v>
      </c>
      <c r="ORW65" s="204" t="s">
        <v>26</v>
      </c>
      <c r="ORX65" s="204" t="s">
        <v>26</v>
      </c>
      <c r="ORY65" s="204" t="s">
        <v>26</v>
      </c>
      <c r="ORZ65" s="204" t="s">
        <v>26</v>
      </c>
      <c r="OSA65" s="204" t="s">
        <v>26</v>
      </c>
      <c r="OSB65" s="204" t="s">
        <v>26</v>
      </c>
      <c r="OSC65" s="204" t="s">
        <v>26</v>
      </c>
      <c r="OSD65" s="204" t="s">
        <v>26</v>
      </c>
      <c r="OSE65" s="204" t="s">
        <v>26</v>
      </c>
      <c r="OSF65" s="204" t="s">
        <v>26</v>
      </c>
      <c r="OSG65" s="204" t="s">
        <v>26</v>
      </c>
      <c r="OSH65" s="204" t="s">
        <v>26</v>
      </c>
      <c r="OSI65" s="204" t="s">
        <v>26</v>
      </c>
      <c r="OSJ65" s="204" t="s">
        <v>26</v>
      </c>
      <c r="OSK65" s="204" t="s">
        <v>26</v>
      </c>
      <c r="OSL65" s="204" t="s">
        <v>26</v>
      </c>
      <c r="OSM65" s="204" t="s">
        <v>26</v>
      </c>
      <c r="OSN65" s="204" t="s">
        <v>26</v>
      </c>
      <c r="OSO65" s="204" t="s">
        <v>26</v>
      </c>
      <c r="OSP65" s="204" t="s">
        <v>26</v>
      </c>
      <c r="OSQ65" s="204" t="s">
        <v>26</v>
      </c>
      <c r="OSR65" s="204" t="s">
        <v>26</v>
      </c>
      <c r="OSS65" s="204" t="s">
        <v>26</v>
      </c>
      <c r="OST65" s="204" t="s">
        <v>26</v>
      </c>
      <c r="OSU65" s="204" t="s">
        <v>26</v>
      </c>
      <c r="OSV65" s="204" t="s">
        <v>26</v>
      </c>
      <c r="OSW65" s="204" t="s">
        <v>26</v>
      </c>
      <c r="OSX65" s="204" t="s">
        <v>26</v>
      </c>
      <c r="OSY65" s="204" t="s">
        <v>26</v>
      </c>
      <c r="OSZ65" s="204" t="s">
        <v>26</v>
      </c>
      <c r="OTA65" s="204" t="s">
        <v>26</v>
      </c>
      <c r="OTB65" s="204" t="s">
        <v>26</v>
      </c>
      <c r="OTC65" s="204" t="s">
        <v>26</v>
      </c>
      <c r="OTD65" s="204" t="s">
        <v>26</v>
      </c>
      <c r="OTE65" s="204" t="s">
        <v>26</v>
      </c>
      <c r="OTF65" s="204" t="s">
        <v>26</v>
      </c>
      <c r="OTG65" s="204" t="s">
        <v>26</v>
      </c>
      <c r="OTH65" s="204" t="s">
        <v>26</v>
      </c>
      <c r="OTI65" s="204" t="s">
        <v>26</v>
      </c>
      <c r="OTJ65" s="204" t="s">
        <v>26</v>
      </c>
      <c r="OTK65" s="204" t="s">
        <v>26</v>
      </c>
      <c r="OTL65" s="204" t="s">
        <v>26</v>
      </c>
      <c r="OTM65" s="204" t="s">
        <v>26</v>
      </c>
      <c r="OTN65" s="204" t="s">
        <v>26</v>
      </c>
      <c r="OTO65" s="204" t="s">
        <v>26</v>
      </c>
      <c r="OTP65" s="204" t="s">
        <v>26</v>
      </c>
      <c r="OTQ65" s="204" t="s">
        <v>26</v>
      </c>
      <c r="OTR65" s="204" t="s">
        <v>26</v>
      </c>
      <c r="OTS65" s="204" t="s">
        <v>26</v>
      </c>
      <c r="OTT65" s="204" t="s">
        <v>26</v>
      </c>
      <c r="OTU65" s="204" t="s">
        <v>26</v>
      </c>
      <c r="OTV65" s="204" t="s">
        <v>26</v>
      </c>
      <c r="OTW65" s="204" t="s">
        <v>26</v>
      </c>
      <c r="OTX65" s="204" t="s">
        <v>26</v>
      </c>
      <c r="OTY65" s="204" t="s">
        <v>26</v>
      </c>
      <c r="OTZ65" s="204" t="s">
        <v>26</v>
      </c>
      <c r="OUA65" s="204" t="s">
        <v>26</v>
      </c>
      <c r="OUB65" s="204" t="s">
        <v>26</v>
      </c>
      <c r="OUC65" s="204" t="s">
        <v>26</v>
      </c>
      <c r="OUD65" s="204" t="s">
        <v>26</v>
      </c>
      <c r="OUE65" s="204" t="s">
        <v>26</v>
      </c>
      <c r="OUF65" s="204" t="s">
        <v>26</v>
      </c>
      <c r="OUG65" s="204" t="s">
        <v>26</v>
      </c>
      <c r="OUH65" s="204" t="s">
        <v>26</v>
      </c>
      <c r="OUI65" s="204" t="s">
        <v>26</v>
      </c>
      <c r="OUJ65" s="204" t="s">
        <v>26</v>
      </c>
      <c r="OUK65" s="204" t="s">
        <v>26</v>
      </c>
      <c r="OUL65" s="204" t="s">
        <v>26</v>
      </c>
      <c r="OUM65" s="204" t="s">
        <v>26</v>
      </c>
      <c r="OUN65" s="204" t="s">
        <v>26</v>
      </c>
      <c r="OUO65" s="204" t="s">
        <v>26</v>
      </c>
      <c r="OUP65" s="204" t="s">
        <v>26</v>
      </c>
      <c r="OUQ65" s="204" t="s">
        <v>26</v>
      </c>
      <c r="OUR65" s="204" t="s">
        <v>26</v>
      </c>
      <c r="OUS65" s="204" t="s">
        <v>26</v>
      </c>
      <c r="OUT65" s="204" t="s">
        <v>26</v>
      </c>
      <c r="OUU65" s="204" t="s">
        <v>26</v>
      </c>
      <c r="OUV65" s="204" t="s">
        <v>26</v>
      </c>
      <c r="OUW65" s="204" t="s">
        <v>26</v>
      </c>
      <c r="OUX65" s="204" t="s">
        <v>26</v>
      </c>
      <c r="OUY65" s="204" t="s">
        <v>26</v>
      </c>
      <c r="OUZ65" s="204" t="s">
        <v>26</v>
      </c>
      <c r="OVA65" s="204" t="s">
        <v>26</v>
      </c>
      <c r="OVB65" s="204" t="s">
        <v>26</v>
      </c>
      <c r="OVC65" s="204" t="s">
        <v>26</v>
      </c>
      <c r="OVD65" s="204" t="s">
        <v>26</v>
      </c>
      <c r="OVE65" s="204" t="s">
        <v>26</v>
      </c>
      <c r="OVF65" s="204" t="s">
        <v>26</v>
      </c>
      <c r="OVG65" s="204" t="s">
        <v>26</v>
      </c>
      <c r="OVH65" s="204" t="s">
        <v>26</v>
      </c>
      <c r="OVI65" s="204" t="s">
        <v>26</v>
      </c>
      <c r="OVJ65" s="204" t="s">
        <v>26</v>
      </c>
      <c r="OVK65" s="204" t="s">
        <v>26</v>
      </c>
      <c r="OVL65" s="204" t="s">
        <v>26</v>
      </c>
      <c r="OVM65" s="204" t="s">
        <v>26</v>
      </c>
      <c r="OVN65" s="204" t="s">
        <v>26</v>
      </c>
      <c r="OVO65" s="204" t="s">
        <v>26</v>
      </c>
      <c r="OVP65" s="204" t="s">
        <v>26</v>
      </c>
      <c r="OVQ65" s="204" t="s">
        <v>26</v>
      </c>
      <c r="OVR65" s="204" t="s">
        <v>26</v>
      </c>
      <c r="OVS65" s="204" t="s">
        <v>26</v>
      </c>
      <c r="OVT65" s="204" t="s">
        <v>26</v>
      </c>
      <c r="OVU65" s="204" t="s">
        <v>26</v>
      </c>
      <c r="OVV65" s="204" t="s">
        <v>26</v>
      </c>
      <c r="OVW65" s="204" t="s">
        <v>26</v>
      </c>
      <c r="OVX65" s="204" t="s">
        <v>26</v>
      </c>
      <c r="OVY65" s="204" t="s">
        <v>26</v>
      </c>
      <c r="OVZ65" s="204" t="s">
        <v>26</v>
      </c>
      <c r="OWA65" s="204" t="s">
        <v>26</v>
      </c>
      <c r="OWB65" s="204" t="s">
        <v>26</v>
      </c>
      <c r="OWC65" s="204" t="s">
        <v>26</v>
      </c>
      <c r="OWD65" s="204" t="s">
        <v>26</v>
      </c>
      <c r="OWE65" s="204" t="s">
        <v>26</v>
      </c>
      <c r="OWF65" s="204" t="s">
        <v>26</v>
      </c>
      <c r="OWG65" s="204" t="s">
        <v>26</v>
      </c>
      <c r="OWH65" s="204" t="s">
        <v>26</v>
      </c>
      <c r="OWI65" s="204" t="s">
        <v>26</v>
      </c>
      <c r="OWJ65" s="204" t="s">
        <v>26</v>
      </c>
      <c r="OWK65" s="204" t="s">
        <v>26</v>
      </c>
      <c r="OWL65" s="204" t="s">
        <v>26</v>
      </c>
      <c r="OWM65" s="204" t="s">
        <v>26</v>
      </c>
      <c r="OWN65" s="204" t="s">
        <v>26</v>
      </c>
      <c r="OWO65" s="204" t="s">
        <v>26</v>
      </c>
      <c r="OWP65" s="204" t="s">
        <v>26</v>
      </c>
      <c r="OWQ65" s="204" t="s">
        <v>26</v>
      </c>
      <c r="OWR65" s="204" t="s">
        <v>26</v>
      </c>
      <c r="OWS65" s="204" t="s">
        <v>26</v>
      </c>
      <c r="OWT65" s="204" t="s">
        <v>26</v>
      </c>
      <c r="OWU65" s="204" t="s">
        <v>26</v>
      </c>
      <c r="OWV65" s="204" t="s">
        <v>26</v>
      </c>
      <c r="OWW65" s="204" t="s">
        <v>26</v>
      </c>
      <c r="OWX65" s="204" t="s">
        <v>26</v>
      </c>
      <c r="OWY65" s="204" t="s">
        <v>26</v>
      </c>
      <c r="OWZ65" s="204" t="s">
        <v>26</v>
      </c>
      <c r="OXA65" s="204" t="s">
        <v>26</v>
      </c>
      <c r="OXB65" s="204" t="s">
        <v>26</v>
      </c>
      <c r="OXC65" s="204" t="s">
        <v>26</v>
      </c>
      <c r="OXD65" s="204" t="s">
        <v>26</v>
      </c>
      <c r="OXE65" s="204" t="s">
        <v>26</v>
      </c>
      <c r="OXF65" s="204" t="s">
        <v>26</v>
      </c>
      <c r="OXG65" s="204" t="s">
        <v>26</v>
      </c>
      <c r="OXH65" s="204" t="s">
        <v>26</v>
      </c>
      <c r="OXI65" s="204" t="s">
        <v>26</v>
      </c>
      <c r="OXJ65" s="204" t="s">
        <v>26</v>
      </c>
      <c r="OXK65" s="204" t="s">
        <v>26</v>
      </c>
      <c r="OXL65" s="204" t="s">
        <v>26</v>
      </c>
      <c r="OXM65" s="204" t="s">
        <v>26</v>
      </c>
      <c r="OXN65" s="204" t="s">
        <v>26</v>
      </c>
      <c r="OXO65" s="204" t="s">
        <v>26</v>
      </c>
      <c r="OXP65" s="204" t="s">
        <v>26</v>
      </c>
      <c r="OXQ65" s="204" t="s">
        <v>26</v>
      </c>
      <c r="OXR65" s="204" t="s">
        <v>26</v>
      </c>
      <c r="OXS65" s="204" t="s">
        <v>26</v>
      </c>
      <c r="OXT65" s="204" t="s">
        <v>26</v>
      </c>
      <c r="OXU65" s="204" t="s">
        <v>26</v>
      </c>
      <c r="OXV65" s="204" t="s">
        <v>26</v>
      </c>
      <c r="OXW65" s="204" t="s">
        <v>26</v>
      </c>
      <c r="OXX65" s="204" t="s">
        <v>26</v>
      </c>
      <c r="OXY65" s="204" t="s">
        <v>26</v>
      </c>
      <c r="OXZ65" s="204" t="s">
        <v>26</v>
      </c>
      <c r="OYA65" s="204" t="s">
        <v>26</v>
      </c>
      <c r="OYB65" s="204" t="s">
        <v>26</v>
      </c>
      <c r="OYC65" s="204" t="s">
        <v>26</v>
      </c>
      <c r="OYD65" s="204" t="s">
        <v>26</v>
      </c>
      <c r="OYE65" s="204" t="s">
        <v>26</v>
      </c>
      <c r="OYF65" s="204" t="s">
        <v>26</v>
      </c>
      <c r="OYG65" s="204" t="s">
        <v>26</v>
      </c>
      <c r="OYH65" s="204" t="s">
        <v>26</v>
      </c>
      <c r="OYI65" s="204" t="s">
        <v>26</v>
      </c>
      <c r="OYJ65" s="204" t="s">
        <v>26</v>
      </c>
      <c r="OYK65" s="204" t="s">
        <v>26</v>
      </c>
      <c r="OYL65" s="204" t="s">
        <v>26</v>
      </c>
      <c r="OYM65" s="204" t="s">
        <v>26</v>
      </c>
      <c r="OYN65" s="204" t="s">
        <v>26</v>
      </c>
      <c r="OYO65" s="204" t="s">
        <v>26</v>
      </c>
      <c r="OYP65" s="204" t="s">
        <v>26</v>
      </c>
      <c r="OYQ65" s="204" t="s">
        <v>26</v>
      </c>
      <c r="OYR65" s="204" t="s">
        <v>26</v>
      </c>
      <c r="OYS65" s="204" t="s">
        <v>26</v>
      </c>
      <c r="OYT65" s="204" t="s">
        <v>26</v>
      </c>
      <c r="OYU65" s="204" t="s">
        <v>26</v>
      </c>
      <c r="OYV65" s="204" t="s">
        <v>26</v>
      </c>
      <c r="OYW65" s="204" t="s">
        <v>26</v>
      </c>
      <c r="OYX65" s="204" t="s">
        <v>26</v>
      </c>
      <c r="OYY65" s="204" t="s">
        <v>26</v>
      </c>
      <c r="OYZ65" s="204" t="s">
        <v>26</v>
      </c>
      <c r="OZA65" s="204" t="s">
        <v>26</v>
      </c>
      <c r="OZB65" s="204" t="s">
        <v>26</v>
      </c>
      <c r="OZC65" s="204" t="s">
        <v>26</v>
      </c>
      <c r="OZD65" s="204" t="s">
        <v>26</v>
      </c>
      <c r="OZE65" s="204" t="s">
        <v>26</v>
      </c>
      <c r="OZF65" s="204" t="s">
        <v>26</v>
      </c>
      <c r="OZG65" s="204" t="s">
        <v>26</v>
      </c>
      <c r="OZH65" s="204" t="s">
        <v>26</v>
      </c>
      <c r="OZI65" s="204" t="s">
        <v>26</v>
      </c>
      <c r="OZJ65" s="204" t="s">
        <v>26</v>
      </c>
      <c r="OZK65" s="204" t="s">
        <v>26</v>
      </c>
      <c r="OZL65" s="204" t="s">
        <v>26</v>
      </c>
      <c r="OZM65" s="204" t="s">
        <v>26</v>
      </c>
      <c r="OZN65" s="204" t="s">
        <v>26</v>
      </c>
      <c r="OZO65" s="204" t="s">
        <v>26</v>
      </c>
      <c r="OZP65" s="204" t="s">
        <v>26</v>
      </c>
      <c r="OZQ65" s="204" t="s">
        <v>26</v>
      </c>
      <c r="OZR65" s="204" t="s">
        <v>26</v>
      </c>
      <c r="OZS65" s="204" t="s">
        <v>26</v>
      </c>
      <c r="OZT65" s="204" t="s">
        <v>26</v>
      </c>
      <c r="OZU65" s="204" t="s">
        <v>26</v>
      </c>
      <c r="OZV65" s="204" t="s">
        <v>26</v>
      </c>
      <c r="OZW65" s="204" t="s">
        <v>26</v>
      </c>
      <c r="OZX65" s="204" t="s">
        <v>26</v>
      </c>
      <c r="OZY65" s="204" t="s">
        <v>26</v>
      </c>
      <c r="OZZ65" s="204" t="s">
        <v>26</v>
      </c>
      <c r="PAA65" s="204" t="s">
        <v>26</v>
      </c>
      <c r="PAB65" s="204" t="s">
        <v>26</v>
      </c>
      <c r="PAC65" s="204" t="s">
        <v>26</v>
      </c>
      <c r="PAD65" s="204" t="s">
        <v>26</v>
      </c>
      <c r="PAE65" s="204" t="s">
        <v>26</v>
      </c>
      <c r="PAF65" s="204" t="s">
        <v>26</v>
      </c>
      <c r="PAG65" s="204" t="s">
        <v>26</v>
      </c>
      <c r="PAH65" s="204" t="s">
        <v>26</v>
      </c>
      <c r="PAI65" s="204" t="s">
        <v>26</v>
      </c>
      <c r="PAJ65" s="204" t="s">
        <v>26</v>
      </c>
      <c r="PAK65" s="204" t="s">
        <v>26</v>
      </c>
      <c r="PAL65" s="204" t="s">
        <v>26</v>
      </c>
      <c r="PAM65" s="204" t="s">
        <v>26</v>
      </c>
      <c r="PAN65" s="204" t="s">
        <v>26</v>
      </c>
      <c r="PAO65" s="204" t="s">
        <v>26</v>
      </c>
      <c r="PAP65" s="204" t="s">
        <v>26</v>
      </c>
      <c r="PAQ65" s="204" t="s">
        <v>26</v>
      </c>
      <c r="PAR65" s="204" t="s">
        <v>26</v>
      </c>
      <c r="PAS65" s="204" t="s">
        <v>26</v>
      </c>
      <c r="PAT65" s="204" t="s">
        <v>26</v>
      </c>
      <c r="PAU65" s="204" t="s">
        <v>26</v>
      </c>
      <c r="PAV65" s="204" t="s">
        <v>26</v>
      </c>
      <c r="PAW65" s="204" t="s">
        <v>26</v>
      </c>
      <c r="PAX65" s="204" t="s">
        <v>26</v>
      </c>
      <c r="PAY65" s="204" t="s">
        <v>26</v>
      </c>
      <c r="PAZ65" s="204" t="s">
        <v>26</v>
      </c>
      <c r="PBA65" s="204" t="s">
        <v>26</v>
      </c>
      <c r="PBB65" s="204" t="s">
        <v>26</v>
      </c>
      <c r="PBC65" s="204" t="s">
        <v>26</v>
      </c>
      <c r="PBD65" s="204" t="s">
        <v>26</v>
      </c>
      <c r="PBE65" s="204" t="s">
        <v>26</v>
      </c>
      <c r="PBF65" s="204" t="s">
        <v>26</v>
      </c>
      <c r="PBG65" s="204" t="s">
        <v>26</v>
      </c>
      <c r="PBH65" s="204" t="s">
        <v>26</v>
      </c>
      <c r="PBI65" s="204" t="s">
        <v>26</v>
      </c>
      <c r="PBJ65" s="204" t="s">
        <v>26</v>
      </c>
      <c r="PBK65" s="204" t="s">
        <v>26</v>
      </c>
      <c r="PBL65" s="204" t="s">
        <v>26</v>
      </c>
      <c r="PBM65" s="204" t="s">
        <v>26</v>
      </c>
      <c r="PBN65" s="204" t="s">
        <v>26</v>
      </c>
      <c r="PBO65" s="204" t="s">
        <v>26</v>
      </c>
      <c r="PBP65" s="204" t="s">
        <v>26</v>
      </c>
      <c r="PBQ65" s="204" t="s">
        <v>26</v>
      </c>
      <c r="PBR65" s="204" t="s">
        <v>26</v>
      </c>
      <c r="PBS65" s="204" t="s">
        <v>26</v>
      </c>
      <c r="PBT65" s="204" t="s">
        <v>26</v>
      </c>
      <c r="PBU65" s="204" t="s">
        <v>26</v>
      </c>
      <c r="PBV65" s="204" t="s">
        <v>26</v>
      </c>
      <c r="PBW65" s="204" t="s">
        <v>26</v>
      </c>
      <c r="PBX65" s="204" t="s">
        <v>26</v>
      </c>
      <c r="PBY65" s="204" t="s">
        <v>26</v>
      </c>
      <c r="PBZ65" s="204" t="s">
        <v>26</v>
      </c>
      <c r="PCA65" s="204" t="s">
        <v>26</v>
      </c>
      <c r="PCB65" s="204" t="s">
        <v>26</v>
      </c>
      <c r="PCC65" s="204" t="s">
        <v>26</v>
      </c>
      <c r="PCD65" s="204" t="s">
        <v>26</v>
      </c>
      <c r="PCE65" s="204" t="s">
        <v>26</v>
      </c>
      <c r="PCF65" s="204" t="s">
        <v>26</v>
      </c>
      <c r="PCG65" s="204" t="s">
        <v>26</v>
      </c>
      <c r="PCH65" s="204" t="s">
        <v>26</v>
      </c>
      <c r="PCI65" s="204" t="s">
        <v>26</v>
      </c>
      <c r="PCJ65" s="204" t="s">
        <v>26</v>
      </c>
      <c r="PCK65" s="204" t="s">
        <v>26</v>
      </c>
      <c r="PCL65" s="204" t="s">
        <v>26</v>
      </c>
      <c r="PCM65" s="204" t="s">
        <v>26</v>
      </c>
      <c r="PCN65" s="204" t="s">
        <v>26</v>
      </c>
      <c r="PCO65" s="204" t="s">
        <v>26</v>
      </c>
      <c r="PCP65" s="204" t="s">
        <v>26</v>
      </c>
      <c r="PCQ65" s="204" t="s">
        <v>26</v>
      </c>
      <c r="PCR65" s="204" t="s">
        <v>26</v>
      </c>
      <c r="PCS65" s="204" t="s">
        <v>26</v>
      </c>
      <c r="PCT65" s="204" t="s">
        <v>26</v>
      </c>
      <c r="PCU65" s="204" t="s">
        <v>26</v>
      </c>
      <c r="PCV65" s="204" t="s">
        <v>26</v>
      </c>
      <c r="PCW65" s="204" t="s">
        <v>26</v>
      </c>
      <c r="PCX65" s="204" t="s">
        <v>26</v>
      </c>
      <c r="PCY65" s="204" t="s">
        <v>26</v>
      </c>
      <c r="PCZ65" s="204" t="s">
        <v>26</v>
      </c>
      <c r="PDA65" s="204" t="s">
        <v>26</v>
      </c>
      <c r="PDB65" s="204" t="s">
        <v>26</v>
      </c>
      <c r="PDC65" s="204" t="s">
        <v>26</v>
      </c>
      <c r="PDD65" s="204" t="s">
        <v>26</v>
      </c>
      <c r="PDE65" s="204" t="s">
        <v>26</v>
      </c>
      <c r="PDF65" s="204" t="s">
        <v>26</v>
      </c>
      <c r="PDG65" s="204" t="s">
        <v>26</v>
      </c>
      <c r="PDH65" s="204" t="s">
        <v>26</v>
      </c>
      <c r="PDI65" s="204" t="s">
        <v>26</v>
      </c>
      <c r="PDJ65" s="204" t="s">
        <v>26</v>
      </c>
      <c r="PDK65" s="204" t="s">
        <v>26</v>
      </c>
      <c r="PDL65" s="204" t="s">
        <v>26</v>
      </c>
      <c r="PDM65" s="204" t="s">
        <v>26</v>
      </c>
      <c r="PDN65" s="204" t="s">
        <v>26</v>
      </c>
      <c r="PDO65" s="204" t="s">
        <v>26</v>
      </c>
      <c r="PDP65" s="204" t="s">
        <v>26</v>
      </c>
      <c r="PDQ65" s="204" t="s">
        <v>26</v>
      </c>
      <c r="PDR65" s="204" t="s">
        <v>26</v>
      </c>
      <c r="PDS65" s="204" t="s">
        <v>26</v>
      </c>
      <c r="PDT65" s="204" t="s">
        <v>26</v>
      </c>
      <c r="PDU65" s="204" t="s">
        <v>26</v>
      </c>
      <c r="PDV65" s="204" t="s">
        <v>26</v>
      </c>
      <c r="PDW65" s="204" t="s">
        <v>26</v>
      </c>
      <c r="PDX65" s="204" t="s">
        <v>26</v>
      </c>
      <c r="PDY65" s="204" t="s">
        <v>26</v>
      </c>
      <c r="PDZ65" s="204" t="s">
        <v>26</v>
      </c>
      <c r="PEA65" s="204" t="s">
        <v>26</v>
      </c>
      <c r="PEB65" s="204" t="s">
        <v>26</v>
      </c>
      <c r="PEC65" s="204" t="s">
        <v>26</v>
      </c>
      <c r="PED65" s="204" t="s">
        <v>26</v>
      </c>
      <c r="PEE65" s="204" t="s">
        <v>26</v>
      </c>
      <c r="PEF65" s="204" t="s">
        <v>26</v>
      </c>
      <c r="PEG65" s="204" t="s">
        <v>26</v>
      </c>
      <c r="PEH65" s="204" t="s">
        <v>26</v>
      </c>
      <c r="PEI65" s="204" t="s">
        <v>26</v>
      </c>
      <c r="PEJ65" s="204" t="s">
        <v>26</v>
      </c>
      <c r="PEK65" s="204" t="s">
        <v>26</v>
      </c>
      <c r="PEL65" s="204" t="s">
        <v>26</v>
      </c>
      <c r="PEM65" s="204" t="s">
        <v>26</v>
      </c>
      <c r="PEN65" s="204" t="s">
        <v>26</v>
      </c>
      <c r="PEO65" s="204" t="s">
        <v>26</v>
      </c>
      <c r="PEP65" s="204" t="s">
        <v>26</v>
      </c>
      <c r="PEQ65" s="204" t="s">
        <v>26</v>
      </c>
      <c r="PER65" s="204" t="s">
        <v>26</v>
      </c>
      <c r="PES65" s="204" t="s">
        <v>26</v>
      </c>
      <c r="PET65" s="204" t="s">
        <v>26</v>
      </c>
      <c r="PEU65" s="204" t="s">
        <v>26</v>
      </c>
      <c r="PEV65" s="204" t="s">
        <v>26</v>
      </c>
      <c r="PEW65" s="204" t="s">
        <v>26</v>
      </c>
      <c r="PEX65" s="204" t="s">
        <v>26</v>
      </c>
      <c r="PEY65" s="204" t="s">
        <v>26</v>
      </c>
      <c r="PEZ65" s="204" t="s">
        <v>26</v>
      </c>
      <c r="PFA65" s="204" t="s">
        <v>26</v>
      </c>
      <c r="PFB65" s="204" t="s">
        <v>26</v>
      </c>
      <c r="PFC65" s="204" t="s">
        <v>26</v>
      </c>
      <c r="PFD65" s="204" t="s">
        <v>26</v>
      </c>
      <c r="PFE65" s="204" t="s">
        <v>26</v>
      </c>
      <c r="PFF65" s="204" t="s">
        <v>26</v>
      </c>
      <c r="PFG65" s="204" t="s">
        <v>26</v>
      </c>
      <c r="PFH65" s="204" t="s">
        <v>26</v>
      </c>
      <c r="PFI65" s="204" t="s">
        <v>26</v>
      </c>
      <c r="PFJ65" s="204" t="s">
        <v>26</v>
      </c>
      <c r="PFK65" s="204" t="s">
        <v>26</v>
      </c>
      <c r="PFL65" s="204" t="s">
        <v>26</v>
      </c>
      <c r="PFM65" s="204" t="s">
        <v>26</v>
      </c>
      <c r="PFN65" s="204" t="s">
        <v>26</v>
      </c>
      <c r="PFO65" s="204" t="s">
        <v>26</v>
      </c>
      <c r="PFP65" s="204" t="s">
        <v>26</v>
      </c>
      <c r="PFQ65" s="204" t="s">
        <v>26</v>
      </c>
      <c r="PFR65" s="204" t="s">
        <v>26</v>
      </c>
      <c r="PFS65" s="204" t="s">
        <v>26</v>
      </c>
      <c r="PFT65" s="204" t="s">
        <v>26</v>
      </c>
      <c r="PFU65" s="204" t="s">
        <v>26</v>
      </c>
      <c r="PFV65" s="204" t="s">
        <v>26</v>
      </c>
      <c r="PFW65" s="204" t="s">
        <v>26</v>
      </c>
      <c r="PFX65" s="204" t="s">
        <v>26</v>
      </c>
      <c r="PFY65" s="204" t="s">
        <v>26</v>
      </c>
      <c r="PFZ65" s="204" t="s">
        <v>26</v>
      </c>
      <c r="PGA65" s="204" t="s">
        <v>26</v>
      </c>
      <c r="PGB65" s="204" t="s">
        <v>26</v>
      </c>
      <c r="PGC65" s="204" t="s">
        <v>26</v>
      </c>
      <c r="PGD65" s="204" t="s">
        <v>26</v>
      </c>
      <c r="PGE65" s="204" t="s">
        <v>26</v>
      </c>
      <c r="PGF65" s="204" t="s">
        <v>26</v>
      </c>
      <c r="PGG65" s="204" t="s">
        <v>26</v>
      </c>
      <c r="PGH65" s="204" t="s">
        <v>26</v>
      </c>
      <c r="PGI65" s="204" t="s">
        <v>26</v>
      </c>
      <c r="PGJ65" s="204" t="s">
        <v>26</v>
      </c>
      <c r="PGK65" s="204" t="s">
        <v>26</v>
      </c>
      <c r="PGL65" s="204" t="s">
        <v>26</v>
      </c>
      <c r="PGM65" s="204" t="s">
        <v>26</v>
      </c>
      <c r="PGN65" s="204" t="s">
        <v>26</v>
      </c>
      <c r="PGO65" s="204" t="s">
        <v>26</v>
      </c>
      <c r="PGP65" s="204" t="s">
        <v>26</v>
      </c>
      <c r="PGQ65" s="204" t="s">
        <v>26</v>
      </c>
      <c r="PGR65" s="204" t="s">
        <v>26</v>
      </c>
      <c r="PGS65" s="204" t="s">
        <v>26</v>
      </c>
      <c r="PGT65" s="204" t="s">
        <v>26</v>
      </c>
      <c r="PGU65" s="204" t="s">
        <v>26</v>
      </c>
      <c r="PGV65" s="204" t="s">
        <v>26</v>
      </c>
      <c r="PGW65" s="204" t="s">
        <v>26</v>
      </c>
      <c r="PGX65" s="204" t="s">
        <v>26</v>
      </c>
      <c r="PGY65" s="204" t="s">
        <v>26</v>
      </c>
      <c r="PGZ65" s="204" t="s">
        <v>26</v>
      </c>
      <c r="PHA65" s="204" t="s">
        <v>26</v>
      </c>
      <c r="PHB65" s="204" t="s">
        <v>26</v>
      </c>
      <c r="PHC65" s="204" t="s">
        <v>26</v>
      </c>
      <c r="PHD65" s="204" t="s">
        <v>26</v>
      </c>
      <c r="PHE65" s="204" t="s">
        <v>26</v>
      </c>
      <c r="PHF65" s="204" t="s">
        <v>26</v>
      </c>
      <c r="PHG65" s="204" t="s">
        <v>26</v>
      </c>
      <c r="PHH65" s="204" t="s">
        <v>26</v>
      </c>
      <c r="PHI65" s="204" t="s">
        <v>26</v>
      </c>
      <c r="PHJ65" s="204" t="s">
        <v>26</v>
      </c>
      <c r="PHK65" s="204" t="s">
        <v>26</v>
      </c>
      <c r="PHL65" s="204" t="s">
        <v>26</v>
      </c>
      <c r="PHM65" s="204" t="s">
        <v>26</v>
      </c>
      <c r="PHN65" s="204" t="s">
        <v>26</v>
      </c>
      <c r="PHO65" s="204" t="s">
        <v>26</v>
      </c>
      <c r="PHP65" s="204" t="s">
        <v>26</v>
      </c>
      <c r="PHQ65" s="204" t="s">
        <v>26</v>
      </c>
      <c r="PHR65" s="204" t="s">
        <v>26</v>
      </c>
      <c r="PHS65" s="204" t="s">
        <v>26</v>
      </c>
      <c r="PHT65" s="204" t="s">
        <v>26</v>
      </c>
      <c r="PHU65" s="204" t="s">
        <v>26</v>
      </c>
      <c r="PHV65" s="204" t="s">
        <v>26</v>
      </c>
      <c r="PHW65" s="204" t="s">
        <v>26</v>
      </c>
      <c r="PHX65" s="204" t="s">
        <v>26</v>
      </c>
      <c r="PHY65" s="204" t="s">
        <v>26</v>
      </c>
      <c r="PHZ65" s="204" t="s">
        <v>26</v>
      </c>
      <c r="PIA65" s="204" t="s">
        <v>26</v>
      </c>
      <c r="PIB65" s="204" t="s">
        <v>26</v>
      </c>
      <c r="PIC65" s="204" t="s">
        <v>26</v>
      </c>
      <c r="PID65" s="204" t="s">
        <v>26</v>
      </c>
      <c r="PIE65" s="204" t="s">
        <v>26</v>
      </c>
      <c r="PIF65" s="204" t="s">
        <v>26</v>
      </c>
      <c r="PIG65" s="204" t="s">
        <v>26</v>
      </c>
      <c r="PIH65" s="204" t="s">
        <v>26</v>
      </c>
      <c r="PII65" s="204" t="s">
        <v>26</v>
      </c>
      <c r="PIJ65" s="204" t="s">
        <v>26</v>
      </c>
      <c r="PIK65" s="204" t="s">
        <v>26</v>
      </c>
      <c r="PIL65" s="204" t="s">
        <v>26</v>
      </c>
      <c r="PIM65" s="204" t="s">
        <v>26</v>
      </c>
      <c r="PIN65" s="204" t="s">
        <v>26</v>
      </c>
      <c r="PIO65" s="204" t="s">
        <v>26</v>
      </c>
      <c r="PIP65" s="204" t="s">
        <v>26</v>
      </c>
      <c r="PIQ65" s="204" t="s">
        <v>26</v>
      </c>
      <c r="PIR65" s="204" t="s">
        <v>26</v>
      </c>
      <c r="PIS65" s="204" t="s">
        <v>26</v>
      </c>
      <c r="PIT65" s="204" t="s">
        <v>26</v>
      </c>
      <c r="PIU65" s="204" t="s">
        <v>26</v>
      </c>
      <c r="PIV65" s="204" t="s">
        <v>26</v>
      </c>
      <c r="PIW65" s="204" t="s">
        <v>26</v>
      </c>
      <c r="PIX65" s="204" t="s">
        <v>26</v>
      </c>
      <c r="PIY65" s="204" t="s">
        <v>26</v>
      </c>
      <c r="PIZ65" s="204" t="s">
        <v>26</v>
      </c>
      <c r="PJA65" s="204" t="s">
        <v>26</v>
      </c>
      <c r="PJB65" s="204" t="s">
        <v>26</v>
      </c>
      <c r="PJC65" s="204" t="s">
        <v>26</v>
      </c>
      <c r="PJD65" s="204" t="s">
        <v>26</v>
      </c>
      <c r="PJE65" s="204" t="s">
        <v>26</v>
      </c>
      <c r="PJF65" s="204" t="s">
        <v>26</v>
      </c>
      <c r="PJG65" s="204" t="s">
        <v>26</v>
      </c>
      <c r="PJH65" s="204" t="s">
        <v>26</v>
      </c>
      <c r="PJI65" s="204" t="s">
        <v>26</v>
      </c>
      <c r="PJJ65" s="204" t="s">
        <v>26</v>
      </c>
      <c r="PJK65" s="204" t="s">
        <v>26</v>
      </c>
      <c r="PJL65" s="204" t="s">
        <v>26</v>
      </c>
      <c r="PJM65" s="204" t="s">
        <v>26</v>
      </c>
      <c r="PJN65" s="204" t="s">
        <v>26</v>
      </c>
      <c r="PJO65" s="204" t="s">
        <v>26</v>
      </c>
      <c r="PJP65" s="204" t="s">
        <v>26</v>
      </c>
      <c r="PJQ65" s="204" t="s">
        <v>26</v>
      </c>
      <c r="PJR65" s="204" t="s">
        <v>26</v>
      </c>
      <c r="PJS65" s="204" t="s">
        <v>26</v>
      </c>
      <c r="PJT65" s="204" t="s">
        <v>26</v>
      </c>
      <c r="PJU65" s="204" t="s">
        <v>26</v>
      </c>
      <c r="PJV65" s="204" t="s">
        <v>26</v>
      </c>
      <c r="PJW65" s="204" t="s">
        <v>26</v>
      </c>
      <c r="PJX65" s="204" t="s">
        <v>26</v>
      </c>
      <c r="PJY65" s="204" t="s">
        <v>26</v>
      </c>
      <c r="PJZ65" s="204" t="s">
        <v>26</v>
      </c>
      <c r="PKA65" s="204" t="s">
        <v>26</v>
      </c>
      <c r="PKB65" s="204" t="s">
        <v>26</v>
      </c>
      <c r="PKC65" s="204" t="s">
        <v>26</v>
      </c>
      <c r="PKD65" s="204" t="s">
        <v>26</v>
      </c>
      <c r="PKE65" s="204" t="s">
        <v>26</v>
      </c>
      <c r="PKF65" s="204" t="s">
        <v>26</v>
      </c>
      <c r="PKG65" s="204" t="s">
        <v>26</v>
      </c>
      <c r="PKH65" s="204" t="s">
        <v>26</v>
      </c>
      <c r="PKI65" s="204" t="s">
        <v>26</v>
      </c>
      <c r="PKJ65" s="204" t="s">
        <v>26</v>
      </c>
      <c r="PKK65" s="204" t="s">
        <v>26</v>
      </c>
      <c r="PKL65" s="204" t="s">
        <v>26</v>
      </c>
      <c r="PKM65" s="204" t="s">
        <v>26</v>
      </c>
      <c r="PKN65" s="204" t="s">
        <v>26</v>
      </c>
      <c r="PKO65" s="204" t="s">
        <v>26</v>
      </c>
      <c r="PKP65" s="204" t="s">
        <v>26</v>
      </c>
      <c r="PKQ65" s="204" t="s">
        <v>26</v>
      </c>
      <c r="PKR65" s="204" t="s">
        <v>26</v>
      </c>
      <c r="PKS65" s="204" t="s">
        <v>26</v>
      </c>
      <c r="PKT65" s="204" t="s">
        <v>26</v>
      </c>
      <c r="PKU65" s="204" t="s">
        <v>26</v>
      </c>
      <c r="PKV65" s="204" t="s">
        <v>26</v>
      </c>
      <c r="PKW65" s="204" t="s">
        <v>26</v>
      </c>
      <c r="PKX65" s="204" t="s">
        <v>26</v>
      </c>
      <c r="PKY65" s="204" t="s">
        <v>26</v>
      </c>
      <c r="PKZ65" s="204" t="s">
        <v>26</v>
      </c>
      <c r="PLA65" s="204" t="s">
        <v>26</v>
      </c>
      <c r="PLB65" s="204" t="s">
        <v>26</v>
      </c>
      <c r="PLC65" s="204" t="s">
        <v>26</v>
      </c>
      <c r="PLD65" s="204" t="s">
        <v>26</v>
      </c>
      <c r="PLE65" s="204" t="s">
        <v>26</v>
      </c>
      <c r="PLF65" s="204" t="s">
        <v>26</v>
      </c>
      <c r="PLG65" s="204" t="s">
        <v>26</v>
      </c>
      <c r="PLH65" s="204" t="s">
        <v>26</v>
      </c>
      <c r="PLI65" s="204" t="s">
        <v>26</v>
      </c>
      <c r="PLJ65" s="204" t="s">
        <v>26</v>
      </c>
      <c r="PLK65" s="204" t="s">
        <v>26</v>
      </c>
      <c r="PLL65" s="204" t="s">
        <v>26</v>
      </c>
      <c r="PLM65" s="204" t="s">
        <v>26</v>
      </c>
      <c r="PLN65" s="204" t="s">
        <v>26</v>
      </c>
      <c r="PLO65" s="204" t="s">
        <v>26</v>
      </c>
      <c r="PLP65" s="204" t="s">
        <v>26</v>
      </c>
      <c r="PLQ65" s="204" t="s">
        <v>26</v>
      </c>
      <c r="PLR65" s="204" t="s">
        <v>26</v>
      </c>
      <c r="PLS65" s="204" t="s">
        <v>26</v>
      </c>
      <c r="PLT65" s="204" t="s">
        <v>26</v>
      </c>
      <c r="PLU65" s="204" t="s">
        <v>26</v>
      </c>
      <c r="PLV65" s="204" t="s">
        <v>26</v>
      </c>
      <c r="PLW65" s="204" t="s">
        <v>26</v>
      </c>
      <c r="PLX65" s="204" t="s">
        <v>26</v>
      </c>
      <c r="PLY65" s="204" t="s">
        <v>26</v>
      </c>
      <c r="PLZ65" s="204" t="s">
        <v>26</v>
      </c>
      <c r="PMA65" s="204" t="s">
        <v>26</v>
      </c>
      <c r="PMB65" s="204" t="s">
        <v>26</v>
      </c>
      <c r="PMC65" s="204" t="s">
        <v>26</v>
      </c>
      <c r="PMD65" s="204" t="s">
        <v>26</v>
      </c>
      <c r="PME65" s="204" t="s">
        <v>26</v>
      </c>
      <c r="PMF65" s="204" t="s">
        <v>26</v>
      </c>
      <c r="PMG65" s="204" t="s">
        <v>26</v>
      </c>
      <c r="PMH65" s="204" t="s">
        <v>26</v>
      </c>
      <c r="PMI65" s="204" t="s">
        <v>26</v>
      </c>
      <c r="PMJ65" s="204" t="s">
        <v>26</v>
      </c>
      <c r="PMK65" s="204" t="s">
        <v>26</v>
      </c>
      <c r="PML65" s="204" t="s">
        <v>26</v>
      </c>
      <c r="PMM65" s="204" t="s">
        <v>26</v>
      </c>
      <c r="PMN65" s="204" t="s">
        <v>26</v>
      </c>
      <c r="PMO65" s="204" t="s">
        <v>26</v>
      </c>
      <c r="PMP65" s="204" t="s">
        <v>26</v>
      </c>
      <c r="PMQ65" s="204" t="s">
        <v>26</v>
      </c>
      <c r="PMR65" s="204" t="s">
        <v>26</v>
      </c>
      <c r="PMS65" s="204" t="s">
        <v>26</v>
      </c>
      <c r="PMT65" s="204" t="s">
        <v>26</v>
      </c>
      <c r="PMU65" s="204" t="s">
        <v>26</v>
      </c>
      <c r="PMV65" s="204" t="s">
        <v>26</v>
      </c>
      <c r="PMW65" s="204" t="s">
        <v>26</v>
      </c>
      <c r="PMX65" s="204" t="s">
        <v>26</v>
      </c>
      <c r="PMY65" s="204" t="s">
        <v>26</v>
      </c>
      <c r="PMZ65" s="204" t="s">
        <v>26</v>
      </c>
      <c r="PNA65" s="204" t="s">
        <v>26</v>
      </c>
      <c r="PNB65" s="204" t="s">
        <v>26</v>
      </c>
      <c r="PNC65" s="204" t="s">
        <v>26</v>
      </c>
      <c r="PND65" s="204" t="s">
        <v>26</v>
      </c>
      <c r="PNE65" s="204" t="s">
        <v>26</v>
      </c>
      <c r="PNF65" s="204" t="s">
        <v>26</v>
      </c>
      <c r="PNG65" s="204" t="s">
        <v>26</v>
      </c>
      <c r="PNH65" s="204" t="s">
        <v>26</v>
      </c>
      <c r="PNI65" s="204" t="s">
        <v>26</v>
      </c>
      <c r="PNJ65" s="204" t="s">
        <v>26</v>
      </c>
      <c r="PNK65" s="204" t="s">
        <v>26</v>
      </c>
      <c r="PNL65" s="204" t="s">
        <v>26</v>
      </c>
      <c r="PNM65" s="204" t="s">
        <v>26</v>
      </c>
      <c r="PNN65" s="204" t="s">
        <v>26</v>
      </c>
      <c r="PNO65" s="204" t="s">
        <v>26</v>
      </c>
      <c r="PNP65" s="204" t="s">
        <v>26</v>
      </c>
      <c r="PNQ65" s="204" t="s">
        <v>26</v>
      </c>
      <c r="PNR65" s="204" t="s">
        <v>26</v>
      </c>
      <c r="PNS65" s="204" t="s">
        <v>26</v>
      </c>
      <c r="PNT65" s="204" t="s">
        <v>26</v>
      </c>
      <c r="PNU65" s="204" t="s">
        <v>26</v>
      </c>
      <c r="PNV65" s="204" t="s">
        <v>26</v>
      </c>
      <c r="PNW65" s="204" t="s">
        <v>26</v>
      </c>
      <c r="PNX65" s="204" t="s">
        <v>26</v>
      </c>
      <c r="PNY65" s="204" t="s">
        <v>26</v>
      </c>
      <c r="PNZ65" s="204" t="s">
        <v>26</v>
      </c>
      <c r="POA65" s="204" t="s">
        <v>26</v>
      </c>
      <c r="POB65" s="204" t="s">
        <v>26</v>
      </c>
      <c r="POC65" s="204" t="s">
        <v>26</v>
      </c>
      <c r="POD65" s="204" t="s">
        <v>26</v>
      </c>
      <c r="POE65" s="204" t="s">
        <v>26</v>
      </c>
      <c r="POF65" s="204" t="s">
        <v>26</v>
      </c>
      <c r="POG65" s="204" t="s">
        <v>26</v>
      </c>
      <c r="POH65" s="204" t="s">
        <v>26</v>
      </c>
      <c r="POI65" s="204" t="s">
        <v>26</v>
      </c>
      <c r="POJ65" s="204" t="s">
        <v>26</v>
      </c>
      <c r="POK65" s="204" t="s">
        <v>26</v>
      </c>
      <c r="POL65" s="204" t="s">
        <v>26</v>
      </c>
      <c r="POM65" s="204" t="s">
        <v>26</v>
      </c>
      <c r="PON65" s="204" t="s">
        <v>26</v>
      </c>
      <c r="POO65" s="204" t="s">
        <v>26</v>
      </c>
      <c r="POP65" s="204" t="s">
        <v>26</v>
      </c>
      <c r="POQ65" s="204" t="s">
        <v>26</v>
      </c>
      <c r="POR65" s="204" t="s">
        <v>26</v>
      </c>
      <c r="POS65" s="204" t="s">
        <v>26</v>
      </c>
      <c r="POT65" s="204" t="s">
        <v>26</v>
      </c>
      <c r="POU65" s="204" t="s">
        <v>26</v>
      </c>
      <c r="POV65" s="204" t="s">
        <v>26</v>
      </c>
      <c r="POW65" s="204" t="s">
        <v>26</v>
      </c>
      <c r="POX65" s="204" t="s">
        <v>26</v>
      </c>
      <c r="POY65" s="204" t="s">
        <v>26</v>
      </c>
      <c r="POZ65" s="204" t="s">
        <v>26</v>
      </c>
      <c r="PPA65" s="204" t="s">
        <v>26</v>
      </c>
      <c r="PPB65" s="204" t="s">
        <v>26</v>
      </c>
      <c r="PPC65" s="204" t="s">
        <v>26</v>
      </c>
      <c r="PPD65" s="204" t="s">
        <v>26</v>
      </c>
      <c r="PPE65" s="204" t="s">
        <v>26</v>
      </c>
      <c r="PPF65" s="204" t="s">
        <v>26</v>
      </c>
      <c r="PPG65" s="204" t="s">
        <v>26</v>
      </c>
      <c r="PPH65" s="204" t="s">
        <v>26</v>
      </c>
      <c r="PPI65" s="204" t="s">
        <v>26</v>
      </c>
      <c r="PPJ65" s="204" t="s">
        <v>26</v>
      </c>
      <c r="PPK65" s="204" t="s">
        <v>26</v>
      </c>
      <c r="PPL65" s="204" t="s">
        <v>26</v>
      </c>
      <c r="PPM65" s="204" t="s">
        <v>26</v>
      </c>
      <c r="PPN65" s="204" t="s">
        <v>26</v>
      </c>
      <c r="PPO65" s="204" t="s">
        <v>26</v>
      </c>
      <c r="PPP65" s="204" t="s">
        <v>26</v>
      </c>
      <c r="PPQ65" s="204" t="s">
        <v>26</v>
      </c>
      <c r="PPR65" s="204" t="s">
        <v>26</v>
      </c>
      <c r="PPS65" s="204" t="s">
        <v>26</v>
      </c>
      <c r="PPT65" s="204" t="s">
        <v>26</v>
      </c>
      <c r="PPU65" s="204" t="s">
        <v>26</v>
      </c>
      <c r="PPV65" s="204" t="s">
        <v>26</v>
      </c>
      <c r="PPW65" s="204" t="s">
        <v>26</v>
      </c>
      <c r="PPX65" s="204" t="s">
        <v>26</v>
      </c>
      <c r="PPY65" s="204" t="s">
        <v>26</v>
      </c>
      <c r="PPZ65" s="204" t="s">
        <v>26</v>
      </c>
      <c r="PQA65" s="204" t="s">
        <v>26</v>
      </c>
      <c r="PQB65" s="204" t="s">
        <v>26</v>
      </c>
      <c r="PQC65" s="204" t="s">
        <v>26</v>
      </c>
      <c r="PQD65" s="204" t="s">
        <v>26</v>
      </c>
      <c r="PQE65" s="204" t="s">
        <v>26</v>
      </c>
      <c r="PQF65" s="204" t="s">
        <v>26</v>
      </c>
      <c r="PQG65" s="204" t="s">
        <v>26</v>
      </c>
      <c r="PQH65" s="204" t="s">
        <v>26</v>
      </c>
      <c r="PQI65" s="204" t="s">
        <v>26</v>
      </c>
      <c r="PQJ65" s="204" t="s">
        <v>26</v>
      </c>
      <c r="PQK65" s="204" t="s">
        <v>26</v>
      </c>
      <c r="PQL65" s="204" t="s">
        <v>26</v>
      </c>
      <c r="PQM65" s="204" t="s">
        <v>26</v>
      </c>
      <c r="PQN65" s="204" t="s">
        <v>26</v>
      </c>
      <c r="PQO65" s="204" t="s">
        <v>26</v>
      </c>
      <c r="PQP65" s="204" t="s">
        <v>26</v>
      </c>
      <c r="PQQ65" s="204" t="s">
        <v>26</v>
      </c>
      <c r="PQR65" s="204" t="s">
        <v>26</v>
      </c>
      <c r="PQS65" s="204" t="s">
        <v>26</v>
      </c>
      <c r="PQT65" s="204" t="s">
        <v>26</v>
      </c>
      <c r="PQU65" s="204" t="s">
        <v>26</v>
      </c>
      <c r="PQV65" s="204" t="s">
        <v>26</v>
      </c>
      <c r="PQW65" s="204" t="s">
        <v>26</v>
      </c>
      <c r="PQX65" s="204" t="s">
        <v>26</v>
      </c>
      <c r="PQY65" s="204" t="s">
        <v>26</v>
      </c>
      <c r="PQZ65" s="204" t="s">
        <v>26</v>
      </c>
      <c r="PRA65" s="204" t="s">
        <v>26</v>
      </c>
      <c r="PRB65" s="204" t="s">
        <v>26</v>
      </c>
      <c r="PRC65" s="204" t="s">
        <v>26</v>
      </c>
      <c r="PRD65" s="204" t="s">
        <v>26</v>
      </c>
      <c r="PRE65" s="204" t="s">
        <v>26</v>
      </c>
      <c r="PRF65" s="204" t="s">
        <v>26</v>
      </c>
      <c r="PRG65" s="204" t="s">
        <v>26</v>
      </c>
      <c r="PRH65" s="204" t="s">
        <v>26</v>
      </c>
      <c r="PRI65" s="204" t="s">
        <v>26</v>
      </c>
      <c r="PRJ65" s="204" t="s">
        <v>26</v>
      </c>
      <c r="PRK65" s="204" t="s">
        <v>26</v>
      </c>
      <c r="PRL65" s="204" t="s">
        <v>26</v>
      </c>
      <c r="PRM65" s="204" t="s">
        <v>26</v>
      </c>
      <c r="PRN65" s="204" t="s">
        <v>26</v>
      </c>
      <c r="PRO65" s="204" t="s">
        <v>26</v>
      </c>
      <c r="PRP65" s="204" t="s">
        <v>26</v>
      </c>
      <c r="PRQ65" s="204" t="s">
        <v>26</v>
      </c>
      <c r="PRR65" s="204" t="s">
        <v>26</v>
      </c>
      <c r="PRS65" s="204" t="s">
        <v>26</v>
      </c>
      <c r="PRT65" s="204" t="s">
        <v>26</v>
      </c>
      <c r="PRU65" s="204" t="s">
        <v>26</v>
      </c>
      <c r="PRV65" s="204" t="s">
        <v>26</v>
      </c>
      <c r="PRW65" s="204" t="s">
        <v>26</v>
      </c>
      <c r="PRX65" s="204" t="s">
        <v>26</v>
      </c>
      <c r="PRY65" s="204" t="s">
        <v>26</v>
      </c>
      <c r="PRZ65" s="204" t="s">
        <v>26</v>
      </c>
      <c r="PSA65" s="204" t="s">
        <v>26</v>
      </c>
      <c r="PSB65" s="204" t="s">
        <v>26</v>
      </c>
      <c r="PSC65" s="204" t="s">
        <v>26</v>
      </c>
      <c r="PSD65" s="204" t="s">
        <v>26</v>
      </c>
      <c r="PSE65" s="204" t="s">
        <v>26</v>
      </c>
      <c r="PSF65" s="204" t="s">
        <v>26</v>
      </c>
      <c r="PSG65" s="204" t="s">
        <v>26</v>
      </c>
      <c r="PSH65" s="204" t="s">
        <v>26</v>
      </c>
      <c r="PSI65" s="204" t="s">
        <v>26</v>
      </c>
      <c r="PSJ65" s="204" t="s">
        <v>26</v>
      </c>
      <c r="PSK65" s="204" t="s">
        <v>26</v>
      </c>
      <c r="PSL65" s="204" t="s">
        <v>26</v>
      </c>
      <c r="PSM65" s="204" t="s">
        <v>26</v>
      </c>
      <c r="PSN65" s="204" t="s">
        <v>26</v>
      </c>
      <c r="PSO65" s="204" t="s">
        <v>26</v>
      </c>
      <c r="PSP65" s="204" t="s">
        <v>26</v>
      </c>
      <c r="PSQ65" s="204" t="s">
        <v>26</v>
      </c>
      <c r="PSR65" s="204" t="s">
        <v>26</v>
      </c>
      <c r="PSS65" s="204" t="s">
        <v>26</v>
      </c>
      <c r="PST65" s="204" t="s">
        <v>26</v>
      </c>
      <c r="PSU65" s="204" t="s">
        <v>26</v>
      </c>
      <c r="PSV65" s="204" t="s">
        <v>26</v>
      </c>
      <c r="PSW65" s="204" t="s">
        <v>26</v>
      </c>
      <c r="PSX65" s="204" t="s">
        <v>26</v>
      </c>
      <c r="PSY65" s="204" t="s">
        <v>26</v>
      </c>
      <c r="PSZ65" s="204" t="s">
        <v>26</v>
      </c>
      <c r="PTA65" s="204" t="s">
        <v>26</v>
      </c>
      <c r="PTB65" s="204" t="s">
        <v>26</v>
      </c>
      <c r="PTC65" s="204" t="s">
        <v>26</v>
      </c>
      <c r="PTD65" s="204" t="s">
        <v>26</v>
      </c>
      <c r="PTE65" s="204" t="s">
        <v>26</v>
      </c>
      <c r="PTF65" s="204" t="s">
        <v>26</v>
      </c>
      <c r="PTG65" s="204" t="s">
        <v>26</v>
      </c>
      <c r="PTH65" s="204" t="s">
        <v>26</v>
      </c>
      <c r="PTI65" s="204" t="s">
        <v>26</v>
      </c>
      <c r="PTJ65" s="204" t="s">
        <v>26</v>
      </c>
      <c r="PTK65" s="204" t="s">
        <v>26</v>
      </c>
      <c r="PTL65" s="204" t="s">
        <v>26</v>
      </c>
      <c r="PTM65" s="204" t="s">
        <v>26</v>
      </c>
      <c r="PTN65" s="204" t="s">
        <v>26</v>
      </c>
      <c r="PTO65" s="204" t="s">
        <v>26</v>
      </c>
      <c r="PTP65" s="204" t="s">
        <v>26</v>
      </c>
      <c r="PTQ65" s="204" t="s">
        <v>26</v>
      </c>
      <c r="PTR65" s="204" t="s">
        <v>26</v>
      </c>
      <c r="PTS65" s="204" t="s">
        <v>26</v>
      </c>
      <c r="PTT65" s="204" t="s">
        <v>26</v>
      </c>
      <c r="PTU65" s="204" t="s">
        <v>26</v>
      </c>
      <c r="PTV65" s="204" t="s">
        <v>26</v>
      </c>
      <c r="PTW65" s="204" t="s">
        <v>26</v>
      </c>
      <c r="PTX65" s="204" t="s">
        <v>26</v>
      </c>
      <c r="PTY65" s="204" t="s">
        <v>26</v>
      </c>
      <c r="PTZ65" s="204" t="s">
        <v>26</v>
      </c>
      <c r="PUA65" s="204" t="s">
        <v>26</v>
      </c>
      <c r="PUB65" s="204" t="s">
        <v>26</v>
      </c>
      <c r="PUC65" s="204" t="s">
        <v>26</v>
      </c>
      <c r="PUD65" s="204" t="s">
        <v>26</v>
      </c>
      <c r="PUE65" s="204" t="s">
        <v>26</v>
      </c>
      <c r="PUF65" s="204" t="s">
        <v>26</v>
      </c>
      <c r="PUG65" s="204" t="s">
        <v>26</v>
      </c>
      <c r="PUH65" s="204" t="s">
        <v>26</v>
      </c>
      <c r="PUI65" s="204" t="s">
        <v>26</v>
      </c>
      <c r="PUJ65" s="204" t="s">
        <v>26</v>
      </c>
      <c r="PUK65" s="204" t="s">
        <v>26</v>
      </c>
      <c r="PUL65" s="204" t="s">
        <v>26</v>
      </c>
      <c r="PUM65" s="204" t="s">
        <v>26</v>
      </c>
      <c r="PUN65" s="204" t="s">
        <v>26</v>
      </c>
      <c r="PUO65" s="204" t="s">
        <v>26</v>
      </c>
      <c r="PUP65" s="204" t="s">
        <v>26</v>
      </c>
      <c r="PUQ65" s="204" t="s">
        <v>26</v>
      </c>
      <c r="PUR65" s="204" t="s">
        <v>26</v>
      </c>
      <c r="PUS65" s="204" t="s">
        <v>26</v>
      </c>
      <c r="PUT65" s="204" t="s">
        <v>26</v>
      </c>
      <c r="PUU65" s="204" t="s">
        <v>26</v>
      </c>
      <c r="PUV65" s="204" t="s">
        <v>26</v>
      </c>
      <c r="PUW65" s="204" t="s">
        <v>26</v>
      </c>
      <c r="PUX65" s="204" t="s">
        <v>26</v>
      </c>
      <c r="PUY65" s="204" t="s">
        <v>26</v>
      </c>
      <c r="PUZ65" s="204" t="s">
        <v>26</v>
      </c>
      <c r="PVA65" s="204" t="s">
        <v>26</v>
      </c>
      <c r="PVB65" s="204" t="s">
        <v>26</v>
      </c>
      <c r="PVC65" s="204" t="s">
        <v>26</v>
      </c>
      <c r="PVD65" s="204" t="s">
        <v>26</v>
      </c>
      <c r="PVE65" s="204" t="s">
        <v>26</v>
      </c>
      <c r="PVF65" s="204" t="s">
        <v>26</v>
      </c>
      <c r="PVG65" s="204" t="s">
        <v>26</v>
      </c>
      <c r="PVH65" s="204" t="s">
        <v>26</v>
      </c>
      <c r="PVI65" s="204" t="s">
        <v>26</v>
      </c>
      <c r="PVJ65" s="204" t="s">
        <v>26</v>
      </c>
      <c r="PVK65" s="204" t="s">
        <v>26</v>
      </c>
      <c r="PVL65" s="204" t="s">
        <v>26</v>
      </c>
      <c r="PVM65" s="204" t="s">
        <v>26</v>
      </c>
      <c r="PVN65" s="204" t="s">
        <v>26</v>
      </c>
      <c r="PVO65" s="204" t="s">
        <v>26</v>
      </c>
      <c r="PVP65" s="204" t="s">
        <v>26</v>
      </c>
      <c r="PVQ65" s="204" t="s">
        <v>26</v>
      </c>
      <c r="PVR65" s="204" t="s">
        <v>26</v>
      </c>
      <c r="PVS65" s="204" t="s">
        <v>26</v>
      </c>
      <c r="PVT65" s="204" t="s">
        <v>26</v>
      </c>
      <c r="PVU65" s="204" t="s">
        <v>26</v>
      </c>
      <c r="PVV65" s="204" t="s">
        <v>26</v>
      </c>
      <c r="PVW65" s="204" t="s">
        <v>26</v>
      </c>
      <c r="PVX65" s="204" t="s">
        <v>26</v>
      </c>
      <c r="PVY65" s="204" t="s">
        <v>26</v>
      </c>
      <c r="PVZ65" s="204" t="s">
        <v>26</v>
      </c>
      <c r="PWA65" s="204" t="s">
        <v>26</v>
      </c>
      <c r="PWB65" s="204" t="s">
        <v>26</v>
      </c>
      <c r="PWC65" s="204" t="s">
        <v>26</v>
      </c>
      <c r="PWD65" s="204" t="s">
        <v>26</v>
      </c>
      <c r="PWE65" s="204" t="s">
        <v>26</v>
      </c>
      <c r="PWF65" s="204" t="s">
        <v>26</v>
      </c>
      <c r="PWG65" s="204" t="s">
        <v>26</v>
      </c>
      <c r="PWH65" s="204" t="s">
        <v>26</v>
      </c>
      <c r="PWI65" s="204" t="s">
        <v>26</v>
      </c>
      <c r="PWJ65" s="204" t="s">
        <v>26</v>
      </c>
      <c r="PWK65" s="204" t="s">
        <v>26</v>
      </c>
      <c r="PWL65" s="204" t="s">
        <v>26</v>
      </c>
      <c r="PWM65" s="204" t="s">
        <v>26</v>
      </c>
      <c r="PWN65" s="204" t="s">
        <v>26</v>
      </c>
      <c r="PWO65" s="204" t="s">
        <v>26</v>
      </c>
      <c r="PWP65" s="204" t="s">
        <v>26</v>
      </c>
      <c r="PWQ65" s="204" t="s">
        <v>26</v>
      </c>
      <c r="PWR65" s="204" t="s">
        <v>26</v>
      </c>
      <c r="PWS65" s="204" t="s">
        <v>26</v>
      </c>
      <c r="PWT65" s="204" t="s">
        <v>26</v>
      </c>
      <c r="PWU65" s="204" t="s">
        <v>26</v>
      </c>
      <c r="PWV65" s="204" t="s">
        <v>26</v>
      </c>
      <c r="PWW65" s="204" t="s">
        <v>26</v>
      </c>
      <c r="PWX65" s="204" t="s">
        <v>26</v>
      </c>
      <c r="PWY65" s="204" t="s">
        <v>26</v>
      </c>
      <c r="PWZ65" s="204" t="s">
        <v>26</v>
      </c>
      <c r="PXA65" s="204" t="s">
        <v>26</v>
      </c>
      <c r="PXB65" s="204" t="s">
        <v>26</v>
      </c>
      <c r="PXC65" s="204" t="s">
        <v>26</v>
      </c>
      <c r="PXD65" s="204" t="s">
        <v>26</v>
      </c>
      <c r="PXE65" s="204" t="s">
        <v>26</v>
      </c>
      <c r="PXF65" s="204" t="s">
        <v>26</v>
      </c>
      <c r="PXG65" s="204" t="s">
        <v>26</v>
      </c>
      <c r="PXH65" s="204" t="s">
        <v>26</v>
      </c>
      <c r="PXI65" s="204" t="s">
        <v>26</v>
      </c>
      <c r="PXJ65" s="204" t="s">
        <v>26</v>
      </c>
      <c r="PXK65" s="204" t="s">
        <v>26</v>
      </c>
      <c r="PXL65" s="204" t="s">
        <v>26</v>
      </c>
      <c r="PXM65" s="204" t="s">
        <v>26</v>
      </c>
      <c r="PXN65" s="204" t="s">
        <v>26</v>
      </c>
      <c r="PXO65" s="204" t="s">
        <v>26</v>
      </c>
      <c r="PXP65" s="204" t="s">
        <v>26</v>
      </c>
      <c r="PXQ65" s="204" t="s">
        <v>26</v>
      </c>
      <c r="PXR65" s="204" t="s">
        <v>26</v>
      </c>
      <c r="PXS65" s="204" t="s">
        <v>26</v>
      </c>
      <c r="PXT65" s="204" t="s">
        <v>26</v>
      </c>
      <c r="PXU65" s="204" t="s">
        <v>26</v>
      </c>
      <c r="PXV65" s="204" t="s">
        <v>26</v>
      </c>
      <c r="PXW65" s="204" t="s">
        <v>26</v>
      </c>
      <c r="PXX65" s="204" t="s">
        <v>26</v>
      </c>
      <c r="PXY65" s="204" t="s">
        <v>26</v>
      </c>
      <c r="PXZ65" s="204" t="s">
        <v>26</v>
      </c>
      <c r="PYA65" s="204" t="s">
        <v>26</v>
      </c>
      <c r="PYB65" s="204" t="s">
        <v>26</v>
      </c>
      <c r="PYC65" s="204" t="s">
        <v>26</v>
      </c>
      <c r="PYD65" s="204" t="s">
        <v>26</v>
      </c>
      <c r="PYE65" s="204" t="s">
        <v>26</v>
      </c>
      <c r="PYF65" s="204" t="s">
        <v>26</v>
      </c>
      <c r="PYG65" s="204" t="s">
        <v>26</v>
      </c>
      <c r="PYH65" s="204" t="s">
        <v>26</v>
      </c>
      <c r="PYI65" s="204" t="s">
        <v>26</v>
      </c>
      <c r="PYJ65" s="204" t="s">
        <v>26</v>
      </c>
      <c r="PYK65" s="204" t="s">
        <v>26</v>
      </c>
      <c r="PYL65" s="204" t="s">
        <v>26</v>
      </c>
      <c r="PYM65" s="204" t="s">
        <v>26</v>
      </c>
      <c r="PYN65" s="204" t="s">
        <v>26</v>
      </c>
      <c r="PYO65" s="204" t="s">
        <v>26</v>
      </c>
      <c r="PYP65" s="204" t="s">
        <v>26</v>
      </c>
      <c r="PYQ65" s="204" t="s">
        <v>26</v>
      </c>
      <c r="PYR65" s="204" t="s">
        <v>26</v>
      </c>
      <c r="PYS65" s="204" t="s">
        <v>26</v>
      </c>
      <c r="PYT65" s="204" t="s">
        <v>26</v>
      </c>
      <c r="PYU65" s="204" t="s">
        <v>26</v>
      </c>
      <c r="PYV65" s="204" t="s">
        <v>26</v>
      </c>
      <c r="PYW65" s="204" t="s">
        <v>26</v>
      </c>
      <c r="PYX65" s="204" t="s">
        <v>26</v>
      </c>
      <c r="PYY65" s="204" t="s">
        <v>26</v>
      </c>
      <c r="PYZ65" s="204" t="s">
        <v>26</v>
      </c>
      <c r="PZA65" s="204" t="s">
        <v>26</v>
      </c>
      <c r="PZB65" s="204" t="s">
        <v>26</v>
      </c>
      <c r="PZC65" s="204" t="s">
        <v>26</v>
      </c>
      <c r="PZD65" s="204" t="s">
        <v>26</v>
      </c>
      <c r="PZE65" s="204" t="s">
        <v>26</v>
      </c>
      <c r="PZF65" s="204" t="s">
        <v>26</v>
      </c>
      <c r="PZG65" s="204" t="s">
        <v>26</v>
      </c>
      <c r="PZH65" s="204" t="s">
        <v>26</v>
      </c>
      <c r="PZI65" s="204" t="s">
        <v>26</v>
      </c>
      <c r="PZJ65" s="204" t="s">
        <v>26</v>
      </c>
      <c r="PZK65" s="204" t="s">
        <v>26</v>
      </c>
      <c r="PZL65" s="204" t="s">
        <v>26</v>
      </c>
      <c r="PZM65" s="204" t="s">
        <v>26</v>
      </c>
      <c r="PZN65" s="204" t="s">
        <v>26</v>
      </c>
      <c r="PZO65" s="204" t="s">
        <v>26</v>
      </c>
      <c r="PZP65" s="204" t="s">
        <v>26</v>
      </c>
      <c r="PZQ65" s="204" t="s">
        <v>26</v>
      </c>
      <c r="PZR65" s="204" t="s">
        <v>26</v>
      </c>
      <c r="PZS65" s="204" t="s">
        <v>26</v>
      </c>
      <c r="PZT65" s="204" t="s">
        <v>26</v>
      </c>
      <c r="PZU65" s="204" t="s">
        <v>26</v>
      </c>
      <c r="PZV65" s="204" t="s">
        <v>26</v>
      </c>
      <c r="PZW65" s="204" t="s">
        <v>26</v>
      </c>
      <c r="PZX65" s="204" t="s">
        <v>26</v>
      </c>
      <c r="PZY65" s="204" t="s">
        <v>26</v>
      </c>
      <c r="PZZ65" s="204" t="s">
        <v>26</v>
      </c>
      <c r="QAA65" s="204" t="s">
        <v>26</v>
      </c>
      <c r="QAB65" s="204" t="s">
        <v>26</v>
      </c>
      <c r="QAC65" s="204" t="s">
        <v>26</v>
      </c>
      <c r="QAD65" s="204" t="s">
        <v>26</v>
      </c>
      <c r="QAE65" s="204" t="s">
        <v>26</v>
      </c>
      <c r="QAF65" s="204" t="s">
        <v>26</v>
      </c>
      <c r="QAG65" s="204" t="s">
        <v>26</v>
      </c>
      <c r="QAH65" s="204" t="s">
        <v>26</v>
      </c>
      <c r="QAI65" s="204" t="s">
        <v>26</v>
      </c>
      <c r="QAJ65" s="204" t="s">
        <v>26</v>
      </c>
      <c r="QAK65" s="204" t="s">
        <v>26</v>
      </c>
      <c r="QAL65" s="204" t="s">
        <v>26</v>
      </c>
      <c r="QAM65" s="204" t="s">
        <v>26</v>
      </c>
      <c r="QAN65" s="204" t="s">
        <v>26</v>
      </c>
      <c r="QAO65" s="204" t="s">
        <v>26</v>
      </c>
      <c r="QAP65" s="204" t="s">
        <v>26</v>
      </c>
      <c r="QAQ65" s="204" t="s">
        <v>26</v>
      </c>
      <c r="QAR65" s="204" t="s">
        <v>26</v>
      </c>
      <c r="QAS65" s="204" t="s">
        <v>26</v>
      </c>
      <c r="QAT65" s="204" t="s">
        <v>26</v>
      </c>
      <c r="QAU65" s="204" t="s">
        <v>26</v>
      </c>
      <c r="QAV65" s="204" t="s">
        <v>26</v>
      </c>
      <c r="QAW65" s="204" t="s">
        <v>26</v>
      </c>
      <c r="QAX65" s="204" t="s">
        <v>26</v>
      </c>
      <c r="QAY65" s="204" t="s">
        <v>26</v>
      </c>
      <c r="QAZ65" s="204" t="s">
        <v>26</v>
      </c>
      <c r="QBA65" s="204" t="s">
        <v>26</v>
      </c>
      <c r="QBB65" s="204" t="s">
        <v>26</v>
      </c>
      <c r="QBC65" s="204" t="s">
        <v>26</v>
      </c>
      <c r="QBD65" s="204" t="s">
        <v>26</v>
      </c>
      <c r="QBE65" s="204" t="s">
        <v>26</v>
      </c>
      <c r="QBF65" s="204" t="s">
        <v>26</v>
      </c>
      <c r="QBG65" s="204" t="s">
        <v>26</v>
      </c>
      <c r="QBH65" s="204" t="s">
        <v>26</v>
      </c>
      <c r="QBI65" s="204" t="s">
        <v>26</v>
      </c>
      <c r="QBJ65" s="204" t="s">
        <v>26</v>
      </c>
      <c r="QBK65" s="204" t="s">
        <v>26</v>
      </c>
      <c r="QBL65" s="204" t="s">
        <v>26</v>
      </c>
      <c r="QBM65" s="204" t="s">
        <v>26</v>
      </c>
      <c r="QBN65" s="204" t="s">
        <v>26</v>
      </c>
      <c r="QBO65" s="204" t="s">
        <v>26</v>
      </c>
      <c r="QBP65" s="204" t="s">
        <v>26</v>
      </c>
      <c r="QBQ65" s="204" t="s">
        <v>26</v>
      </c>
      <c r="QBR65" s="204" t="s">
        <v>26</v>
      </c>
      <c r="QBS65" s="204" t="s">
        <v>26</v>
      </c>
      <c r="QBT65" s="204" t="s">
        <v>26</v>
      </c>
      <c r="QBU65" s="204" t="s">
        <v>26</v>
      </c>
      <c r="QBV65" s="204" t="s">
        <v>26</v>
      </c>
      <c r="QBW65" s="204" t="s">
        <v>26</v>
      </c>
      <c r="QBX65" s="204" t="s">
        <v>26</v>
      </c>
      <c r="QBY65" s="204" t="s">
        <v>26</v>
      </c>
      <c r="QBZ65" s="204" t="s">
        <v>26</v>
      </c>
      <c r="QCA65" s="204" t="s">
        <v>26</v>
      </c>
      <c r="QCB65" s="204" t="s">
        <v>26</v>
      </c>
      <c r="QCC65" s="204" t="s">
        <v>26</v>
      </c>
      <c r="QCD65" s="204" t="s">
        <v>26</v>
      </c>
      <c r="QCE65" s="204" t="s">
        <v>26</v>
      </c>
      <c r="QCF65" s="204" t="s">
        <v>26</v>
      </c>
      <c r="QCG65" s="204" t="s">
        <v>26</v>
      </c>
      <c r="QCH65" s="204" t="s">
        <v>26</v>
      </c>
      <c r="QCI65" s="204" t="s">
        <v>26</v>
      </c>
      <c r="QCJ65" s="204" t="s">
        <v>26</v>
      </c>
      <c r="QCK65" s="204" t="s">
        <v>26</v>
      </c>
      <c r="QCL65" s="204" t="s">
        <v>26</v>
      </c>
      <c r="QCM65" s="204" t="s">
        <v>26</v>
      </c>
      <c r="QCN65" s="204" t="s">
        <v>26</v>
      </c>
      <c r="QCO65" s="204" t="s">
        <v>26</v>
      </c>
      <c r="QCP65" s="204" t="s">
        <v>26</v>
      </c>
      <c r="QCQ65" s="204" t="s">
        <v>26</v>
      </c>
      <c r="QCR65" s="204" t="s">
        <v>26</v>
      </c>
      <c r="QCS65" s="204" t="s">
        <v>26</v>
      </c>
      <c r="QCT65" s="204" t="s">
        <v>26</v>
      </c>
      <c r="QCU65" s="204" t="s">
        <v>26</v>
      </c>
      <c r="QCV65" s="204" t="s">
        <v>26</v>
      </c>
      <c r="QCW65" s="204" t="s">
        <v>26</v>
      </c>
      <c r="QCX65" s="204" t="s">
        <v>26</v>
      </c>
      <c r="QCY65" s="204" t="s">
        <v>26</v>
      </c>
      <c r="QCZ65" s="204" t="s">
        <v>26</v>
      </c>
      <c r="QDA65" s="204" t="s">
        <v>26</v>
      </c>
      <c r="QDB65" s="204" t="s">
        <v>26</v>
      </c>
      <c r="QDC65" s="204" t="s">
        <v>26</v>
      </c>
      <c r="QDD65" s="204" t="s">
        <v>26</v>
      </c>
      <c r="QDE65" s="204" t="s">
        <v>26</v>
      </c>
      <c r="QDF65" s="204" t="s">
        <v>26</v>
      </c>
      <c r="QDG65" s="204" t="s">
        <v>26</v>
      </c>
      <c r="QDH65" s="204" t="s">
        <v>26</v>
      </c>
      <c r="QDI65" s="204" t="s">
        <v>26</v>
      </c>
      <c r="QDJ65" s="204" t="s">
        <v>26</v>
      </c>
      <c r="QDK65" s="204" t="s">
        <v>26</v>
      </c>
      <c r="QDL65" s="204" t="s">
        <v>26</v>
      </c>
      <c r="QDM65" s="204" t="s">
        <v>26</v>
      </c>
      <c r="QDN65" s="204" t="s">
        <v>26</v>
      </c>
      <c r="QDO65" s="204" t="s">
        <v>26</v>
      </c>
      <c r="QDP65" s="204" t="s">
        <v>26</v>
      </c>
      <c r="QDQ65" s="204" t="s">
        <v>26</v>
      </c>
      <c r="QDR65" s="204" t="s">
        <v>26</v>
      </c>
      <c r="QDS65" s="204" t="s">
        <v>26</v>
      </c>
      <c r="QDT65" s="204" t="s">
        <v>26</v>
      </c>
      <c r="QDU65" s="204" t="s">
        <v>26</v>
      </c>
      <c r="QDV65" s="204" t="s">
        <v>26</v>
      </c>
      <c r="QDW65" s="204" t="s">
        <v>26</v>
      </c>
      <c r="QDX65" s="204" t="s">
        <v>26</v>
      </c>
      <c r="QDY65" s="204" t="s">
        <v>26</v>
      </c>
      <c r="QDZ65" s="204" t="s">
        <v>26</v>
      </c>
      <c r="QEA65" s="204" t="s">
        <v>26</v>
      </c>
      <c r="QEB65" s="204" t="s">
        <v>26</v>
      </c>
      <c r="QEC65" s="204" t="s">
        <v>26</v>
      </c>
      <c r="QED65" s="204" t="s">
        <v>26</v>
      </c>
      <c r="QEE65" s="204" t="s">
        <v>26</v>
      </c>
      <c r="QEF65" s="204" t="s">
        <v>26</v>
      </c>
      <c r="QEG65" s="204" t="s">
        <v>26</v>
      </c>
      <c r="QEH65" s="204" t="s">
        <v>26</v>
      </c>
      <c r="QEI65" s="204" t="s">
        <v>26</v>
      </c>
      <c r="QEJ65" s="204" t="s">
        <v>26</v>
      </c>
      <c r="QEK65" s="204" t="s">
        <v>26</v>
      </c>
      <c r="QEL65" s="204" t="s">
        <v>26</v>
      </c>
      <c r="QEM65" s="204" t="s">
        <v>26</v>
      </c>
      <c r="QEN65" s="204" t="s">
        <v>26</v>
      </c>
      <c r="QEO65" s="204" t="s">
        <v>26</v>
      </c>
      <c r="QEP65" s="204" t="s">
        <v>26</v>
      </c>
      <c r="QEQ65" s="204" t="s">
        <v>26</v>
      </c>
      <c r="QER65" s="204" t="s">
        <v>26</v>
      </c>
      <c r="QES65" s="204" t="s">
        <v>26</v>
      </c>
      <c r="QET65" s="204" t="s">
        <v>26</v>
      </c>
      <c r="QEU65" s="204" t="s">
        <v>26</v>
      </c>
      <c r="QEV65" s="204" t="s">
        <v>26</v>
      </c>
      <c r="QEW65" s="204" t="s">
        <v>26</v>
      </c>
      <c r="QEX65" s="204" t="s">
        <v>26</v>
      </c>
      <c r="QEY65" s="204" t="s">
        <v>26</v>
      </c>
      <c r="QEZ65" s="204" t="s">
        <v>26</v>
      </c>
      <c r="QFA65" s="204" t="s">
        <v>26</v>
      </c>
      <c r="QFB65" s="204" t="s">
        <v>26</v>
      </c>
      <c r="QFC65" s="204" t="s">
        <v>26</v>
      </c>
      <c r="QFD65" s="204" t="s">
        <v>26</v>
      </c>
      <c r="QFE65" s="204" t="s">
        <v>26</v>
      </c>
      <c r="QFF65" s="204" t="s">
        <v>26</v>
      </c>
      <c r="QFG65" s="204" t="s">
        <v>26</v>
      </c>
      <c r="QFH65" s="204" t="s">
        <v>26</v>
      </c>
      <c r="QFI65" s="204" t="s">
        <v>26</v>
      </c>
      <c r="QFJ65" s="204" t="s">
        <v>26</v>
      </c>
      <c r="QFK65" s="204" t="s">
        <v>26</v>
      </c>
      <c r="QFL65" s="204" t="s">
        <v>26</v>
      </c>
      <c r="QFM65" s="204" t="s">
        <v>26</v>
      </c>
      <c r="QFN65" s="204" t="s">
        <v>26</v>
      </c>
      <c r="QFO65" s="204" t="s">
        <v>26</v>
      </c>
      <c r="QFP65" s="204" t="s">
        <v>26</v>
      </c>
      <c r="QFQ65" s="204" t="s">
        <v>26</v>
      </c>
      <c r="QFR65" s="204" t="s">
        <v>26</v>
      </c>
      <c r="QFS65" s="204" t="s">
        <v>26</v>
      </c>
      <c r="QFT65" s="204" t="s">
        <v>26</v>
      </c>
      <c r="QFU65" s="204" t="s">
        <v>26</v>
      </c>
      <c r="QFV65" s="204" t="s">
        <v>26</v>
      </c>
      <c r="QFW65" s="204" t="s">
        <v>26</v>
      </c>
      <c r="QFX65" s="204" t="s">
        <v>26</v>
      </c>
      <c r="QFY65" s="204" t="s">
        <v>26</v>
      </c>
      <c r="QFZ65" s="204" t="s">
        <v>26</v>
      </c>
      <c r="QGA65" s="204" t="s">
        <v>26</v>
      </c>
      <c r="QGB65" s="204" t="s">
        <v>26</v>
      </c>
      <c r="QGC65" s="204" t="s">
        <v>26</v>
      </c>
      <c r="QGD65" s="204" t="s">
        <v>26</v>
      </c>
      <c r="QGE65" s="204" t="s">
        <v>26</v>
      </c>
      <c r="QGF65" s="204" t="s">
        <v>26</v>
      </c>
      <c r="QGG65" s="204" t="s">
        <v>26</v>
      </c>
      <c r="QGH65" s="204" t="s">
        <v>26</v>
      </c>
      <c r="QGI65" s="204" t="s">
        <v>26</v>
      </c>
      <c r="QGJ65" s="204" t="s">
        <v>26</v>
      </c>
      <c r="QGK65" s="204" t="s">
        <v>26</v>
      </c>
      <c r="QGL65" s="204" t="s">
        <v>26</v>
      </c>
      <c r="QGM65" s="204" t="s">
        <v>26</v>
      </c>
      <c r="QGN65" s="204" t="s">
        <v>26</v>
      </c>
      <c r="QGO65" s="204" t="s">
        <v>26</v>
      </c>
      <c r="QGP65" s="204" t="s">
        <v>26</v>
      </c>
      <c r="QGQ65" s="204" t="s">
        <v>26</v>
      </c>
      <c r="QGR65" s="204" t="s">
        <v>26</v>
      </c>
      <c r="QGS65" s="204" t="s">
        <v>26</v>
      </c>
      <c r="QGT65" s="204" t="s">
        <v>26</v>
      </c>
      <c r="QGU65" s="204" t="s">
        <v>26</v>
      </c>
      <c r="QGV65" s="204" t="s">
        <v>26</v>
      </c>
      <c r="QGW65" s="204" t="s">
        <v>26</v>
      </c>
      <c r="QGX65" s="204" t="s">
        <v>26</v>
      </c>
      <c r="QGY65" s="204" t="s">
        <v>26</v>
      </c>
      <c r="QGZ65" s="204" t="s">
        <v>26</v>
      </c>
      <c r="QHA65" s="204" t="s">
        <v>26</v>
      </c>
      <c r="QHB65" s="204" t="s">
        <v>26</v>
      </c>
      <c r="QHC65" s="204" t="s">
        <v>26</v>
      </c>
      <c r="QHD65" s="204" t="s">
        <v>26</v>
      </c>
      <c r="QHE65" s="204" t="s">
        <v>26</v>
      </c>
      <c r="QHF65" s="204" t="s">
        <v>26</v>
      </c>
      <c r="QHG65" s="204" t="s">
        <v>26</v>
      </c>
      <c r="QHH65" s="204" t="s">
        <v>26</v>
      </c>
      <c r="QHI65" s="204" t="s">
        <v>26</v>
      </c>
      <c r="QHJ65" s="204" t="s">
        <v>26</v>
      </c>
      <c r="QHK65" s="204" t="s">
        <v>26</v>
      </c>
      <c r="QHL65" s="204" t="s">
        <v>26</v>
      </c>
      <c r="QHM65" s="204" t="s">
        <v>26</v>
      </c>
      <c r="QHN65" s="204" t="s">
        <v>26</v>
      </c>
      <c r="QHO65" s="204" t="s">
        <v>26</v>
      </c>
      <c r="QHP65" s="204" t="s">
        <v>26</v>
      </c>
      <c r="QHQ65" s="204" t="s">
        <v>26</v>
      </c>
      <c r="QHR65" s="204" t="s">
        <v>26</v>
      </c>
      <c r="QHS65" s="204" t="s">
        <v>26</v>
      </c>
      <c r="QHT65" s="204" t="s">
        <v>26</v>
      </c>
      <c r="QHU65" s="204" t="s">
        <v>26</v>
      </c>
      <c r="QHV65" s="204" t="s">
        <v>26</v>
      </c>
      <c r="QHW65" s="204" t="s">
        <v>26</v>
      </c>
      <c r="QHX65" s="204" t="s">
        <v>26</v>
      </c>
      <c r="QHY65" s="204" t="s">
        <v>26</v>
      </c>
      <c r="QHZ65" s="204" t="s">
        <v>26</v>
      </c>
      <c r="QIA65" s="204" t="s">
        <v>26</v>
      </c>
      <c r="QIB65" s="204" t="s">
        <v>26</v>
      </c>
      <c r="QIC65" s="204" t="s">
        <v>26</v>
      </c>
      <c r="QID65" s="204" t="s">
        <v>26</v>
      </c>
      <c r="QIE65" s="204" t="s">
        <v>26</v>
      </c>
      <c r="QIF65" s="204" t="s">
        <v>26</v>
      </c>
      <c r="QIG65" s="204" t="s">
        <v>26</v>
      </c>
      <c r="QIH65" s="204" t="s">
        <v>26</v>
      </c>
      <c r="QII65" s="204" t="s">
        <v>26</v>
      </c>
      <c r="QIJ65" s="204" t="s">
        <v>26</v>
      </c>
      <c r="QIK65" s="204" t="s">
        <v>26</v>
      </c>
      <c r="QIL65" s="204" t="s">
        <v>26</v>
      </c>
      <c r="QIM65" s="204" t="s">
        <v>26</v>
      </c>
      <c r="QIN65" s="204" t="s">
        <v>26</v>
      </c>
      <c r="QIO65" s="204" t="s">
        <v>26</v>
      </c>
      <c r="QIP65" s="204" t="s">
        <v>26</v>
      </c>
      <c r="QIQ65" s="204" t="s">
        <v>26</v>
      </c>
      <c r="QIR65" s="204" t="s">
        <v>26</v>
      </c>
      <c r="QIS65" s="204" t="s">
        <v>26</v>
      </c>
      <c r="QIT65" s="204" t="s">
        <v>26</v>
      </c>
      <c r="QIU65" s="204" t="s">
        <v>26</v>
      </c>
      <c r="QIV65" s="204" t="s">
        <v>26</v>
      </c>
      <c r="QIW65" s="204" t="s">
        <v>26</v>
      </c>
      <c r="QIX65" s="204" t="s">
        <v>26</v>
      </c>
      <c r="QIY65" s="204" t="s">
        <v>26</v>
      </c>
      <c r="QIZ65" s="204" t="s">
        <v>26</v>
      </c>
      <c r="QJA65" s="204" t="s">
        <v>26</v>
      </c>
      <c r="QJB65" s="204" t="s">
        <v>26</v>
      </c>
      <c r="QJC65" s="204" t="s">
        <v>26</v>
      </c>
      <c r="QJD65" s="204" t="s">
        <v>26</v>
      </c>
      <c r="QJE65" s="204" t="s">
        <v>26</v>
      </c>
      <c r="QJF65" s="204" t="s">
        <v>26</v>
      </c>
      <c r="QJG65" s="204" t="s">
        <v>26</v>
      </c>
      <c r="QJH65" s="204" t="s">
        <v>26</v>
      </c>
      <c r="QJI65" s="204" t="s">
        <v>26</v>
      </c>
      <c r="QJJ65" s="204" t="s">
        <v>26</v>
      </c>
      <c r="QJK65" s="204" t="s">
        <v>26</v>
      </c>
      <c r="QJL65" s="204" t="s">
        <v>26</v>
      </c>
      <c r="QJM65" s="204" t="s">
        <v>26</v>
      </c>
      <c r="QJN65" s="204" t="s">
        <v>26</v>
      </c>
      <c r="QJO65" s="204" t="s">
        <v>26</v>
      </c>
      <c r="QJP65" s="204" t="s">
        <v>26</v>
      </c>
      <c r="QJQ65" s="204" t="s">
        <v>26</v>
      </c>
      <c r="QJR65" s="204" t="s">
        <v>26</v>
      </c>
      <c r="QJS65" s="204" t="s">
        <v>26</v>
      </c>
      <c r="QJT65" s="204" t="s">
        <v>26</v>
      </c>
      <c r="QJU65" s="204" t="s">
        <v>26</v>
      </c>
      <c r="QJV65" s="204" t="s">
        <v>26</v>
      </c>
      <c r="QJW65" s="204" t="s">
        <v>26</v>
      </c>
      <c r="QJX65" s="204" t="s">
        <v>26</v>
      </c>
      <c r="QJY65" s="204" t="s">
        <v>26</v>
      </c>
      <c r="QJZ65" s="204" t="s">
        <v>26</v>
      </c>
      <c r="QKA65" s="204" t="s">
        <v>26</v>
      </c>
      <c r="QKB65" s="204" t="s">
        <v>26</v>
      </c>
      <c r="QKC65" s="204" t="s">
        <v>26</v>
      </c>
      <c r="QKD65" s="204" t="s">
        <v>26</v>
      </c>
      <c r="QKE65" s="204" t="s">
        <v>26</v>
      </c>
      <c r="QKF65" s="204" t="s">
        <v>26</v>
      </c>
      <c r="QKG65" s="204" t="s">
        <v>26</v>
      </c>
      <c r="QKH65" s="204" t="s">
        <v>26</v>
      </c>
      <c r="QKI65" s="204" t="s">
        <v>26</v>
      </c>
      <c r="QKJ65" s="204" t="s">
        <v>26</v>
      </c>
      <c r="QKK65" s="204" t="s">
        <v>26</v>
      </c>
      <c r="QKL65" s="204" t="s">
        <v>26</v>
      </c>
      <c r="QKM65" s="204" t="s">
        <v>26</v>
      </c>
      <c r="QKN65" s="204" t="s">
        <v>26</v>
      </c>
      <c r="QKO65" s="204" t="s">
        <v>26</v>
      </c>
      <c r="QKP65" s="204" t="s">
        <v>26</v>
      </c>
      <c r="QKQ65" s="204" t="s">
        <v>26</v>
      </c>
      <c r="QKR65" s="204" t="s">
        <v>26</v>
      </c>
      <c r="QKS65" s="204" t="s">
        <v>26</v>
      </c>
      <c r="QKT65" s="204" t="s">
        <v>26</v>
      </c>
      <c r="QKU65" s="204" t="s">
        <v>26</v>
      </c>
      <c r="QKV65" s="204" t="s">
        <v>26</v>
      </c>
      <c r="QKW65" s="204" t="s">
        <v>26</v>
      </c>
      <c r="QKX65" s="204" t="s">
        <v>26</v>
      </c>
      <c r="QKY65" s="204" t="s">
        <v>26</v>
      </c>
      <c r="QKZ65" s="204" t="s">
        <v>26</v>
      </c>
      <c r="QLA65" s="204" t="s">
        <v>26</v>
      </c>
      <c r="QLB65" s="204" t="s">
        <v>26</v>
      </c>
      <c r="QLC65" s="204" t="s">
        <v>26</v>
      </c>
      <c r="QLD65" s="204" t="s">
        <v>26</v>
      </c>
      <c r="QLE65" s="204" t="s">
        <v>26</v>
      </c>
      <c r="QLF65" s="204" t="s">
        <v>26</v>
      </c>
      <c r="QLG65" s="204" t="s">
        <v>26</v>
      </c>
      <c r="QLH65" s="204" t="s">
        <v>26</v>
      </c>
      <c r="QLI65" s="204" t="s">
        <v>26</v>
      </c>
      <c r="QLJ65" s="204" t="s">
        <v>26</v>
      </c>
      <c r="QLK65" s="204" t="s">
        <v>26</v>
      </c>
      <c r="QLL65" s="204" t="s">
        <v>26</v>
      </c>
      <c r="QLM65" s="204" t="s">
        <v>26</v>
      </c>
      <c r="QLN65" s="204" t="s">
        <v>26</v>
      </c>
      <c r="QLO65" s="204" t="s">
        <v>26</v>
      </c>
      <c r="QLP65" s="204" t="s">
        <v>26</v>
      </c>
      <c r="QLQ65" s="204" t="s">
        <v>26</v>
      </c>
      <c r="QLR65" s="204" t="s">
        <v>26</v>
      </c>
      <c r="QLS65" s="204" t="s">
        <v>26</v>
      </c>
      <c r="QLT65" s="204" t="s">
        <v>26</v>
      </c>
      <c r="QLU65" s="204" t="s">
        <v>26</v>
      </c>
      <c r="QLV65" s="204" t="s">
        <v>26</v>
      </c>
      <c r="QLW65" s="204" t="s">
        <v>26</v>
      </c>
      <c r="QLX65" s="204" t="s">
        <v>26</v>
      </c>
      <c r="QLY65" s="204" t="s">
        <v>26</v>
      </c>
      <c r="QLZ65" s="204" t="s">
        <v>26</v>
      </c>
      <c r="QMA65" s="204" t="s">
        <v>26</v>
      </c>
      <c r="QMB65" s="204" t="s">
        <v>26</v>
      </c>
      <c r="QMC65" s="204" t="s">
        <v>26</v>
      </c>
      <c r="QMD65" s="204" t="s">
        <v>26</v>
      </c>
      <c r="QME65" s="204" t="s">
        <v>26</v>
      </c>
      <c r="QMF65" s="204" t="s">
        <v>26</v>
      </c>
      <c r="QMG65" s="204" t="s">
        <v>26</v>
      </c>
      <c r="QMH65" s="204" t="s">
        <v>26</v>
      </c>
      <c r="QMI65" s="204" t="s">
        <v>26</v>
      </c>
      <c r="QMJ65" s="204" t="s">
        <v>26</v>
      </c>
      <c r="QMK65" s="204" t="s">
        <v>26</v>
      </c>
      <c r="QML65" s="204" t="s">
        <v>26</v>
      </c>
      <c r="QMM65" s="204" t="s">
        <v>26</v>
      </c>
      <c r="QMN65" s="204" t="s">
        <v>26</v>
      </c>
      <c r="QMO65" s="204" t="s">
        <v>26</v>
      </c>
      <c r="QMP65" s="204" t="s">
        <v>26</v>
      </c>
      <c r="QMQ65" s="204" t="s">
        <v>26</v>
      </c>
      <c r="QMR65" s="204" t="s">
        <v>26</v>
      </c>
      <c r="QMS65" s="204" t="s">
        <v>26</v>
      </c>
      <c r="QMT65" s="204" t="s">
        <v>26</v>
      </c>
      <c r="QMU65" s="204" t="s">
        <v>26</v>
      </c>
      <c r="QMV65" s="204" t="s">
        <v>26</v>
      </c>
      <c r="QMW65" s="204" t="s">
        <v>26</v>
      </c>
      <c r="QMX65" s="204" t="s">
        <v>26</v>
      </c>
      <c r="QMY65" s="204" t="s">
        <v>26</v>
      </c>
      <c r="QMZ65" s="204" t="s">
        <v>26</v>
      </c>
      <c r="QNA65" s="204" t="s">
        <v>26</v>
      </c>
      <c r="QNB65" s="204" t="s">
        <v>26</v>
      </c>
      <c r="QNC65" s="204" t="s">
        <v>26</v>
      </c>
      <c r="QND65" s="204" t="s">
        <v>26</v>
      </c>
      <c r="QNE65" s="204" t="s">
        <v>26</v>
      </c>
      <c r="QNF65" s="204" t="s">
        <v>26</v>
      </c>
      <c r="QNG65" s="204" t="s">
        <v>26</v>
      </c>
      <c r="QNH65" s="204" t="s">
        <v>26</v>
      </c>
      <c r="QNI65" s="204" t="s">
        <v>26</v>
      </c>
      <c r="QNJ65" s="204" t="s">
        <v>26</v>
      </c>
      <c r="QNK65" s="204" t="s">
        <v>26</v>
      </c>
      <c r="QNL65" s="204" t="s">
        <v>26</v>
      </c>
      <c r="QNM65" s="204" t="s">
        <v>26</v>
      </c>
      <c r="QNN65" s="204" t="s">
        <v>26</v>
      </c>
      <c r="QNO65" s="204" t="s">
        <v>26</v>
      </c>
      <c r="QNP65" s="204" t="s">
        <v>26</v>
      </c>
      <c r="QNQ65" s="204" t="s">
        <v>26</v>
      </c>
      <c r="QNR65" s="204" t="s">
        <v>26</v>
      </c>
      <c r="QNS65" s="204" t="s">
        <v>26</v>
      </c>
      <c r="QNT65" s="204" t="s">
        <v>26</v>
      </c>
      <c r="QNU65" s="204" t="s">
        <v>26</v>
      </c>
      <c r="QNV65" s="204" t="s">
        <v>26</v>
      </c>
      <c r="QNW65" s="204" t="s">
        <v>26</v>
      </c>
      <c r="QNX65" s="204" t="s">
        <v>26</v>
      </c>
      <c r="QNY65" s="204" t="s">
        <v>26</v>
      </c>
      <c r="QNZ65" s="204" t="s">
        <v>26</v>
      </c>
      <c r="QOA65" s="204" t="s">
        <v>26</v>
      </c>
      <c r="QOB65" s="204" t="s">
        <v>26</v>
      </c>
      <c r="QOC65" s="204" t="s">
        <v>26</v>
      </c>
      <c r="QOD65" s="204" t="s">
        <v>26</v>
      </c>
      <c r="QOE65" s="204" t="s">
        <v>26</v>
      </c>
      <c r="QOF65" s="204" t="s">
        <v>26</v>
      </c>
      <c r="QOG65" s="204" t="s">
        <v>26</v>
      </c>
      <c r="QOH65" s="204" t="s">
        <v>26</v>
      </c>
      <c r="QOI65" s="204" t="s">
        <v>26</v>
      </c>
      <c r="QOJ65" s="204" t="s">
        <v>26</v>
      </c>
      <c r="QOK65" s="204" t="s">
        <v>26</v>
      </c>
      <c r="QOL65" s="204" t="s">
        <v>26</v>
      </c>
      <c r="QOM65" s="204" t="s">
        <v>26</v>
      </c>
      <c r="QON65" s="204" t="s">
        <v>26</v>
      </c>
      <c r="QOO65" s="204" t="s">
        <v>26</v>
      </c>
      <c r="QOP65" s="204" t="s">
        <v>26</v>
      </c>
      <c r="QOQ65" s="204" t="s">
        <v>26</v>
      </c>
      <c r="QOR65" s="204" t="s">
        <v>26</v>
      </c>
      <c r="QOS65" s="204" t="s">
        <v>26</v>
      </c>
      <c r="QOT65" s="204" t="s">
        <v>26</v>
      </c>
      <c r="QOU65" s="204" t="s">
        <v>26</v>
      </c>
      <c r="QOV65" s="204" t="s">
        <v>26</v>
      </c>
      <c r="QOW65" s="204" t="s">
        <v>26</v>
      </c>
      <c r="QOX65" s="204" t="s">
        <v>26</v>
      </c>
      <c r="QOY65" s="204" t="s">
        <v>26</v>
      </c>
      <c r="QOZ65" s="204" t="s">
        <v>26</v>
      </c>
      <c r="QPA65" s="204" t="s">
        <v>26</v>
      </c>
      <c r="QPB65" s="204" t="s">
        <v>26</v>
      </c>
      <c r="QPC65" s="204" t="s">
        <v>26</v>
      </c>
      <c r="QPD65" s="204" t="s">
        <v>26</v>
      </c>
      <c r="QPE65" s="204" t="s">
        <v>26</v>
      </c>
      <c r="QPF65" s="204" t="s">
        <v>26</v>
      </c>
      <c r="QPG65" s="204" t="s">
        <v>26</v>
      </c>
      <c r="QPH65" s="204" t="s">
        <v>26</v>
      </c>
      <c r="QPI65" s="204" t="s">
        <v>26</v>
      </c>
      <c r="QPJ65" s="204" t="s">
        <v>26</v>
      </c>
      <c r="QPK65" s="204" t="s">
        <v>26</v>
      </c>
      <c r="QPL65" s="204" t="s">
        <v>26</v>
      </c>
      <c r="QPM65" s="204" t="s">
        <v>26</v>
      </c>
      <c r="QPN65" s="204" t="s">
        <v>26</v>
      </c>
      <c r="QPO65" s="204" t="s">
        <v>26</v>
      </c>
      <c r="QPP65" s="204" t="s">
        <v>26</v>
      </c>
      <c r="QPQ65" s="204" t="s">
        <v>26</v>
      </c>
      <c r="QPR65" s="204" t="s">
        <v>26</v>
      </c>
      <c r="QPS65" s="204" t="s">
        <v>26</v>
      </c>
      <c r="QPT65" s="204" t="s">
        <v>26</v>
      </c>
      <c r="QPU65" s="204" t="s">
        <v>26</v>
      </c>
      <c r="QPV65" s="204" t="s">
        <v>26</v>
      </c>
      <c r="QPW65" s="204" t="s">
        <v>26</v>
      </c>
      <c r="QPX65" s="204" t="s">
        <v>26</v>
      </c>
      <c r="QPY65" s="204" t="s">
        <v>26</v>
      </c>
      <c r="QPZ65" s="204" t="s">
        <v>26</v>
      </c>
      <c r="QQA65" s="204" t="s">
        <v>26</v>
      </c>
      <c r="QQB65" s="204" t="s">
        <v>26</v>
      </c>
      <c r="QQC65" s="204" t="s">
        <v>26</v>
      </c>
      <c r="QQD65" s="204" t="s">
        <v>26</v>
      </c>
      <c r="QQE65" s="204" t="s">
        <v>26</v>
      </c>
      <c r="QQF65" s="204" t="s">
        <v>26</v>
      </c>
      <c r="QQG65" s="204" t="s">
        <v>26</v>
      </c>
      <c r="QQH65" s="204" t="s">
        <v>26</v>
      </c>
      <c r="QQI65" s="204" t="s">
        <v>26</v>
      </c>
      <c r="QQJ65" s="204" t="s">
        <v>26</v>
      </c>
      <c r="QQK65" s="204" t="s">
        <v>26</v>
      </c>
      <c r="QQL65" s="204" t="s">
        <v>26</v>
      </c>
      <c r="QQM65" s="204" t="s">
        <v>26</v>
      </c>
      <c r="QQN65" s="204" t="s">
        <v>26</v>
      </c>
      <c r="QQO65" s="204" t="s">
        <v>26</v>
      </c>
      <c r="QQP65" s="204" t="s">
        <v>26</v>
      </c>
      <c r="QQQ65" s="204" t="s">
        <v>26</v>
      </c>
      <c r="QQR65" s="204" t="s">
        <v>26</v>
      </c>
      <c r="QQS65" s="204" t="s">
        <v>26</v>
      </c>
      <c r="QQT65" s="204" t="s">
        <v>26</v>
      </c>
      <c r="QQU65" s="204" t="s">
        <v>26</v>
      </c>
      <c r="QQV65" s="204" t="s">
        <v>26</v>
      </c>
      <c r="QQW65" s="204" t="s">
        <v>26</v>
      </c>
      <c r="QQX65" s="204" t="s">
        <v>26</v>
      </c>
      <c r="QQY65" s="204" t="s">
        <v>26</v>
      </c>
      <c r="QQZ65" s="204" t="s">
        <v>26</v>
      </c>
      <c r="QRA65" s="204" t="s">
        <v>26</v>
      </c>
      <c r="QRB65" s="204" t="s">
        <v>26</v>
      </c>
      <c r="QRC65" s="204" t="s">
        <v>26</v>
      </c>
      <c r="QRD65" s="204" t="s">
        <v>26</v>
      </c>
      <c r="QRE65" s="204" t="s">
        <v>26</v>
      </c>
      <c r="QRF65" s="204" t="s">
        <v>26</v>
      </c>
      <c r="QRG65" s="204" t="s">
        <v>26</v>
      </c>
      <c r="QRH65" s="204" t="s">
        <v>26</v>
      </c>
      <c r="QRI65" s="204" t="s">
        <v>26</v>
      </c>
      <c r="QRJ65" s="204" t="s">
        <v>26</v>
      </c>
      <c r="QRK65" s="204" t="s">
        <v>26</v>
      </c>
      <c r="QRL65" s="204" t="s">
        <v>26</v>
      </c>
      <c r="QRM65" s="204" t="s">
        <v>26</v>
      </c>
      <c r="QRN65" s="204" t="s">
        <v>26</v>
      </c>
      <c r="QRO65" s="204" t="s">
        <v>26</v>
      </c>
      <c r="QRP65" s="204" t="s">
        <v>26</v>
      </c>
      <c r="QRQ65" s="204" t="s">
        <v>26</v>
      </c>
      <c r="QRR65" s="204" t="s">
        <v>26</v>
      </c>
      <c r="QRS65" s="204" t="s">
        <v>26</v>
      </c>
      <c r="QRT65" s="204" t="s">
        <v>26</v>
      </c>
      <c r="QRU65" s="204" t="s">
        <v>26</v>
      </c>
      <c r="QRV65" s="204" t="s">
        <v>26</v>
      </c>
      <c r="QRW65" s="204" t="s">
        <v>26</v>
      </c>
      <c r="QRX65" s="204" t="s">
        <v>26</v>
      </c>
      <c r="QRY65" s="204" t="s">
        <v>26</v>
      </c>
      <c r="QRZ65" s="204" t="s">
        <v>26</v>
      </c>
      <c r="QSA65" s="204" t="s">
        <v>26</v>
      </c>
      <c r="QSB65" s="204" t="s">
        <v>26</v>
      </c>
      <c r="QSC65" s="204" t="s">
        <v>26</v>
      </c>
      <c r="QSD65" s="204" t="s">
        <v>26</v>
      </c>
      <c r="QSE65" s="204" t="s">
        <v>26</v>
      </c>
      <c r="QSF65" s="204" t="s">
        <v>26</v>
      </c>
      <c r="QSG65" s="204" t="s">
        <v>26</v>
      </c>
      <c r="QSH65" s="204" t="s">
        <v>26</v>
      </c>
      <c r="QSI65" s="204" t="s">
        <v>26</v>
      </c>
      <c r="QSJ65" s="204" t="s">
        <v>26</v>
      </c>
      <c r="QSK65" s="204" t="s">
        <v>26</v>
      </c>
      <c r="QSL65" s="204" t="s">
        <v>26</v>
      </c>
      <c r="QSM65" s="204" t="s">
        <v>26</v>
      </c>
      <c r="QSN65" s="204" t="s">
        <v>26</v>
      </c>
      <c r="QSO65" s="204" t="s">
        <v>26</v>
      </c>
      <c r="QSP65" s="204" t="s">
        <v>26</v>
      </c>
      <c r="QSQ65" s="204" t="s">
        <v>26</v>
      </c>
      <c r="QSR65" s="204" t="s">
        <v>26</v>
      </c>
      <c r="QSS65" s="204" t="s">
        <v>26</v>
      </c>
      <c r="QST65" s="204" t="s">
        <v>26</v>
      </c>
      <c r="QSU65" s="204" t="s">
        <v>26</v>
      </c>
      <c r="QSV65" s="204" t="s">
        <v>26</v>
      </c>
      <c r="QSW65" s="204" t="s">
        <v>26</v>
      </c>
      <c r="QSX65" s="204" t="s">
        <v>26</v>
      </c>
      <c r="QSY65" s="204" t="s">
        <v>26</v>
      </c>
      <c r="QSZ65" s="204" t="s">
        <v>26</v>
      </c>
      <c r="QTA65" s="204" t="s">
        <v>26</v>
      </c>
      <c r="QTB65" s="204" t="s">
        <v>26</v>
      </c>
      <c r="QTC65" s="204" t="s">
        <v>26</v>
      </c>
      <c r="QTD65" s="204" t="s">
        <v>26</v>
      </c>
      <c r="QTE65" s="204" t="s">
        <v>26</v>
      </c>
      <c r="QTF65" s="204" t="s">
        <v>26</v>
      </c>
      <c r="QTG65" s="204" t="s">
        <v>26</v>
      </c>
      <c r="QTH65" s="204" t="s">
        <v>26</v>
      </c>
      <c r="QTI65" s="204" t="s">
        <v>26</v>
      </c>
      <c r="QTJ65" s="204" t="s">
        <v>26</v>
      </c>
      <c r="QTK65" s="204" t="s">
        <v>26</v>
      </c>
      <c r="QTL65" s="204" t="s">
        <v>26</v>
      </c>
      <c r="QTM65" s="204" t="s">
        <v>26</v>
      </c>
      <c r="QTN65" s="204" t="s">
        <v>26</v>
      </c>
      <c r="QTO65" s="204" t="s">
        <v>26</v>
      </c>
      <c r="QTP65" s="204" t="s">
        <v>26</v>
      </c>
      <c r="QTQ65" s="204" t="s">
        <v>26</v>
      </c>
      <c r="QTR65" s="204" t="s">
        <v>26</v>
      </c>
      <c r="QTS65" s="204" t="s">
        <v>26</v>
      </c>
      <c r="QTT65" s="204" t="s">
        <v>26</v>
      </c>
      <c r="QTU65" s="204" t="s">
        <v>26</v>
      </c>
      <c r="QTV65" s="204" t="s">
        <v>26</v>
      </c>
      <c r="QTW65" s="204" t="s">
        <v>26</v>
      </c>
      <c r="QTX65" s="204" t="s">
        <v>26</v>
      </c>
      <c r="QTY65" s="204" t="s">
        <v>26</v>
      </c>
      <c r="QTZ65" s="204" t="s">
        <v>26</v>
      </c>
      <c r="QUA65" s="204" t="s">
        <v>26</v>
      </c>
      <c r="QUB65" s="204" t="s">
        <v>26</v>
      </c>
      <c r="QUC65" s="204" t="s">
        <v>26</v>
      </c>
      <c r="QUD65" s="204" t="s">
        <v>26</v>
      </c>
      <c r="QUE65" s="204" t="s">
        <v>26</v>
      </c>
      <c r="QUF65" s="204" t="s">
        <v>26</v>
      </c>
      <c r="QUG65" s="204" t="s">
        <v>26</v>
      </c>
      <c r="QUH65" s="204" t="s">
        <v>26</v>
      </c>
      <c r="QUI65" s="204" t="s">
        <v>26</v>
      </c>
      <c r="QUJ65" s="204" t="s">
        <v>26</v>
      </c>
      <c r="QUK65" s="204" t="s">
        <v>26</v>
      </c>
      <c r="QUL65" s="204" t="s">
        <v>26</v>
      </c>
      <c r="QUM65" s="204" t="s">
        <v>26</v>
      </c>
      <c r="QUN65" s="204" t="s">
        <v>26</v>
      </c>
      <c r="QUO65" s="204" t="s">
        <v>26</v>
      </c>
      <c r="QUP65" s="204" t="s">
        <v>26</v>
      </c>
      <c r="QUQ65" s="204" t="s">
        <v>26</v>
      </c>
      <c r="QUR65" s="204" t="s">
        <v>26</v>
      </c>
      <c r="QUS65" s="204" t="s">
        <v>26</v>
      </c>
      <c r="QUT65" s="204" t="s">
        <v>26</v>
      </c>
      <c r="QUU65" s="204" t="s">
        <v>26</v>
      </c>
      <c r="QUV65" s="204" t="s">
        <v>26</v>
      </c>
      <c r="QUW65" s="204" t="s">
        <v>26</v>
      </c>
      <c r="QUX65" s="204" t="s">
        <v>26</v>
      </c>
      <c r="QUY65" s="204" t="s">
        <v>26</v>
      </c>
      <c r="QUZ65" s="204" t="s">
        <v>26</v>
      </c>
      <c r="QVA65" s="204" t="s">
        <v>26</v>
      </c>
      <c r="QVB65" s="204" t="s">
        <v>26</v>
      </c>
      <c r="QVC65" s="204" t="s">
        <v>26</v>
      </c>
      <c r="QVD65" s="204" t="s">
        <v>26</v>
      </c>
      <c r="QVE65" s="204" t="s">
        <v>26</v>
      </c>
      <c r="QVF65" s="204" t="s">
        <v>26</v>
      </c>
      <c r="QVG65" s="204" t="s">
        <v>26</v>
      </c>
      <c r="QVH65" s="204" t="s">
        <v>26</v>
      </c>
      <c r="QVI65" s="204" t="s">
        <v>26</v>
      </c>
      <c r="QVJ65" s="204" t="s">
        <v>26</v>
      </c>
      <c r="QVK65" s="204" t="s">
        <v>26</v>
      </c>
      <c r="QVL65" s="204" t="s">
        <v>26</v>
      </c>
      <c r="QVM65" s="204" t="s">
        <v>26</v>
      </c>
      <c r="QVN65" s="204" t="s">
        <v>26</v>
      </c>
      <c r="QVO65" s="204" t="s">
        <v>26</v>
      </c>
      <c r="QVP65" s="204" t="s">
        <v>26</v>
      </c>
      <c r="QVQ65" s="204" t="s">
        <v>26</v>
      </c>
      <c r="QVR65" s="204" t="s">
        <v>26</v>
      </c>
      <c r="QVS65" s="204" t="s">
        <v>26</v>
      </c>
      <c r="QVT65" s="204" t="s">
        <v>26</v>
      </c>
      <c r="QVU65" s="204" t="s">
        <v>26</v>
      </c>
      <c r="QVV65" s="204" t="s">
        <v>26</v>
      </c>
      <c r="QVW65" s="204" t="s">
        <v>26</v>
      </c>
      <c r="QVX65" s="204" t="s">
        <v>26</v>
      </c>
      <c r="QVY65" s="204" t="s">
        <v>26</v>
      </c>
      <c r="QVZ65" s="204" t="s">
        <v>26</v>
      </c>
      <c r="QWA65" s="204" t="s">
        <v>26</v>
      </c>
      <c r="QWB65" s="204" t="s">
        <v>26</v>
      </c>
      <c r="QWC65" s="204" t="s">
        <v>26</v>
      </c>
      <c r="QWD65" s="204" t="s">
        <v>26</v>
      </c>
      <c r="QWE65" s="204" t="s">
        <v>26</v>
      </c>
      <c r="QWF65" s="204" t="s">
        <v>26</v>
      </c>
      <c r="QWG65" s="204" t="s">
        <v>26</v>
      </c>
      <c r="QWH65" s="204" t="s">
        <v>26</v>
      </c>
      <c r="QWI65" s="204" t="s">
        <v>26</v>
      </c>
      <c r="QWJ65" s="204" t="s">
        <v>26</v>
      </c>
      <c r="QWK65" s="204" t="s">
        <v>26</v>
      </c>
      <c r="QWL65" s="204" t="s">
        <v>26</v>
      </c>
      <c r="QWM65" s="204" t="s">
        <v>26</v>
      </c>
      <c r="QWN65" s="204" t="s">
        <v>26</v>
      </c>
      <c r="QWO65" s="204" t="s">
        <v>26</v>
      </c>
      <c r="QWP65" s="204" t="s">
        <v>26</v>
      </c>
      <c r="QWQ65" s="204" t="s">
        <v>26</v>
      </c>
      <c r="QWR65" s="204" t="s">
        <v>26</v>
      </c>
      <c r="QWS65" s="204" t="s">
        <v>26</v>
      </c>
      <c r="QWT65" s="204" t="s">
        <v>26</v>
      </c>
      <c r="QWU65" s="204" t="s">
        <v>26</v>
      </c>
      <c r="QWV65" s="204" t="s">
        <v>26</v>
      </c>
      <c r="QWW65" s="204" t="s">
        <v>26</v>
      </c>
      <c r="QWX65" s="204" t="s">
        <v>26</v>
      </c>
      <c r="QWY65" s="204" t="s">
        <v>26</v>
      </c>
      <c r="QWZ65" s="204" t="s">
        <v>26</v>
      </c>
      <c r="QXA65" s="204" t="s">
        <v>26</v>
      </c>
      <c r="QXB65" s="204" t="s">
        <v>26</v>
      </c>
      <c r="QXC65" s="204" t="s">
        <v>26</v>
      </c>
      <c r="QXD65" s="204" t="s">
        <v>26</v>
      </c>
      <c r="QXE65" s="204" t="s">
        <v>26</v>
      </c>
      <c r="QXF65" s="204" t="s">
        <v>26</v>
      </c>
      <c r="QXG65" s="204" t="s">
        <v>26</v>
      </c>
      <c r="QXH65" s="204" t="s">
        <v>26</v>
      </c>
      <c r="QXI65" s="204" t="s">
        <v>26</v>
      </c>
      <c r="QXJ65" s="204" t="s">
        <v>26</v>
      </c>
      <c r="QXK65" s="204" t="s">
        <v>26</v>
      </c>
      <c r="QXL65" s="204" t="s">
        <v>26</v>
      </c>
      <c r="QXM65" s="204" t="s">
        <v>26</v>
      </c>
      <c r="QXN65" s="204" t="s">
        <v>26</v>
      </c>
      <c r="QXO65" s="204" t="s">
        <v>26</v>
      </c>
      <c r="QXP65" s="204" t="s">
        <v>26</v>
      </c>
      <c r="QXQ65" s="204" t="s">
        <v>26</v>
      </c>
      <c r="QXR65" s="204" t="s">
        <v>26</v>
      </c>
      <c r="QXS65" s="204" t="s">
        <v>26</v>
      </c>
      <c r="QXT65" s="204" t="s">
        <v>26</v>
      </c>
      <c r="QXU65" s="204" t="s">
        <v>26</v>
      </c>
      <c r="QXV65" s="204" t="s">
        <v>26</v>
      </c>
      <c r="QXW65" s="204" t="s">
        <v>26</v>
      </c>
      <c r="QXX65" s="204" t="s">
        <v>26</v>
      </c>
      <c r="QXY65" s="204" t="s">
        <v>26</v>
      </c>
      <c r="QXZ65" s="204" t="s">
        <v>26</v>
      </c>
      <c r="QYA65" s="204" t="s">
        <v>26</v>
      </c>
      <c r="QYB65" s="204" t="s">
        <v>26</v>
      </c>
      <c r="QYC65" s="204" t="s">
        <v>26</v>
      </c>
      <c r="QYD65" s="204" t="s">
        <v>26</v>
      </c>
      <c r="QYE65" s="204" t="s">
        <v>26</v>
      </c>
      <c r="QYF65" s="204" t="s">
        <v>26</v>
      </c>
      <c r="QYG65" s="204" t="s">
        <v>26</v>
      </c>
      <c r="QYH65" s="204" t="s">
        <v>26</v>
      </c>
      <c r="QYI65" s="204" t="s">
        <v>26</v>
      </c>
      <c r="QYJ65" s="204" t="s">
        <v>26</v>
      </c>
      <c r="QYK65" s="204" t="s">
        <v>26</v>
      </c>
      <c r="QYL65" s="204" t="s">
        <v>26</v>
      </c>
      <c r="QYM65" s="204" t="s">
        <v>26</v>
      </c>
      <c r="QYN65" s="204" t="s">
        <v>26</v>
      </c>
      <c r="QYO65" s="204" t="s">
        <v>26</v>
      </c>
      <c r="QYP65" s="204" t="s">
        <v>26</v>
      </c>
      <c r="QYQ65" s="204" t="s">
        <v>26</v>
      </c>
      <c r="QYR65" s="204" t="s">
        <v>26</v>
      </c>
      <c r="QYS65" s="204" t="s">
        <v>26</v>
      </c>
      <c r="QYT65" s="204" t="s">
        <v>26</v>
      </c>
      <c r="QYU65" s="204" t="s">
        <v>26</v>
      </c>
      <c r="QYV65" s="204" t="s">
        <v>26</v>
      </c>
      <c r="QYW65" s="204" t="s">
        <v>26</v>
      </c>
      <c r="QYX65" s="204" t="s">
        <v>26</v>
      </c>
      <c r="QYY65" s="204" t="s">
        <v>26</v>
      </c>
      <c r="QYZ65" s="204" t="s">
        <v>26</v>
      </c>
      <c r="QZA65" s="204" t="s">
        <v>26</v>
      </c>
      <c r="QZB65" s="204" t="s">
        <v>26</v>
      </c>
      <c r="QZC65" s="204" t="s">
        <v>26</v>
      </c>
      <c r="QZD65" s="204" t="s">
        <v>26</v>
      </c>
      <c r="QZE65" s="204" t="s">
        <v>26</v>
      </c>
      <c r="QZF65" s="204" t="s">
        <v>26</v>
      </c>
      <c r="QZG65" s="204" t="s">
        <v>26</v>
      </c>
      <c r="QZH65" s="204" t="s">
        <v>26</v>
      </c>
      <c r="QZI65" s="204" t="s">
        <v>26</v>
      </c>
      <c r="QZJ65" s="204" t="s">
        <v>26</v>
      </c>
      <c r="QZK65" s="204" t="s">
        <v>26</v>
      </c>
      <c r="QZL65" s="204" t="s">
        <v>26</v>
      </c>
      <c r="QZM65" s="204" t="s">
        <v>26</v>
      </c>
      <c r="QZN65" s="204" t="s">
        <v>26</v>
      </c>
      <c r="QZO65" s="204" t="s">
        <v>26</v>
      </c>
      <c r="QZP65" s="204" t="s">
        <v>26</v>
      </c>
      <c r="QZQ65" s="204" t="s">
        <v>26</v>
      </c>
      <c r="QZR65" s="204" t="s">
        <v>26</v>
      </c>
      <c r="QZS65" s="204" t="s">
        <v>26</v>
      </c>
      <c r="QZT65" s="204" t="s">
        <v>26</v>
      </c>
      <c r="QZU65" s="204" t="s">
        <v>26</v>
      </c>
      <c r="QZV65" s="204" t="s">
        <v>26</v>
      </c>
      <c r="QZW65" s="204" t="s">
        <v>26</v>
      </c>
      <c r="QZX65" s="204" t="s">
        <v>26</v>
      </c>
      <c r="QZY65" s="204" t="s">
        <v>26</v>
      </c>
      <c r="QZZ65" s="204" t="s">
        <v>26</v>
      </c>
      <c r="RAA65" s="204" t="s">
        <v>26</v>
      </c>
      <c r="RAB65" s="204" t="s">
        <v>26</v>
      </c>
      <c r="RAC65" s="204" t="s">
        <v>26</v>
      </c>
      <c r="RAD65" s="204" t="s">
        <v>26</v>
      </c>
      <c r="RAE65" s="204" t="s">
        <v>26</v>
      </c>
      <c r="RAF65" s="204" t="s">
        <v>26</v>
      </c>
      <c r="RAG65" s="204" t="s">
        <v>26</v>
      </c>
      <c r="RAH65" s="204" t="s">
        <v>26</v>
      </c>
      <c r="RAI65" s="204" t="s">
        <v>26</v>
      </c>
      <c r="RAJ65" s="204" t="s">
        <v>26</v>
      </c>
      <c r="RAK65" s="204" t="s">
        <v>26</v>
      </c>
      <c r="RAL65" s="204" t="s">
        <v>26</v>
      </c>
      <c r="RAM65" s="204" t="s">
        <v>26</v>
      </c>
      <c r="RAN65" s="204" t="s">
        <v>26</v>
      </c>
      <c r="RAO65" s="204" t="s">
        <v>26</v>
      </c>
      <c r="RAP65" s="204" t="s">
        <v>26</v>
      </c>
      <c r="RAQ65" s="204" t="s">
        <v>26</v>
      </c>
      <c r="RAR65" s="204" t="s">
        <v>26</v>
      </c>
      <c r="RAS65" s="204" t="s">
        <v>26</v>
      </c>
      <c r="RAT65" s="204" t="s">
        <v>26</v>
      </c>
      <c r="RAU65" s="204" t="s">
        <v>26</v>
      </c>
      <c r="RAV65" s="204" t="s">
        <v>26</v>
      </c>
      <c r="RAW65" s="204" t="s">
        <v>26</v>
      </c>
      <c r="RAX65" s="204" t="s">
        <v>26</v>
      </c>
      <c r="RAY65" s="204" t="s">
        <v>26</v>
      </c>
      <c r="RAZ65" s="204" t="s">
        <v>26</v>
      </c>
      <c r="RBA65" s="204" t="s">
        <v>26</v>
      </c>
      <c r="RBB65" s="204" t="s">
        <v>26</v>
      </c>
      <c r="RBC65" s="204" t="s">
        <v>26</v>
      </c>
      <c r="RBD65" s="204" t="s">
        <v>26</v>
      </c>
      <c r="RBE65" s="204" t="s">
        <v>26</v>
      </c>
      <c r="RBF65" s="204" t="s">
        <v>26</v>
      </c>
      <c r="RBG65" s="204" t="s">
        <v>26</v>
      </c>
      <c r="RBH65" s="204" t="s">
        <v>26</v>
      </c>
      <c r="RBI65" s="204" t="s">
        <v>26</v>
      </c>
      <c r="RBJ65" s="204" t="s">
        <v>26</v>
      </c>
      <c r="RBK65" s="204" t="s">
        <v>26</v>
      </c>
      <c r="RBL65" s="204" t="s">
        <v>26</v>
      </c>
      <c r="RBM65" s="204" t="s">
        <v>26</v>
      </c>
      <c r="RBN65" s="204" t="s">
        <v>26</v>
      </c>
      <c r="RBO65" s="204" t="s">
        <v>26</v>
      </c>
      <c r="RBP65" s="204" t="s">
        <v>26</v>
      </c>
      <c r="RBQ65" s="204" t="s">
        <v>26</v>
      </c>
      <c r="RBR65" s="204" t="s">
        <v>26</v>
      </c>
      <c r="RBS65" s="204" t="s">
        <v>26</v>
      </c>
      <c r="RBT65" s="204" t="s">
        <v>26</v>
      </c>
      <c r="RBU65" s="204" t="s">
        <v>26</v>
      </c>
      <c r="RBV65" s="204" t="s">
        <v>26</v>
      </c>
      <c r="RBW65" s="204" t="s">
        <v>26</v>
      </c>
      <c r="RBX65" s="204" t="s">
        <v>26</v>
      </c>
      <c r="RBY65" s="204" t="s">
        <v>26</v>
      </c>
      <c r="RBZ65" s="204" t="s">
        <v>26</v>
      </c>
      <c r="RCA65" s="204" t="s">
        <v>26</v>
      </c>
      <c r="RCB65" s="204" t="s">
        <v>26</v>
      </c>
      <c r="RCC65" s="204" t="s">
        <v>26</v>
      </c>
      <c r="RCD65" s="204" t="s">
        <v>26</v>
      </c>
      <c r="RCE65" s="204" t="s">
        <v>26</v>
      </c>
      <c r="RCF65" s="204" t="s">
        <v>26</v>
      </c>
      <c r="RCG65" s="204" t="s">
        <v>26</v>
      </c>
      <c r="RCH65" s="204" t="s">
        <v>26</v>
      </c>
      <c r="RCI65" s="204" t="s">
        <v>26</v>
      </c>
      <c r="RCJ65" s="204" t="s">
        <v>26</v>
      </c>
      <c r="RCK65" s="204" t="s">
        <v>26</v>
      </c>
      <c r="RCL65" s="204" t="s">
        <v>26</v>
      </c>
      <c r="RCM65" s="204" t="s">
        <v>26</v>
      </c>
      <c r="RCN65" s="204" t="s">
        <v>26</v>
      </c>
      <c r="RCO65" s="204" t="s">
        <v>26</v>
      </c>
      <c r="RCP65" s="204" t="s">
        <v>26</v>
      </c>
      <c r="RCQ65" s="204" t="s">
        <v>26</v>
      </c>
      <c r="RCR65" s="204" t="s">
        <v>26</v>
      </c>
      <c r="RCS65" s="204" t="s">
        <v>26</v>
      </c>
      <c r="RCT65" s="204" t="s">
        <v>26</v>
      </c>
      <c r="RCU65" s="204" t="s">
        <v>26</v>
      </c>
      <c r="RCV65" s="204" t="s">
        <v>26</v>
      </c>
      <c r="RCW65" s="204" t="s">
        <v>26</v>
      </c>
      <c r="RCX65" s="204" t="s">
        <v>26</v>
      </c>
      <c r="RCY65" s="204" t="s">
        <v>26</v>
      </c>
      <c r="RCZ65" s="204" t="s">
        <v>26</v>
      </c>
      <c r="RDA65" s="204" t="s">
        <v>26</v>
      </c>
      <c r="RDB65" s="204" t="s">
        <v>26</v>
      </c>
      <c r="RDC65" s="204" t="s">
        <v>26</v>
      </c>
      <c r="RDD65" s="204" t="s">
        <v>26</v>
      </c>
      <c r="RDE65" s="204" t="s">
        <v>26</v>
      </c>
      <c r="RDF65" s="204" t="s">
        <v>26</v>
      </c>
      <c r="RDG65" s="204" t="s">
        <v>26</v>
      </c>
      <c r="RDH65" s="204" t="s">
        <v>26</v>
      </c>
      <c r="RDI65" s="204" t="s">
        <v>26</v>
      </c>
      <c r="RDJ65" s="204" t="s">
        <v>26</v>
      </c>
      <c r="RDK65" s="204" t="s">
        <v>26</v>
      </c>
      <c r="RDL65" s="204" t="s">
        <v>26</v>
      </c>
      <c r="RDM65" s="204" t="s">
        <v>26</v>
      </c>
      <c r="RDN65" s="204" t="s">
        <v>26</v>
      </c>
      <c r="RDO65" s="204" t="s">
        <v>26</v>
      </c>
      <c r="RDP65" s="204" t="s">
        <v>26</v>
      </c>
      <c r="RDQ65" s="204" t="s">
        <v>26</v>
      </c>
      <c r="RDR65" s="204" t="s">
        <v>26</v>
      </c>
      <c r="RDS65" s="204" t="s">
        <v>26</v>
      </c>
      <c r="RDT65" s="204" t="s">
        <v>26</v>
      </c>
      <c r="RDU65" s="204" t="s">
        <v>26</v>
      </c>
      <c r="RDV65" s="204" t="s">
        <v>26</v>
      </c>
      <c r="RDW65" s="204" t="s">
        <v>26</v>
      </c>
      <c r="RDX65" s="204" t="s">
        <v>26</v>
      </c>
      <c r="RDY65" s="204" t="s">
        <v>26</v>
      </c>
      <c r="RDZ65" s="204" t="s">
        <v>26</v>
      </c>
      <c r="REA65" s="204" t="s">
        <v>26</v>
      </c>
      <c r="REB65" s="204" t="s">
        <v>26</v>
      </c>
      <c r="REC65" s="204" t="s">
        <v>26</v>
      </c>
      <c r="RED65" s="204" t="s">
        <v>26</v>
      </c>
      <c r="REE65" s="204" t="s">
        <v>26</v>
      </c>
      <c r="REF65" s="204" t="s">
        <v>26</v>
      </c>
      <c r="REG65" s="204" t="s">
        <v>26</v>
      </c>
      <c r="REH65" s="204" t="s">
        <v>26</v>
      </c>
      <c r="REI65" s="204" t="s">
        <v>26</v>
      </c>
      <c r="REJ65" s="204" t="s">
        <v>26</v>
      </c>
      <c r="REK65" s="204" t="s">
        <v>26</v>
      </c>
      <c r="REL65" s="204" t="s">
        <v>26</v>
      </c>
      <c r="REM65" s="204" t="s">
        <v>26</v>
      </c>
      <c r="REN65" s="204" t="s">
        <v>26</v>
      </c>
      <c r="REO65" s="204" t="s">
        <v>26</v>
      </c>
      <c r="REP65" s="204" t="s">
        <v>26</v>
      </c>
      <c r="REQ65" s="204" t="s">
        <v>26</v>
      </c>
      <c r="RER65" s="204" t="s">
        <v>26</v>
      </c>
      <c r="RES65" s="204" t="s">
        <v>26</v>
      </c>
      <c r="RET65" s="204" t="s">
        <v>26</v>
      </c>
      <c r="REU65" s="204" t="s">
        <v>26</v>
      </c>
      <c r="REV65" s="204" t="s">
        <v>26</v>
      </c>
      <c r="REW65" s="204" t="s">
        <v>26</v>
      </c>
      <c r="REX65" s="204" t="s">
        <v>26</v>
      </c>
      <c r="REY65" s="204" t="s">
        <v>26</v>
      </c>
      <c r="REZ65" s="204" t="s">
        <v>26</v>
      </c>
      <c r="RFA65" s="204" t="s">
        <v>26</v>
      </c>
      <c r="RFB65" s="204" t="s">
        <v>26</v>
      </c>
      <c r="RFC65" s="204" t="s">
        <v>26</v>
      </c>
      <c r="RFD65" s="204" t="s">
        <v>26</v>
      </c>
      <c r="RFE65" s="204" t="s">
        <v>26</v>
      </c>
      <c r="RFF65" s="204" t="s">
        <v>26</v>
      </c>
      <c r="RFG65" s="204" t="s">
        <v>26</v>
      </c>
      <c r="RFH65" s="204" t="s">
        <v>26</v>
      </c>
      <c r="RFI65" s="204" t="s">
        <v>26</v>
      </c>
      <c r="RFJ65" s="204" t="s">
        <v>26</v>
      </c>
      <c r="RFK65" s="204" t="s">
        <v>26</v>
      </c>
      <c r="RFL65" s="204" t="s">
        <v>26</v>
      </c>
      <c r="RFM65" s="204" t="s">
        <v>26</v>
      </c>
      <c r="RFN65" s="204" t="s">
        <v>26</v>
      </c>
      <c r="RFO65" s="204" t="s">
        <v>26</v>
      </c>
      <c r="RFP65" s="204" t="s">
        <v>26</v>
      </c>
      <c r="RFQ65" s="204" t="s">
        <v>26</v>
      </c>
      <c r="RFR65" s="204" t="s">
        <v>26</v>
      </c>
      <c r="RFS65" s="204" t="s">
        <v>26</v>
      </c>
      <c r="RFT65" s="204" t="s">
        <v>26</v>
      </c>
      <c r="RFU65" s="204" t="s">
        <v>26</v>
      </c>
      <c r="RFV65" s="204" t="s">
        <v>26</v>
      </c>
      <c r="RFW65" s="204" t="s">
        <v>26</v>
      </c>
      <c r="RFX65" s="204" t="s">
        <v>26</v>
      </c>
      <c r="RFY65" s="204" t="s">
        <v>26</v>
      </c>
      <c r="RFZ65" s="204" t="s">
        <v>26</v>
      </c>
      <c r="RGA65" s="204" t="s">
        <v>26</v>
      </c>
      <c r="RGB65" s="204" t="s">
        <v>26</v>
      </c>
      <c r="RGC65" s="204" t="s">
        <v>26</v>
      </c>
      <c r="RGD65" s="204" t="s">
        <v>26</v>
      </c>
      <c r="RGE65" s="204" t="s">
        <v>26</v>
      </c>
      <c r="RGF65" s="204" t="s">
        <v>26</v>
      </c>
      <c r="RGG65" s="204" t="s">
        <v>26</v>
      </c>
      <c r="RGH65" s="204" t="s">
        <v>26</v>
      </c>
      <c r="RGI65" s="204" t="s">
        <v>26</v>
      </c>
      <c r="RGJ65" s="204" t="s">
        <v>26</v>
      </c>
      <c r="RGK65" s="204" t="s">
        <v>26</v>
      </c>
      <c r="RGL65" s="204" t="s">
        <v>26</v>
      </c>
      <c r="RGM65" s="204" t="s">
        <v>26</v>
      </c>
      <c r="RGN65" s="204" t="s">
        <v>26</v>
      </c>
      <c r="RGO65" s="204" t="s">
        <v>26</v>
      </c>
      <c r="RGP65" s="204" t="s">
        <v>26</v>
      </c>
      <c r="RGQ65" s="204" t="s">
        <v>26</v>
      </c>
      <c r="RGR65" s="204" t="s">
        <v>26</v>
      </c>
      <c r="RGS65" s="204" t="s">
        <v>26</v>
      </c>
      <c r="RGT65" s="204" t="s">
        <v>26</v>
      </c>
      <c r="RGU65" s="204" t="s">
        <v>26</v>
      </c>
      <c r="RGV65" s="204" t="s">
        <v>26</v>
      </c>
      <c r="RGW65" s="204" t="s">
        <v>26</v>
      </c>
      <c r="RGX65" s="204" t="s">
        <v>26</v>
      </c>
      <c r="RGY65" s="204" t="s">
        <v>26</v>
      </c>
      <c r="RGZ65" s="204" t="s">
        <v>26</v>
      </c>
      <c r="RHA65" s="204" t="s">
        <v>26</v>
      </c>
      <c r="RHB65" s="204" t="s">
        <v>26</v>
      </c>
      <c r="RHC65" s="204" t="s">
        <v>26</v>
      </c>
      <c r="RHD65" s="204" t="s">
        <v>26</v>
      </c>
      <c r="RHE65" s="204" t="s">
        <v>26</v>
      </c>
      <c r="RHF65" s="204" t="s">
        <v>26</v>
      </c>
      <c r="RHG65" s="204" t="s">
        <v>26</v>
      </c>
      <c r="RHH65" s="204" t="s">
        <v>26</v>
      </c>
      <c r="RHI65" s="204" t="s">
        <v>26</v>
      </c>
      <c r="RHJ65" s="204" t="s">
        <v>26</v>
      </c>
      <c r="RHK65" s="204" t="s">
        <v>26</v>
      </c>
      <c r="RHL65" s="204" t="s">
        <v>26</v>
      </c>
      <c r="RHM65" s="204" t="s">
        <v>26</v>
      </c>
      <c r="RHN65" s="204" t="s">
        <v>26</v>
      </c>
      <c r="RHO65" s="204" t="s">
        <v>26</v>
      </c>
      <c r="RHP65" s="204" t="s">
        <v>26</v>
      </c>
      <c r="RHQ65" s="204" t="s">
        <v>26</v>
      </c>
      <c r="RHR65" s="204" t="s">
        <v>26</v>
      </c>
      <c r="RHS65" s="204" t="s">
        <v>26</v>
      </c>
      <c r="RHT65" s="204" t="s">
        <v>26</v>
      </c>
      <c r="RHU65" s="204" t="s">
        <v>26</v>
      </c>
      <c r="RHV65" s="204" t="s">
        <v>26</v>
      </c>
      <c r="RHW65" s="204" t="s">
        <v>26</v>
      </c>
      <c r="RHX65" s="204" t="s">
        <v>26</v>
      </c>
      <c r="RHY65" s="204" t="s">
        <v>26</v>
      </c>
      <c r="RHZ65" s="204" t="s">
        <v>26</v>
      </c>
      <c r="RIA65" s="204" t="s">
        <v>26</v>
      </c>
      <c r="RIB65" s="204" t="s">
        <v>26</v>
      </c>
      <c r="RIC65" s="204" t="s">
        <v>26</v>
      </c>
      <c r="RID65" s="204" t="s">
        <v>26</v>
      </c>
      <c r="RIE65" s="204" t="s">
        <v>26</v>
      </c>
      <c r="RIF65" s="204" t="s">
        <v>26</v>
      </c>
      <c r="RIG65" s="204" t="s">
        <v>26</v>
      </c>
      <c r="RIH65" s="204" t="s">
        <v>26</v>
      </c>
      <c r="RII65" s="204" t="s">
        <v>26</v>
      </c>
      <c r="RIJ65" s="204" t="s">
        <v>26</v>
      </c>
      <c r="RIK65" s="204" t="s">
        <v>26</v>
      </c>
      <c r="RIL65" s="204" t="s">
        <v>26</v>
      </c>
      <c r="RIM65" s="204" t="s">
        <v>26</v>
      </c>
      <c r="RIN65" s="204" t="s">
        <v>26</v>
      </c>
      <c r="RIO65" s="204" t="s">
        <v>26</v>
      </c>
      <c r="RIP65" s="204" t="s">
        <v>26</v>
      </c>
      <c r="RIQ65" s="204" t="s">
        <v>26</v>
      </c>
      <c r="RIR65" s="204" t="s">
        <v>26</v>
      </c>
      <c r="RIS65" s="204" t="s">
        <v>26</v>
      </c>
      <c r="RIT65" s="204" t="s">
        <v>26</v>
      </c>
      <c r="RIU65" s="204" t="s">
        <v>26</v>
      </c>
      <c r="RIV65" s="204" t="s">
        <v>26</v>
      </c>
      <c r="RIW65" s="204" t="s">
        <v>26</v>
      </c>
      <c r="RIX65" s="204" t="s">
        <v>26</v>
      </c>
      <c r="RIY65" s="204" t="s">
        <v>26</v>
      </c>
      <c r="RIZ65" s="204" t="s">
        <v>26</v>
      </c>
      <c r="RJA65" s="204" t="s">
        <v>26</v>
      </c>
      <c r="RJB65" s="204" t="s">
        <v>26</v>
      </c>
      <c r="RJC65" s="204" t="s">
        <v>26</v>
      </c>
      <c r="RJD65" s="204" t="s">
        <v>26</v>
      </c>
      <c r="RJE65" s="204" t="s">
        <v>26</v>
      </c>
      <c r="RJF65" s="204" t="s">
        <v>26</v>
      </c>
      <c r="RJG65" s="204" t="s">
        <v>26</v>
      </c>
      <c r="RJH65" s="204" t="s">
        <v>26</v>
      </c>
      <c r="RJI65" s="204" t="s">
        <v>26</v>
      </c>
      <c r="RJJ65" s="204" t="s">
        <v>26</v>
      </c>
      <c r="RJK65" s="204" t="s">
        <v>26</v>
      </c>
      <c r="RJL65" s="204" t="s">
        <v>26</v>
      </c>
      <c r="RJM65" s="204" t="s">
        <v>26</v>
      </c>
      <c r="RJN65" s="204" t="s">
        <v>26</v>
      </c>
      <c r="RJO65" s="204" t="s">
        <v>26</v>
      </c>
      <c r="RJP65" s="204" t="s">
        <v>26</v>
      </c>
      <c r="RJQ65" s="204" t="s">
        <v>26</v>
      </c>
      <c r="RJR65" s="204" t="s">
        <v>26</v>
      </c>
      <c r="RJS65" s="204" t="s">
        <v>26</v>
      </c>
      <c r="RJT65" s="204" t="s">
        <v>26</v>
      </c>
      <c r="RJU65" s="204" t="s">
        <v>26</v>
      </c>
      <c r="RJV65" s="204" t="s">
        <v>26</v>
      </c>
      <c r="RJW65" s="204" t="s">
        <v>26</v>
      </c>
      <c r="RJX65" s="204" t="s">
        <v>26</v>
      </c>
      <c r="RJY65" s="204" t="s">
        <v>26</v>
      </c>
      <c r="RJZ65" s="204" t="s">
        <v>26</v>
      </c>
      <c r="RKA65" s="204" t="s">
        <v>26</v>
      </c>
      <c r="RKB65" s="204" t="s">
        <v>26</v>
      </c>
      <c r="RKC65" s="204" t="s">
        <v>26</v>
      </c>
      <c r="RKD65" s="204" t="s">
        <v>26</v>
      </c>
      <c r="RKE65" s="204" t="s">
        <v>26</v>
      </c>
      <c r="RKF65" s="204" t="s">
        <v>26</v>
      </c>
      <c r="RKG65" s="204" t="s">
        <v>26</v>
      </c>
      <c r="RKH65" s="204" t="s">
        <v>26</v>
      </c>
      <c r="RKI65" s="204" t="s">
        <v>26</v>
      </c>
      <c r="RKJ65" s="204" t="s">
        <v>26</v>
      </c>
      <c r="RKK65" s="204" t="s">
        <v>26</v>
      </c>
      <c r="RKL65" s="204" t="s">
        <v>26</v>
      </c>
      <c r="RKM65" s="204" t="s">
        <v>26</v>
      </c>
      <c r="RKN65" s="204" t="s">
        <v>26</v>
      </c>
      <c r="RKO65" s="204" t="s">
        <v>26</v>
      </c>
      <c r="RKP65" s="204" t="s">
        <v>26</v>
      </c>
      <c r="RKQ65" s="204" t="s">
        <v>26</v>
      </c>
      <c r="RKR65" s="204" t="s">
        <v>26</v>
      </c>
      <c r="RKS65" s="204" t="s">
        <v>26</v>
      </c>
      <c r="RKT65" s="204" t="s">
        <v>26</v>
      </c>
      <c r="RKU65" s="204" t="s">
        <v>26</v>
      </c>
      <c r="RKV65" s="204" t="s">
        <v>26</v>
      </c>
      <c r="RKW65" s="204" t="s">
        <v>26</v>
      </c>
      <c r="RKX65" s="204" t="s">
        <v>26</v>
      </c>
      <c r="RKY65" s="204" t="s">
        <v>26</v>
      </c>
      <c r="RKZ65" s="204" t="s">
        <v>26</v>
      </c>
      <c r="RLA65" s="204" t="s">
        <v>26</v>
      </c>
      <c r="RLB65" s="204" t="s">
        <v>26</v>
      </c>
      <c r="RLC65" s="204" t="s">
        <v>26</v>
      </c>
      <c r="RLD65" s="204" t="s">
        <v>26</v>
      </c>
      <c r="RLE65" s="204" t="s">
        <v>26</v>
      </c>
      <c r="RLF65" s="204" t="s">
        <v>26</v>
      </c>
      <c r="RLG65" s="204" t="s">
        <v>26</v>
      </c>
      <c r="RLH65" s="204" t="s">
        <v>26</v>
      </c>
      <c r="RLI65" s="204" t="s">
        <v>26</v>
      </c>
      <c r="RLJ65" s="204" t="s">
        <v>26</v>
      </c>
      <c r="RLK65" s="204" t="s">
        <v>26</v>
      </c>
      <c r="RLL65" s="204" t="s">
        <v>26</v>
      </c>
      <c r="RLM65" s="204" t="s">
        <v>26</v>
      </c>
      <c r="RLN65" s="204" t="s">
        <v>26</v>
      </c>
      <c r="RLO65" s="204" t="s">
        <v>26</v>
      </c>
      <c r="RLP65" s="204" t="s">
        <v>26</v>
      </c>
      <c r="RLQ65" s="204" t="s">
        <v>26</v>
      </c>
      <c r="RLR65" s="204" t="s">
        <v>26</v>
      </c>
      <c r="RLS65" s="204" t="s">
        <v>26</v>
      </c>
      <c r="RLT65" s="204" t="s">
        <v>26</v>
      </c>
      <c r="RLU65" s="204" t="s">
        <v>26</v>
      </c>
      <c r="RLV65" s="204" t="s">
        <v>26</v>
      </c>
      <c r="RLW65" s="204" t="s">
        <v>26</v>
      </c>
      <c r="RLX65" s="204" t="s">
        <v>26</v>
      </c>
      <c r="RLY65" s="204" t="s">
        <v>26</v>
      </c>
      <c r="RLZ65" s="204" t="s">
        <v>26</v>
      </c>
      <c r="RMA65" s="204" t="s">
        <v>26</v>
      </c>
      <c r="RMB65" s="204" t="s">
        <v>26</v>
      </c>
      <c r="RMC65" s="204" t="s">
        <v>26</v>
      </c>
      <c r="RMD65" s="204" t="s">
        <v>26</v>
      </c>
      <c r="RME65" s="204" t="s">
        <v>26</v>
      </c>
      <c r="RMF65" s="204" t="s">
        <v>26</v>
      </c>
      <c r="RMG65" s="204" t="s">
        <v>26</v>
      </c>
      <c r="RMH65" s="204" t="s">
        <v>26</v>
      </c>
      <c r="RMI65" s="204" t="s">
        <v>26</v>
      </c>
      <c r="RMJ65" s="204" t="s">
        <v>26</v>
      </c>
      <c r="RMK65" s="204" t="s">
        <v>26</v>
      </c>
      <c r="RML65" s="204" t="s">
        <v>26</v>
      </c>
      <c r="RMM65" s="204" t="s">
        <v>26</v>
      </c>
      <c r="RMN65" s="204" t="s">
        <v>26</v>
      </c>
      <c r="RMO65" s="204" t="s">
        <v>26</v>
      </c>
      <c r="RMP65" s="204" t="s">
        <v>26</v>
      </c>
      <c r="RMQ65" s="204" t="s">
        <v>26</v>
      </c>
      <c r="RMR65" s="204" t="s">
        <v>26</v>
      </c>
      <c r="RMS65" s="204" t="s">
        <v>26</v>
      </c>
      <c r="RMT65" s="204" t="s">
        <v>26</v>
      </c>
      <c r="RMU65" s="204" t="s">
        <v>26</v>
      </c>
      <c r="RMV65" s="204" t="s">
        <v>26</v>
      </c>
      <c r="RMW65" s="204" t="s">
        <v>26</v>
      </c>
      <c r="RMX65" s="204" t="s">
        <v>26</v>
      </c>
      <c r="RMY65" s="204" t="s">
        <v>26</v>
      </c>
      <c r="RMZ65" s="204" t="s">
        <v>26</v>
      </c>
      <c r="RNA65" s="204" t="s">
        <v>26</v>
      </c>
      <c r="RNB65" s="204" t="s">
        <v>26</v>
      </c>
      <c r="RNC65" s="204" t="s">
        <v>26</v>
      </c>
      <c r="RND65" s="204" t="s">
        <v>26</v>
      </c>
      <c r="RNE65" s="204" t="s">
        <v>26</v>
      </c>
      <c r="RNF65" s="204" t="s">
        <v>26</v>
      </c>
      <c r="RNG65" s="204" t="s">
        <v>26</v>
      </c>
      <c r="RNH65" s="204" t="s">
        <v>26</v>
      </c>
      <c r="RNI65" s="204" t="s">
        <v>26</v>
      </c>
      <c r="RNJ65" s="204" t="s">
        <v>26</v>
      </c>
      <c r="RNK65" s="204" t="s">
        <v>26</v>
      </c>
      <c r="RNL65" s="204" t="s">
        <v>26</v>
      </c>
      <c r="RNM65" s="204" t="s">
        <v>26</v>
      </c>
      <c r="RNN65" s="204" t="s">
        <v>26</v>
      </c>
      <c r="RNO65" s="204" t="s">
        <v>26</v>
      </c>
      <c r="RNP65" s="204" t="s">
        <v>26</v>
      </c>
      <c r="RNQ65" s="204" t="s">
        <v>26</v>
      </c>
      <c r="RNR65" s="204" t="s">
        <v>26</v>
      </c>
      <c r="RNS65" s="204" t="s">
        <v>26</v>
      </c>
      <c r="RNT65" s="204" t="s">
        <v>26</v>
      </c>
      <c r="RNU65" s="204" t="s">
        <v>26</v>
      </c>
      <c r="RNV65" s="204" t="s">
        <v>26</v>
      </c>
      <c r="RNW65" s="204" t="s">
        <v>26</v>
      </c>
      <c r="RNX65" s="204" t="s">
        <v>26</v>
      </c>
      <c r="RNY65" s="204" t="s">
        <v>26</v>
      </c>
      <c r="RNZ65" s="204" t="s">
        <v>26</v>
      </c>
      <c r="ROA65" s="204" t="s">
        <v>26</v>
      </c>
      <c r="ROB65" s="204" t="s">
        <v>26</v>
      </c>
      <c r="ROC65" s="204" t="s">
        <v>26</v>
      </c>
      <c r="ROD65" s="204" t="s">
        <v>26</v>
      </c>
      <c r="ROE65" s="204" t="s">
        <v>26</v>
      </c>
      <c r="ROF65" s="204" t="s">
        <v>26</v>
      </c>
      <c r="ROG65" s="204" t="s">
        <v>26</v>
      </c>
      <c r="ROH65" s="204" t="s">
        <v>26</v>
      </c>
      <c r="ROI65" s="204" t="s">
        <v>26</v>
      </c>
      <c r="ROJ65" s="204" t="s">
        <v>26</v>
      </c>
      <c r="ROK65" s="204" t="s">
        <v>26</v>
      </c>
      <c r="ROL65" s="204" t="s">
        <v>26</v>
      </c>
      <c r="ROM65" s="204" t="s">
        <v>26</v>
      </c>
      <c r="RON65" s="204" t="s">
        <v>26</v>
      </c>
      <c r="ROO65" s="204" t="s">
        <v>26</v>
      </c>
      <c r="ROP65" s="204" t="s">
        <v>26</v>
      </c>
      <c r="ROQ65" s="204" t="s">
        <v>26</v>
      </c>
      <c r="ROR65" s="204" t="s">
        <v>26</v>
      </c>
      <c r="ROS65" s="204" t="s">
        <v>26</v>
      </c>
      <c r="ROT65" s="204" t="s">
        <v>26</v>
      </c>
      <c r="ROU65" s="204" t="s">
        <v>26</v>
      </c>
      <c r="ROV65" s="204" t="s">
        <v>26</v>
      </c>
      <c r="ROW65" s="204" t="s">
        <v>26</v>
      </c>
      <c r="ROX65" s="204" t="s">
        <v>26</v>
      </c>
      <c r="ROY65" s="204" t="s">
        <v>26</v>
      </c>
      <c r="ROZ65" s="204" t="s">
        <v>26</v>
      </c>
      <c r="RPA65" s="204" t="s">
        <v>26</v>
      </c>
      <c r="RPB65" s="204" t="s">
        <v>26</v>
      </c>
      <c r="RPC65" s="204" t="s">
        <v>26</v>
      </c>
      <c r="RPD65" s="204" t="s">
        <v>26</v>
      </c>
      <c r="RPE65" s="204" t="s">
        <v>26</v>
      </c>
      <c r="RPF65" s="204" t="s">
        <v>26</v>
      </c>
      <c r="RPG65" s="204" t="s">
        <v>26</v>
      </c>
      <c r="RPH65" s="204" t="s">
        <v>26</v>
      </c>
      <c r="RPI65" s="204" t="s">
        <v>26</v>
      </c>
      <c r="RPJ65" s="204" t="s">
        <v>26</v>
      </c>
      <c r="RPK65" s="204" t="s">
        <v>26</v>
      </c>
      <c r="RPL65" s="204" t="s">
        <v>26</v>
      </c>
      <c r="RPM65" s="204" t="s">
        <v>26</v>
      </c>
      <c r="RPN65" s="204" t="s">
        <v>26</v>
      </c>
      <c r="RPO65" s="204" t="s">
        <v>26</v>
      </c>
      <c r="RPP65" s="204" t="s">
        <v>26</v>
      </c>
      <c r="RPQ65" s="204" t="s">
        <v>26</v>
      </c>
      <c r="RPR65" s="204" t="s">
        <v>26</v>
      </c>
      <c r="RPS65" s="204" t="s">
        <v>26</v>
      </c>
      <c r="RPT65" s="204" t="s">
        <v>26</v>
      </c>
      <c r="RPU65" s="204" t="s">
        <v>26</v>
      </c>
      <c r="RPV65" s="204" t="s">
        <v>26</v>
      </c>
      <c r="RPW65" s="204" t="s">
        <v>26</v>
      </c>
      <c r="RPX65" s="204" t="s">
        <v>26</v>
      </c>
      <c r="RPY65" s="204" t="s">
        <v>26</v>
      </c>
      <c r="RPZ65" s="204" t="s">
        <v>26</v>
      </c>
      <c r="RQA65" s="204" t="s">
        <v>26</v>
      </c>
      <c r="RQB65" s="204" t="s">
        <v>26</v>
      </c>
      <c r="RQC65" s="204" t="s">
        <v>26</v>
      </c>
      <c r="RQD65" s="204" t="s">
        <v>26</v>
      </c>
      <c r="RQE65" s="204" t="s">
        <v>26</v>
      </c>
      <c r="RQF65" s="204" t="s">
        <v>26</v>
      </c>
      <c r="RQG65" s="204" t="s">
        <v>26</v>
      </c>
      <c r="RQH65" s="204" t="s">
        <v>26</v>
      </c>
      <c r="RQI65" s="204" t="s">
        <v>26</v>
      </c>
      <c r="RQJ65" s="204" t="s">
        <v>26</v>
      </c>
      <c r="RQK65" s="204" t="s">
        <v>26</v>
      </c>
      <c r="RQL65" s="204" t="s">
        <v>26</v>
      </c>
      <c r="RQM65" s="204" t="s">
        <v>26</v>
      </c>
      <c r="RQN65" s="204" t="s">
        <v>26</v>
      </c>
      <c r="RQO65" s="204" t="s">
        <v>26</v>
      </c>
      <c r="RQP65" s="204" t="s">
        <v>26</v>
      </c>
      <c r="RQQ65" s="204" t="s">
        <v>26</v>
      </c>
      <c r="RQR65" s="204" t="s">
        <v>26</v>
      </c>
      <c r="RQS65" s="204" t="s">
        <v>26</v>
      </c>
      <c r="RQT65" s="204" t="s">
        <v>26</v>
      </c>
      <c r="RQU65" s="204" t="s">
        <v>26</v>
      </c>
      <c r="RQV65" s="204" t="s">
        <v>26</v>
      </c>
      <c r="RQW65" s="204" t="s">
        <v>26</v>
      </c>
      <c r="RQX65" s="204" t="s">
        <v>26</v>
      </c>
      <c r="RQY65" s="204" t="s">
        <v>26</v>
      </c>
      <c r="RQZ65" s="204" t="s">
        <v>26</v>
      </c>
      <c r="RRA65" s="204" t="s">
        <v>26</v>
      </c>
      <c r="RRB65" s="204" t="s">
        <v>26</v>
      </c>
      <c r="RRC65" s="204" t="s">
        <v>26</v>
      </c>
      <c r="RRD65" s="204" t="s">
        <v>26</v>
      </c>
      <c r="RRE65" s="204" t="s">
        <v>26</v>
      </c>
      <c r="RRF65" s="204" t="s">
        <v>26</v>
      </c>
      <c r="RRG65" s="204" t="s">
        <v>26</v>
      </c>
      <c r="RRH65" s="204" t="s">
        <v>26</v>
      </c>
      <c r="RRI65" s="204" t="s">
        <v>26</v>
      </c>
      <c r="RRJ65" s="204" t="s">
        <v>26</v>
      </c>
      <c r="RRK65" s="204" t="s">
        <v>26</v>
      </c>
      <c r="RRL65" s="204" t="s">
        <v>26</v>
      </c>
      <c r="RRM65" s="204" t="s">
        <v>26</v>
      </c>
      <c r="RRN65" s="204" t="s">
        <v>26</v>
      </c>
      <c r="RRO65" s="204" t="s">
        <v>26</v>
      </c>
      <c r="RRP65" s="204" t="s">
        <v>26</v>
      </c>
      <c r="RRQ65" s="204" t="s">
        <v>26</v>
      </c>
      <c r="RRR65" s="204" t="s">
        <v>26</v>
      </c>
      <c r="RRS65" s="204" t="s">
        <v>26</v>
      </c>
      <c r="RRT65" s="204" t="s">
        <v>26</v>
      </c>
      <c r="RRU65" s="204" t="s">
        <v>26</v>
      </c>
      <c r="RRV65" s="204" t="s">
        <v>26</v>
      </c>
      <c r="RRW65" s="204" t="s">
        <v>26</v>
      </c>
      <c r="RRX65" s="204" t="s">
        <v>26</v>
      </c>
      <c r="RRY65" s="204" t="s">
        <v>26</v>
      </c>
      <c r="RRZ65" s="204" t="s">
        <v>26</v>
      </c>
      <c r="RSA65" s="204" t="s">
        <v>26</v>
      </c>
      <c r="RSB65" s="204" t="s">
        <v>26</v>
      </c>
      <c r="RSC65" s="204" t="s">
        <v>26</v>
      </c>
      <c r="RSD65" s="204" t="s">
        <v>26</v>
      </c>
      <c r="RSE65" s="204" t="s">
        <v>26</v>
      </c>
      <c r="RSF65" s="204" t="s">
        <v>26</v>
      </c>
      <c r="RSG65" s="204" t="s">
        <v>26</v>
      </c>
      <c r="RSH65" s="204" t="s">
        <v>26</v>
      </c>
      <c r="RSI65" s="204" t="s">
        <v>26</v>
      </c>
      <c r="RSJ65" s="204" t="s">
        <v>26</v>
      </c>
      <c r="RSK65" s="204" t="s">
        <v>26</v>
      </c>
      <c r="RSL65" s="204" t="s">
        <v>26</v>
      </c>
      <c r="RSM65" s="204" t="s">
        <v>26</v>
      </c>
      <c r="RSN65" s="204" t="s">
        <v>26</v>
      </c>
      <c r="RSO65" s="204" t="s">
        <v>26</v>
      </c>
      <c r="RSP65" s="204" t="s">
        <v>26</v>
      </c>
      <c r="RSQ65" s="204" t="s">
        <v>26</v>
      </c>
      <c r="RSR65" s="204" t="s">
        <v>26</v>
      </c>
      <c r="RSS65" s="204" t="s">
        <v>26</v>
      </c>
      <c r="RST65" s="204" t="s">
        <v>26</v>
      </c>
      <c r="RSU65" s="204" t="s">
        <v>26</v>
      </c>
      <c r="RSV65" s="204" t="s">
        <v>26</v>
      </c>
      <c r="RSW65" s="204" t="s">
        <v>26</v>
      </c>
      <c r="RSX65" s="204" t="s">
        <v>26</v>
      </c>
      <c r="RSY65" s="204" t="s">
        <v>26</v>
      </c>
      <c r="RSZ65" s="204" t="s">
        <v>26</v>
      </c>
      <c r="RTA65" s="204" t="s">
        <v>26</v>
      </c>
      <c r="RTB65" s="204" t="s">
        <v>26</v>
      </c>
      <c r="RTC65" s="204" t="s">
        <v>26</v>
      </c>
      <c r="RTD65" s="204" t="s">
        <v>26</v>
      </c>
      <c r="RTE65" s="204" t="s">
        <v>26</v>
      </c>
      <c r="RTF65" s="204" t="s">
        <v>26</v>
      </c>
      <c r="RTG65" s="204" t="s">
        <v>26</v>
      </c>
      <c r="RTH65" s="204" t="s">
        <v>26</v>
      </c>
      <c r="RTI65" s="204" t="s">
        <v>26</v>
      </c>
      <c r="RTJ65" s="204" t="s">
        <v>26</v>
      </c>
      <c r="RTK65" s="204" t="s">
        <v>26</v>
      </c>
      <c r="RTL65" s="204" t="s">
        <v>26</v>
      </c>
      <c r="RTM65" s="204" t="s">
        <v>26</v>
      </c>
      <c r="RTN65" s="204" t="s">
        <v>26</v>
      </c>
      <c r="RTO65" s="204" t="s">
        <v>26</v>
      </c>
      <c r="RTP65" s="204" t="s">
        <v>26</v>
      </c>
      <c r="RTQ65" s="204" t="s">
        <v>26</v>
      </c>
      <c r="RTR65" s="204" t="s">
        <v>26</v>
      </c>
      <c r="RTS65" s="204" t="s">
        <v>26</v>
      </c>
      <c r="RTT65" s="204" t="s">
        <v>26</v>
      </c>
      <c r="RTU65" s="204" t="s">
        <v>26</v>
      </c>
      <c r="RTV65" s="204" t="s">
        <v>26</v>
      </c>
      <c r="RTW65" s="204" t="s">
        <v>26</v>
      </c>
      <c r="RTX65" s="204" t="s">
        <v>26</v>
      </c>
      <c r="RTY65" s="204" t="s">
        <v>26</v>
      </c>
      <c r="RTZ65" s="204" t="s">
        <v>26</v>
      </c>
      <c r="RUA65" s="204" t="s">
        <v>26</v>
      </c>
      <c r="RUB65" s="204" t="s">
        <v>26</v>
      </c>
      <c r="RUC65" s="204" t="s">
        <v>26</v>
      </c>
      <c r="RUD65" s="204" t="s">
        <v>26</v>
      </c>
      <c r="RUE65" s="204" t="s">
        <v>26</v>
      </c>
      <c r="RUF65" s="204" t="s">
        <v>26</v>
      </c>
      <c r="RUG65" s="204" t="s">
        <v>26</v>
      </c>
      <c r="RUH65" s="204" t="s">
        <v>26</v>
      </c>
      <c r="RUI65" s="204" t="s">
        <v>26</v>
      </c>
      <c r="RUJ65" s="204" t="s">
        <v>26</v>
      </c>
      <c r="RUK65" s="204" t="s">
        <v>26</v>
      </c>
      <c r="RUL65" s="204" t="s">
        <v>26</v>
      </c>
      <c r="RUM65" s="204" t="s">
        <v>26</v>
      </c>
      <c r="RUN65" s="204" t="s">
        <v>26</v>
      </c>
      <c r="RUO65" s="204" t="s">
        <v>26</v>
      </c>
      <c r="RUP65" s="204" t="s">
        <v>26</v>
      </c>
      <c r="RUQ65" s="204" t="s">
        <v>26</v>
      </c>
      <c r="RUR65" s="204" t="s">
        <v>26</v>
      </c>
      <c r="RUS65" s="204" t="s">
        <v>26</v>
      </c>
      <c r="RUT65" s="204" t="s">
        <v>26</v>
      </c>
      <c r="RUU65" s="204" t="s">
        <v>26</v>
      </c>
      <c r="RUV65" s="204" t="s">
        <v>26</v>
      </c>
      <c r="RUW65" s="204" t="s">
        <v>26</v>
      </c>
      <c r="RUX65" s="204" t="s">
        <v>26</v>
      </c>
      <c r="RUY65" s="204" t="s">
        <v>26</v>
      </c>
      <c r="RUZ65" s="204" t="s">
        <v>26</v>
      </c>
      <c r="RVA65" s="204" t="s">
        <v>26</v>
      </c>
      <c r="RVB65" s="204" t="s">
        <v>26</v>
      </c>
      <c r="RVC65" s="204" t="s">
        <v>26</v>
      </c>
      <c r="RVD65" s="204" t="s">
        <v>26</v>
      </c>
      <c r="RVE65" s="204" t="s">
        <v>26</v>
      </c>
      <c r="RVF65" s="204" t="s">
        <v>26</v>
      </c>
      <c r="RVG65" s="204" t="s">
        <v>26</v>
      </c>
      <c r="RVH65" s="204" t="s">
        <v>26</v>
      </c>
      <c r="RVI65" s="204" t="s">
        <v>26</v>
      </c>
      <c r="RVJ65" s="204" t="s">
        <v>26</v>
      </c>
      <c r="RVK65" s="204" t="s">
        <v>26</v>
      </c>
      <c r="RVL65" s="204" t="s">
        <v>26</v>
      </c>
      <c r="RVM65" s="204" t="s">
        <v>26</v>
      </c>
      <c r="RVN65" s="204" t="s">
        <v>26</v>
      </c>
      <c r="RVO65" s="204" t="s">
        <v>26</v>
      </c>
      <c r="RVP65" s="204" t="s">
        <v>26</v>
      </c>
      <c r="RVQ65" s="204" t="s">
        <v>26</v>
      </c>
      <c r="RVR65" s="204" t="s">
        <v>26</v>
      </c>
      <c r="RVS65" s="204" t="s">
        <v>26</v>
      </c>
      <c r="RVT65" s="204" t="s">
        <v>26</v>
      </c>
      <c r="RVU65" s="204" t="s">
        <v>26</v>
      </c>
      <c r="RVV65" s="204" t="s">
        <v>26</v>
      </c>
      <c r="RVW65" s="204" t="s">
        <v>26</v>
      </c>
      <c r="RVX65" s="204" t="s">
        <v>26</v>
      </c>
      <c r="RVY65" s="204" t="s">
        <v>26</v>
      </c>
      <c r="RVZ65" s="204" t="s">
        <v>26</v>
      </c>
      <c r="RWA65" s="204" t="s">
        <v>26</v>
      </c>
      <c r="RWB65" s="204" t="s">
        <v>26</v>
      </c>
      <c r="RWC65" s="204" t="s">
        <v>26</v>
      </c>
      <c r="RWD65" s="204" t="s">
        <v>26</v>
      </c>
      <c r="RWE65" s="204" t="s">
        <v>26</v>
      </c>
      <c r="RWF65" s="204" t="s">
        <v>26</v>
      </c>
      <c r="RWG65" s="204" t="s">
        <v>26</v>
      </c>
      <c r="RWH65" s="204" t="s">
        <v>26</v>
      </c>
      <c r="RWI65" s="204" t="s">
        <v>26</v>
      </c>
      <c r="RWJ65" s="204" t="s">
        <v>26</v>
      </c>
      <c r="RWK65" s="204" t="s">
        <v>26</v>
      </c>
      <c r="RWL65" s="204" t="s">
        <v>26</v>
      </c>
      <c r="RWM65" s="204" t="s">
        <v>26</v>
      </c>
      <c r="RWN65" s="204" t="s">
        <v>26</v>
      </c>
      <c r="RWO65" s="204" t="s">
        <v>26</v>
      </c>
      <c r="RWP65" s="204" t="s">
        <v>26</v>
      </c>
      <c r="RWQ65" s="204" t="s">
        <v>26</v>
      </c>
      <c r="RWR65" s="204" t="s">
        <v>26</v>
      </c>
      <c r="RWS65" s="204" t="s">
        <v>26</v>
      </c>
      <c r="RWT65" s="204" t="s">
        <v>26</v>
      </c>
      <c r="RWU65" s="204" t="s">
        <v>26</v>
      </c>
      <c r="RWV65" s="204" t="s">
        <v>26</v>
      </c>
      <c r="RWW65" s="204" t="s">
        <v>26</v>
      </c>
      <c r="RWX65" s="204" t="s">
        <v>26</v>
      </c>
      <c r="RWY65" s="204" t="s">
        <v>26</v>
      </c>
      <c r="RWZ65" s="204" t="s">
        <v>26</v>
      </c>
      <c r="RXA65" s="204" t="s">
        <v>26</v>
      </c>
      <c r="RXB65" s="204" t="s">
        <v>26</v>
      </c>
      <c r="RXC65" s="204" t="s">
        <v>26</v>
      </c>
      <c r="RXD65" s="204" t="s">
        <v>26</v>
      </c>
      <c r="RXE65" s="204" t="s">
        <v>26</v>
      </c>
      <c r="RXF65" s="204" t="s">
        <v>26</v>
      </c>
      <c r="RXG65" s="204" t="s">
        <v>26</v>
      </c>
      <c r="RXH65" s="204" t="s">
        <v>26</v>
      </c>
      <c r="RXI65" s="204" t="s">
        <v>26</v>
      </c>
      <c r="RXJ65" s="204" t="s">
        <v>26</v>
      </c>
      <c r="RXK65" s="204" t="s">
        <v>26</v>
      </c>
      <c r="RXL65" s="204" t="s">
        <v>26</v>
      </c>
      <c r="RXM65" s="204" t="s">
        <v>26</v>
      </c>
      <c r="RXN65" s="204" t="s">
        <v>26</v>
      </c>
      <c r="RXO65" s="204" t="s">
        <v>26</v>
      </c>
      <c r="RXP65" s="204" t="s">
        <v>26</v>
      </c>
      <c r="RXQ65" s="204" t="s">
        <v>26</v>
      </c>
      <c r="RXR65" s="204" t="s">
        <v>26</v>
      </c>
      <c r="RXS65" s="204" t="s">
        <v>26</v>
      </c>
      <c r="RXT65" s="204" t="s">
        <v>26</v>
      </c>
      <c r="RXU65" s="204" t="s">
        <v>26</v>
      </c>
      <c r="RXV65" s="204" t="s">
        <v>26</v>
      </c>
      <c r="RXW65" s="204" t="s">
        <v>26</v>
      </c>
      <c r="RXX65" s="204" t="s">
        <v>26</v>
      </c>
      <c r="RXY65" s="204" t="s">
        <v>26</v>
      </c>
      <c r="RXZ65" s="204" t="s">
        <v>26</v>
      </c>
      <c r="RYA65" s="204" t="s">
        <v>26</v>
      </c>
      <c r="RYB65" s="204" t="s">
        <v>26</v>
      </c>
      <c r="RYC65" s="204" t="s">
        <v>26</v>
      </c>
      <c r="RYD65" s="204" t="s">
        <v>26</v>
      </c>
      <c r="RYE65" s="204" t="s">
        <v>26</v>
      </c>
      <c r="RYF65" s="204" t="s">
        <v>26</v>
      </c>
      <c r="RYG65" s="204" t="s">
        <v>26</v>
      </c>
      <c r="RYH65" s="204" t="s">
        <v>26</v>
      </c>
      <c r="RYI65" s="204" t="s">
        <v>26</v>
      </c>
      <c r="RYJ65" s="204" t="s">
        <v>26</v>
      </c>
      <c r="RYK65" s="204" t="s">
        <v>26</v>
      </c>
      <c r="RYL65" s="204" t="s">
        <v>26</v>
      </c>
      <c r="RYM65" s="204" t="s">
        <v>26</v>
      </c>
      <c r="RYN65" s="204" t="s">
        <v>26</v>
      </c>
      <c r="RYO65" s="204" t="s">
        <v>26</v>
      </c>
      <c r="RYP65" s="204" t="s">
        <v>26</v>
      </c>
      <c r="RYQ65" s="204" t="s">
        <v>26</v>
      </c>
      <c r="RYR65" s="204" t="s">
        <v>26</v>
      </c>
      <c r="RYS65" s="204" t="s">
        <v>26</v>
      </c>
      <c r="RYT65" s="204" t="s">
        <v>26</v>
      </c>
      <c r="RYU65" s="204" t="s">
        <v>26</v>
      </c>
      <c r="RYV65" s="204" t="s">
        <v>26</v>
      </c>
      <c r="RYW65" s="204" t="s">
        <v>26</v>
      </c>
      <c r="RYX65" s="204" t="s">
        <v>26</v>
      </c>
      <c r="RYY65" s="204" t="s">
        <v>26</v>
      </c>
      <c r="RYZ65" s="204" t="s">
        <v>26</v>
      </c>
      <c r="RZA65" s="204" t="s">
        <v>26</v>
      </c>
      <c r="RZB65" s="204" t="s">
        <v>26</v>
      </c>
      <c r="RZC65" s="204" t="s">
        <v>26</v>
      </c>
      <c r="RZD65" s="204" t="s">
        <v>26</v>
      </c>
      <c r="RZE65" s="204" t="s">
        <v>26</v>
      </c>
      <c r="RZF65" s="204" t="s">
        <v>26</v>
      </c>
      <c r="RZG65" s="204" t="s">
        <v>26</v>
      </c>
      <c r="RZH65" s="204" t="s">
        <v>26</v>
      </c>
      <c r="RZI65" s="204" t="s">
        <v>26</v>
      </c>
      <c r="RZJ65" s="204" t="s">
        <v>26</v>
      </c>
      <c r="RZK65" s="204" t="s">
        <v>26</v>
      </c>
      <c r="RZL65" s="204" t="s">
        <v>26</v>
      </c>
      <c r="RZM65" s="204" t="s">
        <v>26</v>
      </c>
      <c r="RZN65" s="204" t="s">
        <v>26</v>
      </c>
      <c r="RZO65" s="204" t="s">
        <v>26</v>
      </c>
      <c r="RZP65" s="204" t="s">
        <v>26</v>
      </c>
      <c r="RZQ65" s="204" t="s">
        <v>26</v>
      </c>
      <c r="RZR65" s="204" t="s">
        <v>26</v>
      </c>
      <c r="RZS65" s="204" t="s">
        <v>26</v>
      </c>
      <c r="RZT65" s="204" t="s">
        <v>26</v>
      </c>
      <c r="RZU65" s="204" t="s">
        <v>26</v>
      </c>
      <c r="RZV65" s="204" t="s">
        <v>26</v>
      </c>
      <c r="RZW65" s="204" t="s">
        <v>26</v>
      </c>
      <c r="RZX65" s="204" t="s">
        <v>26</v>
      </c>
      <c r="RZY65" s="204" t="s">
        <v>26</v>
      </c>
      <c r="RZZ65" s="204" t="s">
        <v>26</v>
      </c>
      <c r="SAA65" s="204" t="s">
        <v>26</v>
      </c>
      <c r="SAB65" s="204" t="s">
        <v>26</v>
      </c>
      <c r="SAC65" s="204" t="s">
        <v>26</v>
      </c>
      <c r="SAD65" s="204" t="s">
        <v>26</v>
      </c>
      <c r="SAE65" s="204" t="s">
        <v>26</v>
      </c>
      <c r="SAF65" s="204" t="s">
        <v>26</v>
      </c>
      <c r="SAG65" s="204" t="s">
        <v>26</v>
      </c>
      <c r="SAH65" s="204" t="s">
        <v>26</v>
      </c>
      <c r="SAI65" s="204" t="s">
        <v>26</v>
      </c>
      <c r="SAJ65" s="204" t="s">
        <v>26</v>
      </c>
      <c r="SAK65" s="204" t="s">
        <v>26</v>
      </c>
      <c r="SAL65" s="204" t="s">
        <v>26</v>
      </c>
      <c r="SAM65" s="204" t="s">
        <v>26</v>
      </c>
      <c r="SAN65" s="204" t="s">
        <v>26</v>
      </c>
      <c r="SAO65" s="204" t="s">
        <v>26</v>
      </c>
      <c r="SAP65" s="204" t="s">
        <v>26</v>
      </c>
      <c r="SAQ65" s="204" t="s">
        <v>26</v>
      </c>
      <c r="SAR65" s="204" t="s">
        <v>26</v>
      </c>
      <c r="SAS65" s="204" t="s">
        <v>26</v>
      </c>
      <c r="SAT65" s="204" t="s">
        <v>26</v>
      </c>
      <c r="SAU65" s="204" t="s">
        <v>26</v>
      </c>
      <c r="SAV65" s="204" t="s">
        <v>26</v>
      </c>
      <c r="SAW65" s="204" t="s">
        <v>26</v>
      </c>
      <c r="SAX65" s="204" t="s">
        <v>26</v>
      </c>
      <c r="SAY65" s="204" t="s">
        <v>26</v>
      </c>
      <c r="SAZ65" s="204" t="s">
        <v>26</v>
      </c>
      <c r="SBA65" s="204" t="s">
        <v>26</v>
      </c>
      <c r="SBB65" s="204" t="s">
        <v>26</v>
      </c>
      <c r="SBC65" s="204" t="s">
        <v>26</v>
      </c>
      <c r="SBD65" s="204" t="s">
        <v>26</v>
      </c>
      <c r="SBE65" s="204" t="s">
        <v>26</v>
      </c>
      <c r="SBF65" s="204" t="s">
        <v>26</v>
      </c>
      <c r="SBG65" s="204" t="s">
        <v>26</v>
      </c>
      <c r="SBH65" s="204" t="s">
        <v>26</v>
      </c>
      <c r="SBI65" s="204" t="s">
        <v>26</v>
      </c>
      <c r="SBJ65" s="204" t="s">
        <v>26</v>
      </c>
      <c r="SBK65" s="204" t="s">
        <v>26</v>
      </c>
      <c r="SBL65" s="204" t="s">
        <v>26</v>
      </c>
      <c r="SBM65" s="204" t="s">
        <v>26</v>
      </c>
      <c r="SBN65" s="204" t="s">
        <v>26</v>
      </c>
      <c r="SBO65" s="204" t="s">
        <v>26</v>
      </c>
      <c r="SBP65" s="204" t="s">
        <v>26</v>
      </c>
      <c r="SBQ65" s="204" t="s">
        <v>26</v>
      </c>
      <c r="SBR65" s="204" t="s">
        <v>26</v>
      </c>
      <c r="SBS65" s="204" t="s">
        <v>26</v>
      </c>
      <c r="SBT65" s="204" t="s">
        <v>26</v>
      </c>
      <c r="SBU65" s="204" t="s">
        <v>26</v>
      </c>
      <c r="SBV65" s="204" t="s">
        <v>26</v>
      </c>
      <c r="SBW65" s="204" t="s">
        <v>26</v>
      </c>
      <c r="SBX65" s="204" t="s">
        <v>26</v>
      </c>
      <c r="SBY65" s="204" t="s">
        <v>26</v>
      </c>
      <c r="SBZ65" s="204" t="s">
        <v>26</v>
      </c>
      <c r="SCA65" s="204" t="s">
        <v>26</v>
      </c>
      <c r="SCB65" s="204" t="s">
        <v>26</v>
      </c>
      <c r="SCC65" s="204" t="s">
        <v>26</v>
      </c>
      <c r="SCD65" s="204" t="s">
        <v>26</v>
      </c>
      <c r="SCE65" s="204" t="s">
        <v>26</v>
      </c>
      <c r="SCF65" s="204" t="s">
        <v>26</v>
      </c>
      <c r="SCG65" s="204" t="s">
        <v>26</v>
      </c>
      <c r="SCH65" s="204" t="s">
        <v>26</v>
      </c>
      <c r="SCI65" s="204" t="s">
        <v>26</v>
      </c>
      <c r="SCJ65" s="204" t="s">
        <v>26</v>
      </c>
      <c r="SCK65" s="204" t="s">
        <v>26</v>
      </c>
      <c r="SCL65" s="204" t="s">
        <v>26</v>
      </c>
      <c r="SCM65" s="204" t="s">
        <v>26</v>
      </c>
      <c r="SCN65" s="204" t="s">
        <v>26</v>
      </c>
      <c r="SCO65" s="204" t="s">
        <v>26</v>
      </c>
      <c r="SCP65" s="204" t="s">
        <v>26</v>
      </c>
      <c r="SCQ65" s="204" t="s">
        <v>26</v>
      </c>
      <c r="SCR65" s="204" t="s">
        <v>26</v>
      </c>
      <c r="SCS65" s="204" t="s">
        <v>26</v>
      </c>
      <c r="SCT65" s="204" t="s">
        <v>26</v>
      </c>
      <c r="SCU65" s="204" t="s">
        <v>26</v>
      </c>
      <c r="SCV65" s="204" t="s">
        <v>26</v>
      </c>
      <c r="SCW65" s="204" t="s">
        <v>26</v>
      </c>
      <c r="SCX65" s="204" t="s">
        <v>26</v>
      </c>
      <c r="SCY65" s="204" t="s">
        <v>26</v>
      </c>
      <c r="SCZ65" s="204" t="s">
        <v>26</v>
      </c>
      <c r="SDA65" s="204" t="s">
        <v>26</v>
      </c>
      <c r="SDB65" s="204" t="s">
        <v>26</v>
      </c>
      <c r="SDC65" s="204" t="s">
        <v>26</v>
      </c>
      <c r="SDD65" s="204" t="s">
        <v>26</v>
      </c>
      <c r="SDE65" s="204" t="s">
        <v>26</v>
      </c>
      <c r="SDF65" s="204" t="s">
        <v>26</v>
      </c>
      <c r="SDG65" s="204" t="s">
        <v>26</v>
      </c>
      <c r="SDH65" s="204" t="s">
        <v>26</v>
      </c>
      <c r="SDI65" s="204" t="s">
        <v>26</v>
      </c>
      <c r="SDJ65" s="204" t="s">
        <v>26</v>
      </c>
      <c r="SDK65" s="204" t="s">
        <v>26</v>
      </c>
      <c r="SDL65" s="204" t="s">
        <v>26</v>
      </c>
      <c r="SDM65" s="204" t="s">
        <v>26</v>
      </c>
      <c r="SDN65" s="204" t="s">
        <v>26</v>
      </c>
      <c r="SDO65" s="204" t="s">
        <v>26</v>
      </c>
      <c r="SDP65" s="204" t="s">
        <v>26</v>
      </c>
      <c r="SDQ65" s="204" t="s">
        <v>26</v>
      </c>
      <c r="SDR65" s="204" t="s">
        <v>26</v>
      </c>
      <c r="SDS65" s="204" t="s">
        <v>26</v>
      </c>
      <c r="SDT65" s="204" t="s">
        <v>26</v>
      </c>
      <c r="SDU65" s="204" t="s">
        <v>26</v>
      </c>
      <c r="SDV65" s="204" t="s">
        <v>26</v>
      </c>
      <c r="SDW65" s="204" t="s">
        <v>26</v>
      </c>
      <c r="SDX65" s="204" t="s">
        <v>26</v>
      </c>
      <c r="SDY65" s="204" t="s">
        <v>26</v>
      </c>
      <c r="SDZ65" s="204" t="s">
        <v>26</v>
      </c>
      <c r="SEA65" s="204" t="s">
        <v>26</v>
      </c>
      <c r="SEB65" s="204" t="s">
        <v>26</v>
      </c>
      <c r="SEC65" s="204" t="s">
        <v>26</v>
      </c>
      <c r="SED65" s="204" t="s">
        <v>26</v>
      </c>
      <c r="SEE65" s="204" t="s">
        <v>26</v>
      </c>
      <c r="SEF65" s="204" t="s">
        <v>26</v>
      </c>
      <c r="SEG65" s="204" t="s">
        <v>26</v>
      </c>
      <c r="SEH65" s="204" t="s">
        <v>26</v>
      </c>
      <c r="SEI65" s="204" t="s">
        <v>26</v>
      </c>
      <c r="SEJ65" s="204" t="s">
        <v>26</v>
      </c>
      <c r="SEK65" s="204" t="s">
        <v>26</v>
      </c>
      <c r="SEL65" s="204" t="s">
        <v>26</v>
      </c>
      <c r="SEM65" s="204" t="s">
        <v>26</v>
      </c>
      <c r="SEN65" s="204" t="s">
        <v>26</v>
      </c>
      <c r="SEO65" s="204" t="s">
        <v>26</v>
      </c>
      <c r="SEP65" s="204" t="s">
        <v>26</v>
      </c>
      <c r="SEQ65" s="204" t="s">
        <v>26</v>
      </c>
      <c r="SER65" s="204" t="s">
        <v>26</v>
      </c>
      <c r="SES65" s="204" t="s">
        <v>26</v>
      </c>
      <c r="SET65" s="204" t="s">
        <v>26</v>
      </c>
      <c r="SEU65" s="204" t="s">
        <v>26</v>
      </c>
      <c r="SEV65" s="204" t="s">
        <v>26</v>
      </c>
      <c r="SEW65" s="204" t="s">
        <v>26</v>
      </c>
      <c r="SEX65" s="204" t="s">
        <v>26</v>
      </c>
      <c r="SEY65" s="204" t="s">
        <v>26</v>
      </c>
      <c r="SEZ65" s="204" t="s">
        <v>26</v>
      </c>
      <c r="SFA65" s="204" t="s">
        <v>26</v>
      </c>
      <c r="SFB65" s="204" t="s">
        <v>26</v>
      </c>
      <c r="SFC65" s="204" t="s">
        <v>26</v>
      </c>
      <c r="SFD65" s="204" t="s">
        <v>26</v>
      </c>
      <c r="SFE65" s="204" t="s">
        <v>26</v>
      </c>
      <c r="SFF65" s="204" t="s">
        <v>26</v>
      </c>
      <c r="SFG65" s="204" t="s">
        <v>26</v>
      </c>
      <c r="SFH65" s="204" t="s">
        <v>26</v>
      </c>
      <c r="SFI65" s="204" t="s">
        <v>26</v>
      </c>
      <c r="SFJ65" s="204" t="s">
        <v>26</v>
      </c>
      <c r="SFK65" s="204" t="s">
        <v>26</v>
      </c>
      <c r="SFL65" s="204" t="s">
        <v>26</v>
      </c>
      <c r="SFM65" s="204" t="s">
        <v>26</v>
      </c>
      <c r="SFN65" s="204" t="s">
        <v>26</v>
      </c>
      <c r="SFO65" s="204" t="s">
        <v>26</v>
      </c>
      <c r="SFP65" s="204" t="s">
        <v>26</v>
      </c>
      <c r="SFQ65" s="204" t="s">
        <v>26</v>
      </c>
      <c r="SFR65" s="204" t="s">
        <v>26</v>
      </c>
      <c r="SFS65" s="204" t="s">
        <v>26</v>
      </c>
      <c r="SFT65" s="204" t="s">
        <v>26</v>
      </c>
      <c r="SFU65" s="204" t="s">
        <v>26</v>
      </c>
      <c r="SFV65" s="204" t="s">
        <v>26</v>
      </c>
      <c r="SFW65" s="204" t="s">
        <v>26</v>
      </c>
      <c r="SFX65" s="204" t="s">
        <v>26</v>
      </c>
      <c r="SFY65" s="204" t="s">
        <v>26</v>
      </c>
      <c r="SFZ65" s="204" t="s">
        <v>26</v>
      </c>
      <c r="SGA65" s="204" t="s">
        <v>26</v>
      </c>
      <c r="SGB65" s="204" t="s">
        <v>26</v>
      </c>
      <c r="SGC65" s="204" t="s">
        <v>26</v>
      </c>
      <c r="SGD65" s="204" t="s">
        <v>26</v>
      </c>
      <c r="SGE65" s="204" t="s">
        <v>26</v>
      </c>
      <c r="SGF65" s="204" t="s">
        <v>26</v>
      </c>
      <c r="SGG65" s="204" t="s">
        <v>26</v>
      </c>
      <c r="SGH65" s="204" t="s">
        <v>26</v>
      </c>
      <c r="SGI65" s="204" t="s">
        <v>26</v>
      </c>
      <c r="SGJ65" s="204" t="s">
        <v>26</v>
      </c>
      <c r="SGK65" s="204" t="s">
        <v>26</v>
      </c>
      <c r="SGL65" s="204" t="s">
        <v>26</v>
      </c>
      <c r="SGM65" s="204" t="s">
        <v>26</v>
      </c>
      <c r="SGN65" s="204" t="s">
        <v>26</v>
      </c>
      <c r="SGO65" s="204" t="s">
        <v>26</v>
      </c>
      <c r="SGP65" s="204" t="s">
        <v>26</v>
      </c>
      <c r="SGQ65" s="204" t="s">
        <v>26</v>
      </c>
      <c r="SGR65" s="204" t="s">
        <v>26</v>
      </c>
      <c r="SGS65" s="204" t="s">
        <v>26</v>
      </c>
      <c r="SGT65" s="204" t="s">
        <v>26</v>
      </c>
      <c r="SGU65" s="204" t="s">
        <v>26</v>
      </c>
      <c r="SGV65" s="204" t="s">
        <v>26</v>
      </c>
      <c r="SGW65" s="204" t="s">
        <v>26</v>
      </c>
      <c r="SGX65" s="204" t="s">
        <v>26</v>
      </c>
      <c r="SGY65" s="204" t="s">
        <v>26</v>
      </c>
      <c r="SGZ65" s="204" t="s">
        <v>26</v>
      </c>
      <c r="SHA65" s="204" t="s">
        <v>26</v>
      </c>
      <c r="SHB65" s="204" t="s">
        <v>26</v>
      </c>
      <c r="SHC65" s="204" t="s">
        <v>26</v>
      </c>
      <c r="SHD65" s="204" t="s">
        <v>26</v>
      </c>
      <c r="SHE65" s="204" t="s">
        <v>26</v>
      </c>
      <c r="SHF65" s="204" t="s">
        <v>26</v>
      </c>
      <c r="SHG65" s="204" t="s">
        <v>26</v>
      </c>
      <c r="SHH65" s="204" t="s">
        <v>26</v>
      </c>
      <c r="SHI65" s="204" t="s">
        <v>26</v>
      </c>
      <c r="SHJ65" s="204" t="s">
        <v>26</v>
      </c>
      <c r="SHK65" s="204" t="s">
        <v>26</v>
      </c>
      <c r="SHL65" s="204" t="s">
        <v>26</v>
      </c>
      <c r="SHM65" s="204" t="s">
        <v>26</v>
      </c>
      <c r="SHN65" s="204" t="s">
        <v>26</v>
      </c>
      <c r="SHO65" s="204" t="s">
        <v>26</v>
      </c>
      <c r="SHP65" s="204" t="s">
        <v>26</v>
      </c>
      <c r="SHQ65" s="204" t="s">
        <v>26</v>
      </c>
      <c r="SHR65" s="204" t="s">
        <v>26</v>
      </c>
      <c r="SHS65" s="204" t="s">
        <v>26</v>
      </c>
      <c r="SHT65" s="204" t="s">
        <v>26</v>
      </c>
      <c r="SHU65" s="204" t="s">
        <v>26</v>
      </c>
      <c r="SHV65" s="204" t="s">
        <v>26</v>
      </c>
      <c r="SHW65" s="204" t="s">
        <v>26</v>
      </c>
      <c r="SHX65" s="204" t="s">
        <v>26</v>
      </c>
      <c r="SHY65" s="204" t="s">
        <v>26</v>
      </c>
      <c r="SHZ65" s="204" t="s">
        <v>26</v>
      </c>
      <c r="SIA65" s="204" t="s">
        <v>26</v>
      </c>
      <c r="SIB65" s="204" t="s">
        <v>26</v>
      </c>
      <c r="SIC65" s="204" t="s">
        <v>26</v>
      </c>
      <c r="SID65" s="204" t="s">
        <v>26</v>
      </c>
      <c r="SIE65" s="204" t="s">
        <v>26</v>
      </c>
      <c r="SIF65" s="204" t="s">
        <v>26</v>
      </c>
      <c r="SIG65" s="204" t="s">
        <v>26</v>
      </c>
      <c r="SIH65" s="204" t="s">
        <v>26</v>
      </c>
      <c r="SII65" s="204" t="s">
        <v>26</v>
      </c>
      <c r="SIJ65" s="204" t="s">
        <v>26</v>
      </c>
      <c r="SIK65" s="204" t="s">
        <v>26</v>
      </c>
      <c r="SIL65" s="204" t="s">
        <v>26</v>
      </c>
      <c r="SIM65" s="204" t="s">
        <v>26</v>
      </c>
      <c r="SIN65" s="204" t="s">
        <v>26</v>
      </c>
      <c r="SIO65" s="204" t="s">
        <v>26</v>
      </c>
      <c r="SIP65" s="204" t="s">
        <v>26</v>
      </c>
      <c r="SIQ65" s="204" t="s">
        <v>26</v>
      </c>
      <c r="SIR65" s="204" t="s">
        <v>26</v>
      </c>
      <c r="SIS65" s="204" t="s">
        <v>26</v>
      </c>
      <c r="SIT65" s="204" t="s">
        <v>26</v>
      </c>
      <c r="SIU65" s="204" t="s">
        <v>26</v>
      </c>
      <c r="SIV65" s="204" t="s">
        <v>26</v>
      </c>
      <c r="SIW65" s="204" t="s">
        <v>26</v>
      </c>
      <c r="SIX65" s="204" t="s">
        <v>26</v>
      </c>
      <c r="SIY65" s="204" t="s">
        <v>26</v>
      </c>
      <c r="SIZ65" s="204" t="s">
        <v>26</v>
      </c>
      <c r="SJA65" s="204" t="s">
        <v>26</v>
      </c>
      <c r="SJB65" s="204" t="s">
        <v>26</v>
      </c>
      <c r="SJC65" s="204" t="s">
        <v>26</v>
      </c>
      <c r="SJD65" s="204" t="s">
        <v>26</v>
      </c>
      <c r="SJE65" s="204" t="s">
        <v>26</v>
      </c>
      <c r="SJF65" s="204" t="s">
        <v>26</v>
      </c>
      <c r="SJG65" s="204" t="s">
        <v>26</v>
      </c>
      <c r="SJH65" s="204" t="s">
        <v>26</v>
      </c>
      <c r="SJI65" s="204" t="s">
        <v>26</v>
      </c>
      <c r="SJJ65" s="204" t="s">
        <v>26</v>
      </c>
      <c r="SJK65" s="204" t="s">
        <v>26</v>
      </c>
      <c r="SJL65" s="204" t="s">
        <v>26</v>
      </c>
      <c r="SJM65" s="204" t="s">
        <v>26</v>
      </c>
      <c r="SJN65" s="204" t="s">
        <v>26</v>
      </c>
      <c r="SJO65" s="204" t="s">
        <v>26</v>
      </c>
      <c r="SJP65" s="204" t="s">
        <v>26</v>
      </c>
      <c r="SJQ65" s="204" t="s">
        <v>26</v>
      </c>
      <c r="SJR65" s="204" t="s">
        <v>26</v>
      </c>
      <c r="SJS65" s="204" t="s">
        <v>26</v>
      </c>
      <c r="SJT65" s="204" t="s">
        <v>26</v>
      </c>
      <c r="SJU65" s="204" t="s">
        <v>26</v>
      </c>
      <c r="SJV65" s="204" t="s">
        <v>26</v>
      </c>
      <c r="SJW65" s="204" t="s">
        <v>26</v>
      </c>
      <c r="SJX65" s="204" t="s">
        <v>26</v>
      </c>
      <c r="SJY65" s="204" t="s">
        <v>26</v>
      </c>
      <c r="SJZ65" s="204" t="s">
        <v>26</v>
      </c>
      <c r="SKA65" s="204" t="s">
        <v>26</v>
      </c>
      <c r="SKB65" s="204" t="s">
        <v>26</v>
      </c>
      <c r="SKC65" s="204" t="s">
        <v>26</v>
      </c>
      <c r="SKD65" s="204" t="s">
        <v>26</v>
      </c>
      <c r="SKE65" s="204" t="s">
        <v>26</v>
      </c>
      <c r="SKF65" s="204" t="s">
        <v>26</v>
      </c>
      <c r="SKG65" s="204" t="s">
        <v>26</v>
      </c>
      <c r="SKH65" s="204" t="s">
        <v>26</v>
      </c>
      <c r="SKI65" s="204" t="s">
        <v>26</v>
      </c>
      <c r="SKJ65" s="204" t="s">
        <v>26</v>
      </c>
      <c r="SKK65" s="204" t="s">
        <v>26</v>
      </c>
      <c r="SKL65" s="204" t="s">
        <v>26</v>
      </c>
      <c r="SKM65" s="204" t="s">
        <v>26</v>
      </c>
      <c r="SKN65" s="204" t="s">
        <v>26</v>
      </c>
      <c r="SKO65" s="204" t="s">
        <v>26</v>
      </c>
      <c r="SKP65" s="204" t="s">
        <v>26</v>
      </c>
      <c r="SKQ65" s="204" t="s">
        <v>26</v>
      </c>
      <c r="SKR65" s="204" t="s">
        <v>26</v>
      </c>
      <c r="SKS65" s="204" t="s">
        <v>26</v>
      </c>
      <c r="SKT65" s="204" t="s">
        <v>26</v>
      </c>
      <c r="SKU65" s="204" t="s">
        <v>26</v>
      </c>
      <c r="SKV65" s="204" t="s">
        <v>26</v>
      </c>
      <c r="SKW65" s="204" t="s">
        <v>26</v>
      </c>
      <c r="SKX65" s="204" t="s">
        <v>26</v>
      </c>
      <c r="SKY65" s="204" t="s">
        <v>26</v>
      </c>
      <c r="SKZ65" s="204" t="s">
        <v>26</v>
      </c>
      <c r="SLA65" s="204" t="s">
        <v>26</v>
      </c>
      <c r="SLB65" s="204" t="s">
        <v>26</v>
      </c>
      <c r="SLC65" s="204" t="s">
        <v>26</v>
      </c>
      <c r="SLD65" s="204" t="s">
        <v>26</v>
      </c>
      <c r="SLE65" s="204" t="s">
        <v>26</v>
      </c>
      <c r="SLF65" s="204" t="s">
        <v>26</v>
      </c>
      <c r="SLG65" s="204" t="s">
        <v>26</v>
      </c>
      <c r="SLH65" s="204" t="s">
        <v>26</v>
      </c>
      <c r="SLI65" s="204" t="s">
        <v>26</v>
      </c>
      <c r="SLJ65" s="204" t="s">
        <v>26</v>
      </c>
      <c r="SLK65" s="204" t="s">
        <v>26</v>
      </c>
      <c r="SLL65" s="204" t="s">
        <v>26</v>
      </c>
      <c r="SLM65" s="204" t="s">
        <v>26</v>
      </c>
      <c r="SLN65" s="204" t="s">
        <v>26</v>
      </c>
      <c r="SLO65" s="204" t="s">
        <v>26</v>
      </c>
      <c r="SLP65" s="204" t="s">
        <v>26</v>
      </c>
      <c r="SLQ65" s="204" t="s">
        <v>26</v>
      </c>
      <c r="SLR65" s="204" t="s">
        <v>26</v>
      </c>
      <c r="SLS65" s="204" t="s">
        <v>26</v>
      </c>
      <c r="SLT65" s="204" t="s">
        <v>26</v>
      </c>
      <c r="SLU65" s="204" t="s">
        <v>26</v>
      </c>
      <c r="SLV65" s="204" t="s">
        <v>26</v>
      </c>
      <c r="SLW65" s="204" t="s">
        <v>26</v>
      </c>
      <c r="SLX65" s="204" t="s">
        <v>26</v>
      </c>
      <c r="SLY65" s="204" t="s">
        <v>26</v>
      </c>
      <c r="SLZ65" s="204" t="s">
        <v>26</v>
      </c>
      <c r="SMA65" s="204" t="s">
        <v>26</v>
      </c>
      <c r="SMB65" s="204" t="s">
        <v>26</v>
      </c>
      <c r="SMC65" s="204" t="s">
        <v>26</v>
      </c>
      <c r="SMD65" s="204" t="s">
        <v>26</v>
      </c>
      <c r="SME65" s="204" t="s">
        <v>26</v>
      </c>
      <c r="SMF65" s="204" t="s">
        <v>26</v>
      </c>
      <c r="SMG65" s="204" t="s">
        <v>26</v>
      </c>
      <c r="SMH65" s="204" t="s">
        <v>26</v>
      </c>
      <c r="SMI65" s="204" t="s">
        <v>26</v>
      </c>
      <c r="SMJ65" s="204" t="s">
        <v>26</v>
      </c>
      <c r="SMK65" s="204" t="s">
        <v>26</v>
      </c>
      <c r="SML65" s="204" t="s">
        <v>26</v>
      </c>
      <c r="SMM65" s="204" t="s">
        <v>26</v>
      </c>
      <c r="SMN65" s="204" t="s">
        <v>26</v>
      </c>
      <c r="SMO65" s="204" t="s">
        <v>26</v>
      </c>
      <c r="SMP65" s="204" t="s">
        <v>26</v>
      </c>
      <c r="SMQ65" s="204" t="s">
        <v>26</v>
      </c>
      <c r="SMR65" s="204" t="s">
        <v>26</v>
      </c>
      <c r="SMS65" s="204" t="s">
        <v>26</v>
      </c>
      <c r="SMT65" s="204" t="s">
        <v>26</v>
      </c>
      <c r="SMU65" s="204" t="s">
        <v>26</v>
      </c>
      <c r="SMV65" s="204" t="s">
        <v>26</v>
      </c>
      <c r="SMW65" s="204" t="s">
        <v>26</v>
      </c>
      <c r="SMX65" s="204" t="s">
        <v>26</v>
      </c>
      <c r="SMY65" s="204" t="s">
        <v>26</v>
      </c>
      <c r="SMZ65" s="204" t="s">
        <v>26</v>
      </c>
      <c r="SNA65" s="204" t="s">
        <v>26</v>
      </c>
      <c r="SNB65" s="204" t="s">
        <v>26</v>
      </c>
      <c r="SNC65" s="204" t="s">
        <v>26</v>
      </c>
      <c r="SND65" s="204" t="s">
        <v>26</v>
      </c>
      <c r="SNE65" s="204" t="s">
        <v>26</v>
      </c>
      <c r="SNF65" s="204" t="s">
        <v>26</v>
      </c>
      <c r="SNG65" s="204" t="s">
        <v>26</v>
      </c>
      <c r="SNH65" s="204" t="s">
        <v>26</v>
      </c>
      <c r="SNI65" s="204" t="s">
        <v>26</v>
      </c>
      <c r="SNJ65" s="204" t="s">
        <v>26</v>
      </c>
      <c r="SNK65" s="204" t="s">
        <v>26</v>
      </c>
      <c r="SNL65" s="204" t="s">
        <v>26</v>
      </c>
      <c r="SNM65" s="204" t="s">
        <v>26</v>
      </c>
      <c r="SNN65" s="204" t="s">
        <v>26</v>
      </c>
      <c r="SNO65" s="204" t="s">
        <v>26</v>
      </c>
      <c r="SNP65" s="204" t="s">
        <v>26</v>
      </c>
      <c r="SNQ65" s="204" t="s">
        <v>26</v>
      </c>
      <c r="SNR65" s="204" t="s">
        <v>26</v>
      </c>
      <c r="SNS65" s="204" t="s">
        <v>26</v>
      </c>
      <c r="SNT65" s="204" t="s">
        <v>26</v>
      </c>
      <c r="SNU65" s="204" t="s">
        <v>26</v>
      </c>
      <c r="SNV65" s="204" t="s">
        <v>26</v>
      </c>
      <c r="SNW65" s="204" t="s">
        <v>26</v>
      </c>
      <c r="SNX65" s="204" t="s">
        <v>26</v>
      </c>
      <c r="SNY65" s="204" t="s">
        <v>26</v>
      </c>
      <c r="SNZ65" s="204" t="s">
        <v>26</v>
      </c>
      <c r="SOA65" s="204" t="s">
        <v>26</v>
      </c>
      <c r="SOB65" s="204" t="s">
        <v>26</v>
      </c>
      <c r="SOC65" s="204" t="s">
        <v>26</v>
      </c>
      <c r="SOD65" s="204" t="s">
        <v>26</v>
      </c>
      <c r="SOE65" s="204" t="s">
        <v>26</v>
      </c>
      <c r="SOF65" s="204" t="s">
        <v>26</v>
      </c>
      <c r="SOG65" s="204" t="s">
        <v>26</v>
      </c>
      <c r="SOH65" s="204" t="s">
        <v>26</v>
      </c>
      <c r="SOI65" s="204" t="s">
        <v>26</v>
      </c>
      <c r="SOJ65" s="204" t="s">
        <v>26</v>
      </c>
      <c r="SOK65" s="204" t="s">
        <v>26</v>
      </c>
      <c r="SOL65" s="204" t="s">
        <v>26</v>
      </c>
      <c r="SOM65" s="204" t="s">
        <v>26</v>
      </c>
      <c r="SON65" s="204" t="s">
        <v>26</v>
      </c>
      <c r="SOO65" s="204" t="s">
        <v>26</v>
      </c>
      <c r="SOP65" s="204" t="s">
        <v>26</v>
      </c>
      <c r="SOQ65" s="204" t="s">
        <v>26</v>
      </c>
      <c r="SOR65" s="204" t="s">
        <v>26</v>
      </c>
      <c r="SOS65" s="204" t="s">
        <v>26</v>
      </c>
      <c r="SOT65" s="204" t="s">
        <v>26</v>
      </c>
      <c r="SOU65" s="204" t="s">
        <v>26</v>
      </c>
      <c r="SOV65" s="204" t="s">
        <v>26</v>
      </c>
      <c r="SOW65" s="204" t="s">
        <v>26</v>
      </c>
      <c r="SOX65" s="204" t="s">
        <v>26</v>
      </c>
      <c r="SOY65" s="204" t="s">
        <v>26</v>
      </c>
      <c r="SOZ65" s="204" t="s">
        <v>26</v>
      </c>
      <c r="SPA65" s="204" t="s">
        <v>26</v>
      </c>
      <c r="SPB65" s="204" t="s">
        <v>26</v>
      </c>
      <c r="SPC65" s="204" t="s">
        <v>26</v>
      </c>
      <c r="SPD65" s="204" t="s">
        <v>26</v>
      </c>
      <c r="SPE65" s="204" t="s">
        <v>26</v>
      </c>
      <c r="SPF65" s="204" t="s">
        <v>26</v>
      </c>
      <c r="SPG65" s="204" t="s">
        <v>26</v>
      </c>
      <c r="SPH65" s="204" t="s">
        <v>26</v>
      </c>
      <c r="SPI65" s="204" t="s">
        <v>26</v>
      </c>
      <c r="SPJ65" s="204" t="s">
        <v>26</v>
      </c>
      <c r="SPK65" s="204" t="s">
        <v>26</v>
      </c>
      <c r="SPL65" s="204" t="s">
        <v>26</v>
      </c>
      <c r="SPM65" s="204" t="s">
        <v>26</v>
      </c>
      <c r="SPN65" s="204" t="s">
        <v>26</v>
      </c>
      <c r="SPO65" s="204" t="s">
        <v>26</v>
      </c>
      <c r="SPP65" s="204" t="s">
        <v>26</v>
      </c>
      <c r="SPQ65" s="204" t="s">
        <v>26</v>
      </c>
      <c r="SPR65" s="204" t="s">
        <v>26</v>
      </c>
      <c r="SPS65" s="204" t="s">
        <v>26</v>
      </c>
      <c r="SPT65" s="204" t="s">
        <v>26</v>
      </c>
      <c r="SPU65" s="204" t="s">
        <v>26</v>
      </c>
      <c r="SPV65" s="204" t="s">
        <v>26</v>
      </c>
      <c r="SPW65" s="204" t="s">
        <v>26</v>
      </c>
      <c r="SPX65" s="204" t="s">
        <v>26</v>
      </c>
      <c r="SPY65" s="204" t="s">
        <v>26</v>
      </c>
      <c r="SPZ65" s="204" t="s">
        <v>26</v>
      </c>
      <c r="SQA65" s="204" t="s">
        <v>26</v>
      </c>
      <c r="SQB65" s="204" t="s">
        <v>26</v>
      </c>
      <c r="SQC65" s="204" t="s">
        <v>26</v>
      </c>
      <c r="SQD65" s="204" t="s">
        <v>26</v>
      </c>
      <c r="SQE65" s="204" t="s">
        <v>26</v>
      </c>
      <c r="SQF65" s="204" t="s">
        <v>26</v>
      </c>
      <c r="SQG65" s="204" t="s">
        <v>26</v>
      </c>
      <c r="SQH65" s="204" t="s">
        <v>26</v>
      </c>
      <c r="SQI65" s="204" t="s">
        <v>26</v>
      </c>
      <c r="SQJ65" s="204" t="s">
        <v>26</v>
      </c>
      <c r="SQK65" s="204" t="s">
        <v>26</v>
      </c>
      <c r="SQL65" s="204" t="s">
        <v>26</v>
      </c>
      <c r="SQM65" s="204" t="s">
        <v>26</v>
      </c>
      <c r="SQN65" s="204" t="s">
        <v>26</v>
      </c>
      <c r="SQO65" s="204" t="s">
        <v>26</v>
      </c>
      <c r="SQP65" s="204" t="s">
        <v>26</v>
      </c>
      <c r="SQQ65" s="204" t="s">
        <v>26</v>
      </c>
      <c r="SQR65" s="204" t="s">
        <v>26</v>
      </c>
      <c r="SQS65" s="204" t="s">
        <v>26</v>
      </c>
      <c r="SQT65" s="204" t="s">
        <v>26</v>
      </c>
      <c r="SQU65" s="204" t="s">
        <v>26</v>
      </c>
      <c r="SQV65" s="204" t="s">
        <v>26</v>
      </c>
      <c r="SQW65" s="204" t="s">
        <v>26</v>
      </c>
      <c r="SQX65" s="204" t="s">
        <v>26</v>
      </c>
      <c r="SQY65" s="204" t="s">
        <v>26</v>
      </c>
      <c r="SQZ65" s="204" t="s">
        <v>26</v>
      </c>
      <c r="SRA65" s="204" t="s">
        <v>26</v>
      </c>
      <c r="SRB65" s="204" t="s">
        <v>26</v>
      </c>
      <c r="SRC65" s="204" t="s">
        <v>26</v>
      </c>
      <c r="SRD65" s="204" t="s">
        <v>26</v>
      </c>
      <c r="SRE65" s="204" t="s">
        <v>26</v>
      </c>
      <c r="SRF65" s="204" t="s">
        <v>26</v>
      </c>
      <c r="SRG65" s="204" t="s">
        <v>26</v>
      </c>
      <c r="SRH65" s="204" t="s">
        <v>26</v>
      </c>
      <c r="SRI65" s="204" t="s">
        <v>26</v>
      </c>
      <c r="SRJ65" s="204" t="s">
        <v>26</v>
      </c>
      <c r="SRK65" s="204" t="s">
        <v>26</v>
      </c>
      <c r="SRL65" s="204" t="s">
        <v>26</v>
      </c>
      <c r="SRM65" s="204" t="s">
        <v>26</v>
      </c>
      <c r="SRN65" s="204" t="s">
        <v>26</v>
      </c>
      <c r="SRO65" s="204" t="s">
        <v>26</v>
      </c>
      <c r="SRP65" s="204" t="s">
        <v>26</v>
      </c>
      <c r="SRQ65" s="204" t="s">
        <v>26</v>
      </c>
      <c r="SRR65" s="204" t="s">
        <v>26</v>
      </c>
      <c r="SRS65" s="204" t="s">
        <v>26</v>
      </c>
      <c r="SRT65" s="204" t="s">
        <v>26</v>
      </c>
      <c r="SRU65" s="204" t="s">
        <v>26</v>
      </c>
      <c r="SRV65" s="204" t="s">
        <v>26</v>
      </c>
      <c r="SRW65" s="204" t="s">
        <v>26</v>
      </c>
      <c r="SRX65" s="204" t="s">
        <v>26</v>
      </c>
      <c r="SRY65" s="204" t="s">
        <v>26</v>
      </c>
      <c r="SRZ65" s="204" t="s">
        <v>26</v>
      </c>
      <c r="SSA65" s="204" t="s">
        <v>26</v>
      </c>
      <c r="SSB65" s="204" t="s">
        <v>26</v>
      </c>
      <c r="SSC65" s="204" t="s">
        <v>26</v>
      </c>
      <c r="SSD65" s="204" t="s">
        <v>26</v>
      </c>
      <c r="SSE65" s="204" t="s">
        <v>26</v>
      </c>
      <c r="SSF65" s="204" t="s">
        <v>26</v>
      </c>
      <c r="SSG65" s="204" t="s">
        <v>26</v>
      </c>
      <c r="SSH65" s="204" t="s">
        <v>26</v>
      </c>
      <c r="SSI65" s="204" t="s">
        <v>26</v>
      </c>
      <c r="SSJ65" s="204" t="s">
        <v>26</v>
      </c>
      <c r="SSK65" s="204" t="s">
        <v>26</v>
      </c>
      <c r="SSL65" s="204" t="s">
        <v>26</v>
      </c>
      <c r="SSM65" s="204" t="s">
        <v>26</v>
      </c>
      <c r="SSN65" s="204" t="s">
        <v>26</v>
      </c>
      <c r="SSO65" s="204" t="s">
        <v>26</v>
      </c>
      <c r="SSP65" s="204" t="s">
        <v>26</v>
      </c>
      <c r="SSQ65" s="204" t="s">
        <v>26</v>
      </c>
      <c r="SSR65" s="204" t="s">
        <v>26</v>
      </c>
      <c r="SSS65" s="204" t="s">
        <v>26</v>
      </c>
      <c r="SST65" s="204" t="s">
        <v>26</v>
      </c>
      <c r="SSU65" s="204" t="s">
        <v>26</v>
      </c>
      <c r="SSV65" s="204" t="s">
        <v>26</v>
      </c>
      <c r="SSW65" s="204" t="s">
        <v>26</v>
      </c>
      <c r="SSX65" s="204" t="s">
        <v>26</v>
      </c>
      <c r="SSY65" s="204" t="s">
        <v>26</v>
      </c>
      <c r="SSZ65" s="204" t="s">
        <v>26</v>
      </c>
      <c r="STA65" s="204" t="s">
        <v>26</v>
      </c>
      <c r="STB65" s="204" t="s">
        <v>26</v>
      </c>
      <c r="STC65" s="204" t="s">
        <v>26</v>
      </c>
      <c r="STD65" s="204" t="s">
        <v>26</v>
      </c>
      <c r="STE65" s="204" t="s">
        <v>26</v>
      </c>
      <c r="STF65" s="204" t="s">
        <v>26</v>
      </c>
      <c r="STG65" s="204" t="s">
        <v>26</v>
      </c>
      <c r="STH65" s="204" t="s">
        <v>26</v>
      </c>
      <c r="STI65" s="204" t="s">
        <v>26</v>
      </c>
      <c r="STJ65" s="204" t="s">
        <v>26</v>
      </c>
      <c r="STK65" s="204" t="s">
        <v>26</v>
      </c>
      <c r="STL65" s="204" t="s">
        <v>26</v>
      </c>
      <c r="STM65" s="204" t="s">
        <v>26</v>
      </c>
      <c r="STN65" s="204" t="s">
        <v>26</v>
      </c>
      <c r="STO65" s="204" t="s">
        <v>26</v>
      </c>
      <c r="STP65" s="204" t="s">
        <v>26</v>
      </c>
      <c r="STQ65" s="204" t="s">
        <v>26</v>
      </c>
      <c r="STR65" s="204" t="s">
        <v>26</v>
      </c>
      <c r="STS65" s="204" t="s">
        <v>26</v>
      </c>
      <c r="STT65" s="204" t="s">
        <v>26</v>
      </c>
      <c r="STU65" s="204" t="s">
        <v>26</v>
      </c>
      <c r="STV65" s="204" t="s">
        <v>26</v>
      </c>
      <c r="STW65" s="204" t="s">
        <v>26</v>
      </c>
      <c r="STX65" s="204" t="s">
        <v>26</v>
      </c>
      <c r="STY65" s="204" t="s">
        <v>26</v>
      </c>
      <c r="STZ65" s="204" t="s">
        <v>26</v>
      </c>
      <c r="SUA65" s="204" t="s">
        <v>26</v>
      </c>
      <c r="SUB65" s="204" t="s">
        <v>26</v>
      </c>
      <c r="SUC65" s="204" t="s">
        <v>26</v>
      </c>
      <c r="SUD65" s="204" t="s">
        <v>26</v>
      </c>
      <c r="SUE65" s="204" t="s">
        <v>26</v>
      </c>
      <c r="SUF65" s="204" t="s">
        <v>26</v>
      </c>
      <c r="SUG65" s="204" t="s">
        <v>26</v>
      </c>
      <c r="SUH65" s="204" t="s">
        <v>26</v>
      </c>
      <c r="SUI65" s="204" t="s">
        <v>26</v>
      </c>
      <c r="SUJ65" s="204" t="s">
        <v>26</v>
      </c>
      <c r="SUK65" s="204" t="s">
        <v>26</v>
      </c>
      <c r="SUL65" s="204" t="s">
        <v>26</v>
      </c>
      <c r="SUM65" s="204" t="s">
        <v>26</v>
      </c>
      <c r="SUN65" s="204" t="s">
        <v>26</v>
      </c>
      <c r="SUO65" s="204" t="s">
        <v>26</v>
      </c>
      <c r="SUP65" s="204" t="s">
        <v>26</v>
      </c>
      <c r="SUQ65" s="204" t="s">
        <v>26</v>
      </c>
      <c r="SUR65" s="204" t="s">
        <v>26</v>
      </c>
      <c r="SUS65" s="204" t="s">
        <v>26</v>
      </c>
      <c r="SUT65" s="204" t="s">
        <v>26</v>
      </c>
      <c r="SUU65" s="204" t="s">
        <v>26</v>
      </c>
      <c r="SUV65" s="204" t="s">
        <v>26</v>
      </c>
      <c r="SUW65" s="204" t="s">
        <v>26</v>
      </c>
      <c r="SUX65" s="204" t="s">
        <v>26</v>
      </c>
      <c r="SUY65" s="204" t="s">
        <v>26</v>
      </c>
      <c r="SUZ65" s="204" t="s">
        <v>26</v>
      </c>
      <c r="SVA65" s="204" t="s">
        <v>26</v>
      </c>
      <c r="SVB65" s="204" t="s">
        <v>26</v>
      </c>
      <c r="SVC65" s="204" t="s">
        <v>26</v>
      </c>
      <c r="SVD65" s="204" t="s">
        <v>26</v>
      </c>
      <c r="SVE65" s="204" t="s">
        <v>26</v>
      </c>
      <c r="SVF65" s="204" t="s">
        <v>26</v>
      </c>
      <c r="SVG65" s="204" t="s">
        <v>26</v>
      </c>
      <c r="SVH65" s="204" t="s">
        <v>26</v>
      </c>
      <c r="SVI65" s="204" t="s">
        <v>26</v>
      </c>
      <c r="SVJ65" s="204" t="s">
        <v>26</v>
      </c>
      <c r="SVK65" s="204" t="s">
        <v>26</v>
      </c>
      <c r="SVL65" s="204" t="s">
        <v>26</v>
      </c>
      <c r="SVM65" s="204" t="s">
        <v>26</v>
      </c>
      <c r="SVN65" s="204" t="s">
        <v>26</v>
      </c>
      <c r="SVO65" s="204" t="s">
        <v>26</v>
      </c>
      <c r="SVP65" s="204" t="s">
        <v>26</v>
      </c>
      <c r="SVQ65" s="204" t="s">
        <v>26</v>
      </c>
      <c r="SVR65" s="204" t="s">
        <v>26</v>
      </c>
      <c r="SVS65" s="204" t="s">
        <v>26</v>
      </c>
      <c r="SVT65" s="204" t="s">
        <v>26</v>
      </c>
      <c r="SVU65" s="204" t="s">
        <v>26</v>
      </c>
      <c r="SVV65" s="204" t="s">
        <v>26</v>
      </c>
      <c r="SVW65" s="204" t="s">
        <v>26</v>
      </c>
      <c r="SVX65" s="204" t="s">
        <v>26</v>
      </c>
      <c r="SVY65" s="204" t="s">
        <v>26</v>
      </c>
      <c r="SVZ65" s="204" t="s">
        <v>26</v>
      </c>
      <c r="SWA65" s="204" t="s">
        <v>26</v>
      </c>
      <c r="SWB65" s="204" t="s">
        <v>26</v>
      </c>
      <c r="SWC65" s="204" t="s">
        <v>26</v>
      </c>
      <c r="SWD65" s="204" t="s">
        <v>26</v>
      </c>
      <c r="SWE65" s="204" t="s">
        <v>26</v>
      </c>
      <c r="SWF65" s="204" t="s">
        <v>26</v>
      </c>
      <c r="SWG65" s="204" t="s">
        <v>26</v>
      </c>
      <c r="SWH65" s="204" t="s">
        <v>26</v>
      </c>
      <c r="SWI65" s="204" t="s">
        <v>26</v>
      </c>
      <c r="SWJ65" s="204" t="s">
        <v>26</v>
      </c>
      <c r="SWK65" s="204" t="s">
        <v>26</v>
      </c>
      <c r="SWL65" s="204" t="s">
        <v>26</v>
      </c>
      <c r="SWM65" s="204" t="s">
        <v>26</v>
      </c>
      <c r="SWN65" s="204" t="s">
        <v>26</v>
      </c>
      <c r="SWO65" s="204" t="s">
        <v>26</v>
      </c>
      <c r="SWP65" s="204" t="s">
        <v>26</v>
      </c>
      <c r="SWQ65" s="204" t="s">
        <v>26</v>
      </c>
      <c r="SWR65" s="204" t="s">
        <v>26</v>
      </c>
      <c r="SWS65" s="204" t="s">
        <v>26</v>
      </c>
      <c r="SWT65" s="204" t="s">
        <v>26</v>
      </c>
      <c r="SWU65" s="204" t="s">
        <v>26</v>
      </c>
      <c r="SWV65" s="204" t="s">
        <v>26</v>
      </c>
      <c r="SWW65" s="204" t="s">
        <v>26</v>
      </c>
      <c r="SWX65" s="204" t="s">
        <v>26</v>
      </c>
      <c r="SWY65" s="204" t="s">
        <v>26</v>
      </c>
      <c r="SWZ65" s="204" t="s">
        <v>26</v>
      </c>
      <c r="SXA65" s="204" t="s">
        <v>26</v>
      </c>
      <c r="SXB65" s="204" t="s">
        <v>26</v>
      </c>
      <c r="SXC65" s="204" t="s">
        <v>26</v>
      </c>
      <c r="SXD65" s="204" t="s">
        <v>26</v>
      </c>
      <c r="SXE65" s="204" t="s">
        <v>26</v>
      </c>
      <c r="SXF65" s="204" t="s">
        <v>26</v>
      </c>
      <c r="SXG65" s="204" t="s">
        <v>26</v>
      </c>
      <c r="SXH65" s="204" t="s">
        <v>26</v>
      </c>
      <c r="SXI65" s="204" t="s">
        <v>26</v>
      </c>
      <c r="SXJ65" s="204" t="s">
        <v>26</v>
      </c>
      <c r="SXK65" s="204" t="s">
        <v>26</v>
      </c>
      <c r="SXL65" s="204" t="s">
        <v>26</v>
      </c>
      <c r="SXM65" s="204" t="s">
        <v>26</v>
      </c>
      <c r="SXN65" s="204" t="s">
        <v>26</v>
      </c>
      <c r="SXO65" s="204" t="s">
        <v>26</v>
      </c>
      <c r="SXP65" s="204" t="s">
        <v>26</v>
      </c>
      <c r="SXQ65" s="204" t="s">
        <v>26</v>
      </c>
      <c r="SXR65" s="204" t="s">
        <v>26</v>
      </c>
      <c r="SXS65" s="204" t="s">
        <v>26</v>
      </c>
      <c r="SXT65" s="204" t="s">
        <v>26</v>
      </c>
      <c r="SXU65" s="204" t="s">
        <v>26</v>
      </c>
      <c r="SXV65" s="204" t="s">
        <v>26</v>
      </c>
      <c r="SXW65" s="204" t="s">
        <v>26</v>
      </c>
      <c r="SXX65" s="204" t="s">
        <v>26</v>
      </c>
      <c r="SXY65" s="204" t="s">
        <v>26</v>
      </c>
      <c r="SXZ65" s="204" t="s">
        <v>26</v>
      </c>
      <c r="SYA65" s="204" t="s">
        <v>26</v>
      </c>
      <c r="SYB65" s="204" t="s">
        <v>26</v>
      </c>
      <c r="SYC65" s="204" t="s">
        <v>26</v>
      </c>
      <c r="SYD65" s="204" t="s">
        <v>26</v>
      </c>
      <c r="SYE65" s="204" t="s">
        <v>26</v>
      </c>
      <c r="SYF65" s="204" t="s">
        <v>26</v>
      </c>
      <c r="SYG65" s="204" t="s">
        <v>26</v>
      </c>
      <c r="SYH65" s="204" t="s">
        <v>26</v>
      </c>
      <c r="SYI65" s="204" t="s">
        <v>26</v>
      </c>
      <c r="SYJ65" s="204" t="s">
        <v>26</v>
      </c>
      <c r="SYK65" s="204" t="s">
        <v>26</v>
      </c>
      <c r="SYL65" s="204" t="s">
        <v>26</v>
      </c>
      <c r="SYM65" s="204" t="s">
        <v>26</v>
      </c>
      <c r="SYN65" s="204" t="s">
        <v>26</v>
      </c>
      <c r="SYO65" s="204" t="s">
        <v>26</v>
      </c>
      <c r="SYP65" s="204" t="s">
        <v>26</v>
      </c>
      <c r="SYQ65" s="204" t="s">
        <v>26</v>
      </c>
      <c r="SYR65" s="204" t="s">
        <v>26</v>
      </c>
      <c r="SYS65" s="204" t="s">
        <v>26</v>
      </c>
      <c r="SYT65" s="204" t="s">
        <v>26</v>
      </c>
      <c r="SYU65" s="204" t="s">
        <v>26</v>
      </c>
      <c r="SYV65" s="204" t="s">
        <v>26</v>
      </c>
      <c r="SYW65" s="204" t="s">
        <v>26</v>
      </c>
      <c r="SYX65" s="204" t="s">
        <v>26</v>
      </c>
      <c r="SYY65" s="204" t="s">
        <v>26</v>
      </c>
      <c r="SYZ65" s="204" t="s">
        <v>26</v>
      </c>
      <c r="SZA65" s="204" t="s">
        <v>26</v>
      </c>
      <c r="SZB65" s="204" t="s">
        <v>26</v>
      </c>
      <c r="SZC65" s="204" t="s">
        <v>26</v>
      </c>
      <c r="SZD65" s="204" t="s">
        <v>26</v>
      </c>
      <c r="SZE65" s="204" t="s">
        <v>26</v>
      </c>
      <c r="SZF65" s="204" t="s">
        <v>26</v>
      </c>
      <c r="SZG65" s="204" t="s">
        <v>26</v>
      </c>
      <c r="SZH65" s="204" t="s">
        <v>26</v>
      </c>
      <c r="SZI65" s="204" t="s">
        <v>26</v>
      </c>
      <c r="SZJ65" s="204" t="s">
        <v>26</v>
      </c>
      <c r="SZK65" s="204" t="s">
        <v>26</v>
      </c>
      <c r="SZL65" s="204" t="s">
        <v>26</v>
      </c>
      <c r="SZM65" s="204" t="s">
        <v>26</v>
      </c>
      <c r="SZN65" s="204" t="s">
        <v>26</v>
      </c>
      <c r="SZO65" s="204" t="s">
        <v>26</v>
      </c>
      <c r="SZP65" s="204" t="s">
        <v>26</v>
      </c>
      <c r="SZQ65" s="204" t="s">
        <v>26</v>
      </c>
      <c r="SZR65" s="204" t="s">
        <v>26</v>
      </c>
      <c r="SZS65" s="204" t="s">
        <v>26</v>
      </c>
      <c r="SZT65" s="204" t="s">
        <v>26</v>
      </c>
      <c r="SZU65" s="204" t="s">
        <v>26</v>
      </c>
      <c r="SZV65" s="204" t="s">
        <v>26</v>
      </c>
      <c r="SZW65" s="204" t="s">
        <v>26</v>
      </c>
      <c r="SZX65" s="204" t="s">
        <v>26</v>
      </c>
      <c r="SZY65" s="204" t="s">
        <v>26</v>
      </c>
      <c r="SZZ65" s="204" t="s">
        <v>26</v>
      </c>
      <c r="TAA65" s="204" t="s">
        <v>26</v>
      </c>
      <c r="TAB65" s="204" t="s">
        <v>26</v>
      </c>
      <c r="TAC65" s="204" t="s">
        <v>26</v>
      </c>
      <c r="TAD65" s="204" t="s">
        <v>26</v>
      </c>
      <c r="TAE65" s="204" t="s">
        <v>26</v>
      </c>
      <c r="TAF65" s="204" t="s">
        <v>26</v>
      </c>
      <c r="TAG65" s="204" t="s">
        <v>26</v>
      </c>
      <c r="TAH65" s="204" t="s">
        <v>26</v>
      </c>
      <c r="TAI65" s="204" t="s">
        <v>26</v>
      </c>
      <c r="TAJ65" s="204" t="s">
        <v>26</v>
      </c>
      <c r="TAK65" s="204" t="s">
        <v>26</v>
      </c>
      <c r="TAL65" s="204" t="s">
        <v>26</v>
      </c>
      <c r="TAM65" s="204" t="s">
        <v>26</v>
      </c>
      <c r="TAN65" s="204" t="s">
        <v>26</v>
      </c>
      <c r="TAO65" s="204" t="s">
        <v>26</v>
      </c>
      <c r="TAP65" s="204" t="s">
        <v>26</v>
      </c>
      <c r="TAQ65" s="204" t="s">
        <v>26</v>
      </c>
      <c r="TAR65" s="204" t="s">
        <v>26</v>
      </c>
      <c r="TAS65" s="204" t="s">
        <v>26</v>
      </c>
      <c r="TAT65" s="204" t="s">
        <v>26</v>
      </c>
      <c r="TAU65" s="204" t="s">
        <v>26</v>
      </c>
      <c r="TAV65" s="204" t="s">
        <v>26</v>
      </c>
      <c r="TAW65" s="204" t="s">
        <v>26</v>
      </c>
      <c r="TAX65" s="204" t="s">
        <v>26</v>
      </c>
      <c r="TAY65" s="204" t="s">
        <v>26</v>
      </c>
      <c r="TAZ65" s="204" t="s">
        <v>26</v>
      </c>
      <c r="TBA65" s="204" t="s">
        <v>26</v>
      </c>
      <c r="TBB65" s="204" t="s">
        <v>26</v>
      </c>
      <c r="TBC65" s="204" t="s">
        <v>26</v>
      </c>
      <c r="TBD65" s="204" t="s">
        <v>26</v>
      </c>
      <c r="TBE65" s="204" t="s">
        <v>26</v>
      </c>
      <c r="TBF65" s="204" t="s">
        <v>26</v>
      </c>
      <c r="TBG65" s="204" t="s">
        <v>26</v>
      </c>
      <c r="TBH65" s="204" t="s">
        <v>26</v>
      </c>
      <c r="TBI65" s="204" t="s">
        <v>26</v>
      </c>
      <c r="TBJ65" s="204" t="s">
        <v>26</v>
      </c>
      <c r="TBK65" s="204" t="s">
        <v>26</v>
      </c>
      <c r="TBL65" s="204" t="s">
        <v>26</v>
      </c>
      <c r="TBM65" s="204" t="s">
        <v>26</v>
      </c>
      <c r="TBN65" s="204" t="s">
        <v>26</v>
      </c>
      <c r="TBO65" s="204" t="s">
        <v>26</v>
      </c>
      <c r="TBP65" s="204" t="s">
        <v>26</v>
      </c>
      <c r="TBQ65" s="204" t="s">
        <v>26</v>
      </c>
      <c r="TBR65" s="204" t="s">
        <v>26</v>
      </c>
      <c r="TBS65" s="204" t="s">
        <v>26</v>
      </c>
      <c r="TBT65" s="204" t="s">
        <v>26</v>
      </c>
      <c r="TBU65" s="204" t="s">
        <v>26</v>
      </c>
      <c r="TBV65" s="204" t="s">
        <v>26</v>
      </c>
      <c r="TBW65" s="204" t="s">
        <v>26</v>
      </c>
      <c r="TBX65" s="204" t="s">
        <v>26</v>
      </c>
      <c r="TBY65" s="204" t="s">
        <v>26</v>
      </c>
      <c r="TBZ65" s="204" t="s">
        <v>26</v>
      </c>
      <c r="TCA65" s="204" t="s">
        <v>26</v>
      </c>
      <c r="TCB65" s="204" t="s">
        <v>26</v>
      </c>
      <c r="TCC65" s="204" t="s">
        <v>26</v>
      </c>
      <c r="TCD65" s="204" t="s">
        <v>26</v>
      </c>
      <c r="TCE65" s="204" t="s">
        <v>26</v>
      </c>
      <c r="TCF65" s="204" t="s">
        <v>26</v>
      </c>
      <c r="TCG65" s="204" t="s">
        <v>26</v>
      </c>
      <c r="TCH65" s="204" t="s">
        <v>26</v>
      </c>
      <c r="TCI65" s="204" t="s">
        <v>26</v>
      </c>
      <c r="TCJ65" s="204" t="s">
        <v>26</v>
      </c>
      <c r="TCK65" s="204" t="s">
        <v>26</v>
      </c>
      <c r="TCL65" s="204" t="s">
        <v>26</v>
      </c>
      <c r="TCM65" s="204" t="s">
        <v>26</v>
      </c>
      <c r="TCN65" s="204" t="s">
        <v>26</v>
      </c>
      <c r="TCO65" s="204" t="s">
        <v>26</v>
      </c>
      <c r="TCP65" s="204" t="s">
        <v>26</v>
      </c>
      <c r="TCQ65" s="204" t="s">
        <v>26</v>
      </c>
      <c r="TCR65" s="204" t="s">
        <v>26</v>
      </c>
      <c r="TCS65" s="204" t="s">
        <v>26</v>
      </c>
      <c r="TCT65" s="204" t="s">
        <v>26</v>
      </c>
      <c r="TCU65" s="204" t="s">
        <v>26</v>
      </c>
      <c r="TCV65" s="204" t="s">
        <v>26</v>
      </c>
      <c r="TCW65" s="204" t="s">
        <v>26</v>
      </c>
      <c r="TCX65" s="204" t="s">
        <v>26</v>
      </c>
      <c r="TCY65" s="204" t="s">
        <v>26</v>
      </c>
      <c r="TCZ65" s="204" t="s">
        <v>26</v>
      </c>
      <c r="TDA65" s="204" t="s">
        <v>26</v>
      </c>
      <c r="TDB65" s="204" t="s">
        <v>26</v>
      </c>
      <c r="TDC65" s="204" t="s">
        <v>26</v>
      </c>
      <c r="TDD65" s="204" t="s">
        <v>26</v>
      </c>
      <c r="TDE65" s="204" t="s">
        <v>26</v>
      </c>
      <c r="TDF65" s="204" t="s">
        <v>26</v>
      </c>
      <c r="TDG65" s="204" t="s">
        <v>26</v>
      </c>
      <c r="TDH65" s="204" t="s">
        <v>26</v>
      </c>
      <c r="TDI65" s="204" t="s">
        <v>26</v>
      </c>
      <c r="TDJ65" s="204" t="s">
        <v>26</v>
      </c>
      <c r="TDK65" s="204" t="s">
        <v>26</v>
      </c>
      <c r="TDL65" s="204" t="s">
        <v>26</v>
      </c>
      <c r="TDM65" s="204" t="s">
        <v>26</v>
      </c>
      <c r="TDN65" s="204" t="s">
        <v>26</v>
      </c>
      <c r="TDO65" s="204" t="s">
        <v>26</v>
      </c>
      <c r="TDP65" s="204" t="s">
        <v>26</v>
      </c>
      <c r="TDQ65" s="204" t="s">
        <v>26</v>
      </c>
      <c r="TDR65" s="204" t="s">
        <v>26</v>
      </c>
      <c r="TDS65" s="204" t="s">
        <v>26</v>
      </c>
      <c r="TDT65" s="204" t="s">
        <v>26</v>
      </c>
      <c r="TDU65" s="204" t="s">
        <v>26</v>
      </c>
      <c r="TDV65" s="204" t="s">
        <v>26</v>
      </c>
      <c r="TDW65" s="204" t="s">
        <v>26</v>
      </c>
      <c r="TDX65" s="204" t="s">
        <v>26</v>
      </c>
      <c r="TDY65" s="204" t="s">
        <v>26</v>
      </c>
      <c r="TDZ65" s="204" t="s">
        <v>26</v>
      </c>
      <c r="TEA65" s="204" t="s">
        <v>26</v>
      </c>
      <c r="TEB65" s="204" t="s">
        <v>26</v>
      </c>
      <c r="TEC65" s="204" t="s">
        <v>26</v>
      </c>
      <c r="TED65" s="204" t="s">
        <v>26</v>
      </c>
      <c r="TEE65" s="204" t="s">
        <v>26</v>
      </c>
      <c r="TEF65" s="204" t="s">
        <v>26</v>
      </c>
      <c r="TEG65" s="204" t="s">
        <v>26</v>
      </c>
      <c r="TEH65" s="204" t="s">
        <v>26</v>
      </c>
      <c r="TEI65" s="204" t="s">
        <v>26</v>
      </c>
      <c r="TEJ65" s="204" t="s">
        <v>26</v>
      </c>
      <c r="TEK65" s="204" t="s">
        <v>26</v>
      </c>
      <c r="TEL65" s="204" t="s">
        <v>26</v>
      </c>
      <c r="TEM65" s="204" t="s">
        <v>26</v>
      </c>
      <c r="TEN65" s="204" t="s">
        <v>26</v>
      </c>
      <c r="TEO65" s="204" t="s">
        <v>26</v>
      </c>
      <c r="TEP65" s="204" t="s">
        <v>26</v>
      </c>
      <c r="TEQ65" s="204" t="s">
        <v>26</v>
      </c>
      <c r="TER65" s="204" t="s">
        <v>26</v>
      </c>
      <c r="TES65" s="204" t="s">
        <v>26</v>
      </c>
      <c r="TET65" s="204" t="s">
        <v>26</v>
      </c>
      <c r="TEU65" s="204" t="s">
        <v>26</v>
      </c>
      <c r="TEV65" s="204" t="s">
        <v>26</v>
      </c>
      <c r="TEW65" s="204" t="s">
        <v>26</v>
      </c>
      <c r="TEX65" s="204" t="s">
        <v>26</v>
      </c>
      <c r="TEY65" s="204" t="s">
        <v>26</v>
      </c>
      <c r="TEZ65" s="204" t="s">
        <v>26</v>
      </c>
      <c r="TFA65" s="204" t="s">
        <v>26</v>
      </c>
      <c r="TFB65" s="204" t="s">
        <v>26</v>
      </c>
      <c r="TFC65" s="204" t="s">
        <v>26</v>
      </c>
      <c r="TFD65" s="204" t="s">
        <v>26</v>
      </c>
      <c r="TFE65" s="204" t="s">
        <v>26</v>
      </c>
      <c r="TFF65" s="204" t="s">
        <v>26</v>
      </c>
      <c r="TFG65" s="204" t="s">
        <v>26</v>
      </c>
      <c r="TFH65" s="204" t="s">
        <v>26</v>
      </c>
      <c r="TFI65" s="204" t="s">
        <v>26</v>
      </c>
      <c r="TFJ65" s="204" t="s">
        <v>26</v>
      </c>
      <c r="TFK65" s="204" t="s">
        <v>26</v>
      </c>
      <c r="TFL65" s="204" t="s">
        <v>26</v>
      </c>
      <c r="TFM65" s="204" t="s">
        <v>26</v>
      </c>
      <c r="TFN65" s="204" t="s">
        <v>26</v>
      </c>
      <c r="TFO65" s="204" t="s">
        <v>26</v>
      </c>
      <c r="TFP65" s="204" t="s">
        <v>26</v>
      </c>
      <c r="TFQ65" s="204" t="s">
        <v>26</v>
      </c>
      <c r="TFR65" s="204" t="s">
        <v>26</v>
      </c>
      <c r="TFS65" s="204" t="s">
        <v>26</v>
      </c>
      <c r="TFT65" s="204" t="s">
        <v>26</v>
      </c>
      <c r="TFU65" s="204" t="s">
        <v>26</v>
      </c>
      <c r="TFV65" s="204" t="s">
        <v>26</v>
      </c>
      <c r="TFW65" s="204" t="s">
        <v>26</v>
      </c>
      <c r="TFX65" s="204" t="s">
        <v>26</v>
      </c>
      <c r="TFY65" s="204" t="s">
        <v>26</v>
      </c>
      <c r="TFZ65" s="204" t="s">
        <v>26</v>
      </c>
      <c r="TGA65" s="204" t="s">
        <v>26</v>
      </c>
      <c r="TGB65" s="204" t="s">
        <v>26</v>
      </c>
      <c r="TGC65" s="204" t="s">
        <v>26</v>
      </c>
      <c r="TGD65" s="204" t="s">
        <v>26</v>
      </c>
      <c r="TGE65" s="204" t="s">
        <v>26</v>
      </c>
      <c r="TGF65" s="204" t="s">
        <v>26</v>
      </c>
      <c r="TGG65" s="204" t="s">
        <v>26</v>
      </c>
      <c r="TGH65" s="204" t="s">
        <v>26</v>
      </c>
      <c r="TGI65" s="204" t="s">
        <v>26</v>
      </c>
      <c r="TGJ65" s="204" t="s">
        <v>26</v>
      </c>
      <c r="TGK65" s="204" t="s">
        <v>26</v>
      </c>
      <c r="TGL65" s="204" t="s">
        <v>26</v>
      </c>
      <c r="TGM65" s="204" t="s">
        <v>26</v>
      </c>
      <c r="TGN65" s="204" t="s">
        <v>26</v>
      </c>
      <c r="TGO65" s="204" t="s">
        <v>26</v>
      </c>
      <c r="TGP65" s="204" t="s">
        <v>26</v>
      </c>
      <c r="TGQ65" s="204" t="s">
        <v>26</v>
      </c>
      <c r="TGR65" s="204" t="s">
        <v>26</v>
      </c>
      <c r="TGS65" s="204" t="s">
        <v>26</v>
      </c>
      <c r="TGT65" s="204" t="s">
        <v>26</v>
      </c>
      <c r="TGU65" s="204" t="s">
        <v>26</v>
      </c>
      <c r="TGV65" s="204" t="s">
        <v>26</v>
      </c>
      <c r="TGW65" s="204" t="s">
        <v>26</v>
      </c>
      <c r="TGX65" s="204" t="s">
        <v>26</v>
      </c>
      <c r="TGY65" s="204" t="s">
        <v>26</v>
      </c>
      <c r="TGZ65" s="204" t="s">
        <v>26</v>
      </c>
      <c r="THA65" s="204" t="s">
        <v>26</v>
      </c>
      <c r="THB65" s="204" t="s">
        <v>26</v>
      </c>
      <c r="THC65" s="204" t="s">
        <v>26</v>
      </c>
      <c r="THD65" s="204" t="s">
        <v>26</v>
      </c>
      <c r="THE65" s="204" t="s">
        <v>26</v>
      </c>
      <c r="THF65" s="204" t="s">
        <v>26</v>
      </c>
      <c r="THG65" s="204" t="s">
        <v>26</v>
      </c>
      <c r="THH65" s="204" t="s">
        <v>26</v>
      </c>
      <c r="THI65" s="204" t="s">
        <v>26</v>
      </c>
      <c r="THJ65" s="204" t="s">
        <v>26</v>
      </c>
      <c r="THK65" s="204" t="s">
        <v>26</v>
      </c>
      <c r="THL65" s="204" t="s">
        <v>26</v>
      </c>
      <c r="THM65" s="204" t="s">
        <v>26</v>
      </c>
      <c r="THN65" s="204" t="s">
        <v>26</v>
      </c>
      <c r="THO65" s="204" t="s">
        <v>26</v>
      </c>
      <c r="THP65" s="204" t="s">
        <v>26</v>
      </c>
      <c r="THQ65" s="204" t="s">
        <v>26</v>
      </c>
      <c r="THR65" s="204" t="s">
        <v>26</v>
      </c>
      <c r="THS65" s="204" t="s">
        <v>26</v>
      </c>
      <c r="THT65" s="204" t="s">
        <v>26</v>
      </c>
      <c r="THU65" s="204" t="s">
        <v>26</v>
      </c>
      <c r="THV65" s="204" t="s">
        <v>26</v>
      </c>
      <c r="THW65" s="204" t="s">
        <v>26</v>
      </c>
      <c r="THX65" s="204" t="s">
        <v>26</v>
      </c>
      <c r="THY65" s="204" t="s">
        <v>26</v>
      </c>
      <c r="THZ65" s="204" t="s">
        <v>26</v>
      </c>
      <c r="TIA65" s="204" t="s">
        <v>26</v>
      </c>
      <c r="TIB65" s="204" t="s">
        <v>26</v>
      </c>
      <c r="TIC65" s="204" t="s">
        <v>26</v>
      </c>
      <c r="TID65" s="204" t="s">
        <v>26</v>
      </c>
      <c r="TIE65" s="204" t="s">
        <v>26</v>
      </c>
      <c r="TIF65" s="204" t="s">
        <v>26</v>
      </c>
      <c r="TIG65" s="204" t="s">
        <v>26</v>
      </c>
      <c r="TIH65" s="204" t="s">
        <v>26</v>
      </c>
      <c r="TII65" s="204" t="s">
        <v>26</v>
      </c>
      <c r="TIJ65" s="204" t="s">
        <v>26</v>
      </c>
      <c r="TIK65" s="204" t="s">
        <v>26</v>
      </c>
      <c r="TIL65" s="204" t="s">
        <v>26</v>
      </c>
      <c r="TIM65" s="204" t="s">
        <v>26</v>
      </c>
      <c r="TIN65" s="204" t="s">
        <v>26</v>
      </c>
      <c r="TIO65" s="204" t="s">
        <v>26</v>
      </c>
      <c r="TIP65" s="204" t="s">
        <v>26</v>
      </c>
      <c r="TIQ65" s="204" t="s">
        <v>26</v>
      </c>
      <c r="TIR65" s="204" t="s">
        <v>26</v>
      </c>
      <c r="TIS65" s="204" t="s">
        <v>26</v>
      </c>
      <c r="TIT65" s="204" t="s">
        <v>26</v>
      </c>
      <c r="TIU65" s="204" t="s">
        <v>26</v>
      </c>
      <c r="TIV65" s="204" t="s">
        <v>26</v>
      </c>
      <c r="TIW65" s="204" t="s">
        <v>26</v>
      </c>
      <c r="TIX65" s="204" t="s">
        <v>26</v>
      </c>
      <c r="TIY65" s="204" t="s">
        <v>26</v>
      </c>
      <c r="TIZ65" s="204" t="s">
        <v>26</v>
      </c>
      <c r="TJA65" s="204" t="s">
        <v>26</v>
      </c>
      <c r="TJB65" s="204" t="s">
        <v>26</v>
      </c>
      <c r="TJC65" s="204" t="s">
        <v>26</v>
      </c>
      <c r="TJD65" s="204" t="s">
        <v>26</v>
      </c>
      <c r="TJE65" s="204" t="s">
        <v>26</v>
      </c>
      <c r="TJF65" s="204" t="s">
        <v>26</v>
      </c>
      <c r="TJG65" s="204" t="s">
        <v>26</v>
      </c>
      <c r="TJH65" s="204" t="s">
        <v>26</v>
      </c>
      <c r="TJI65" s="204" t="s">
        <v>26</v>
      </c>
      <c r="TJJ65" s="204" t="s">
        <v>26</v>
      </c>
      <c r="TJK65" s="204" t="s">
        <v>26</v>
      </c>
      <c r="TJL65" s="204" t="s">
        <v>26</v>
      </c>
      <c r="TJM65" s="204" t="s">
        <v>26</v>
      </c>
      <c r="TJN65" s="204" t="s">
        <v>26</v>
      </c>
      <c r="TJO65" s="204" t="s">
        <v>26</v>
      </c>
      <c r="TJP65" s="204" t="s">
        <v>26</v>
      </c>
      <c r="TJQ65" s="204" t="s">
        <v>26</v>
      </c>
      <c r="TJR65" s="204" t="s">
        <v>26</v>
      </c>
      <c r="TJS65" s="204" t="s">
        <v>26</v>
      </c>
      <c r="TJT65" s="204" t="s">
        <v>26</v>
      </c>
      <c r="TJU65" s="204" t="s">
        <v>26</v>
      </c>
      <c r="TJV65" s="204" t="s">
        <v>26</v>
      </c>
      <c r="TJW65" s="204" t="s">
        <v>26</v>
      </c>
      <c r="TJX65" s="204" t="s">
        <v>26</v>
      </c>
      <c r="TJY65" s="204" t="s">
        <v>26</v>
      </c>
      <c r="TJZ65" s="204" t="s">
        <v>26</v>
      </c>
      <c r="TKA65" s="204" t="s">
        <v>26</v>
      </c>
      <c r="TKB65" s="204" t="s">
        <v>26</v>
      </c>
      <c r="TKC65" s="204" t="s">
        <v>26</v>
      </c>
      <c r="TKD65" s="204" t="s">
        <v>26</v>
      </c>
      <c r="TKE65" s="204" t="s">
        <v>26</v>
      </c>
      <c r="TKF65" s="204" t="s">
        <v>26</v>
      </c>
      <c r="TKG65" s="204" t="s">
        <v>26</v>
      </c>
      <c r="TKH65" s="204" t="s">
        <v>26</v>
      </c>
      <c r="TKI65" s="204" t="s">
        <v>26</v>
      </c>
      <c r="TKJ65" s="204" t="s">
        <v>26</v>
      </c>
      <c r="TKK65" s="204" t="s">
        <v>26</v>
      </c>
      <c r="TKL65" s="204" t="s">
        <v>26</v>
      </c>
      <c r="TKM65" s="204" t="s">
        <v>26</v>
      </c>
      <c r="TKN65" s="204" t="s">
        <v>26</v>
      </c>
      <c r="TKO65" s="204" t="s">
        <v>26</v>
      </c>
      <c r="TKP65" s="204" t="s">
        <v>26</v>
      </c>
      <c r="TKQ65" s="204" t="s">
        <v>26</v>
      </c>
      <c r="TKR65" s="204" t="s">
        <v>26</v>
      </c>
      <c r="TKS65" s="204" t="s">
        <v>26</v>
      </c>
      <c r="TKT65" s="204" t="s">
        <v>26</v>
      </c>
      <c r="TKU65" s="204" t="s">
        <v>26</v>
      </c>
      <c r="TKV65" s="204" t="s">
        <v>26</v>
      </c>
      <c r="TKW65" s="204" t="s">
        <v>26</v>
      </c>
      <c r="TKX65" s="204" t="s">
        <v>26</v>
      </c>
      <c r="TKY65" s="204" t="s">
        <v>26</v>
      </c>
      <c r="TKZ65" s="204" t="s">
        <v>26</v>
      </c>
      <c r="TLA65" s="204" t="s">
        <v>26</v>
      </c>
      <c r="TLB65" s="204" t="s">
        <v>26</v>
      </c>
      <c r="TLC65" s="204" t="s">
        <v>26</v>
      </c>
      <c r="TLD65" s="204" t="s">
        <v>26</v>
      </c>
      <c r="TLE65" s="204" t="s">
        <v>26</v>
      </c>
      <c r="TLF65" s="204" t="s">
        <v>26</v>
      </c>
      <c r="TLG65" s="204" t="s">
        <v>26</v>
      </c>
      <c r="TLH65" s="204" t="s">
        <v>26</v>
      </c>
      <c r="TLI65" s="204" t="s">
        <v>26</v>
      </c>
      <c r="TLJ65" s="204" t="s">
        <v>26</v>
      </c>
      <c r="TLK65" s="204" t="s">
        <v>26</v>
      </c>
      <c r="TLL65" s="204" t="s">
        <v>26</v>
      </c>
      <c r="TLM65" s="204" t="s">
        <v>26</v>
      </c>
      <c r="TLN65" s="204" t="s">
        <v>26</v>
      </c>
      <c r="TLO65" s="204" t="s">
        <v>26</v>
      </c>
      <c r="TLP65" s="204" t="s">
        <v>26</v>
      </c>
      <c r="TLQ65" s="204" t="s">
        <v>26</v>
      </c>
      <c r="TLR65" s="204" t="s">
        <v>26</v>
      </c>
      <c r="TLS65" s="204" t="s">
        <v>26</v>
      </c>
      <c r="TLT65" s="204" t="s">
        <v>26</v>
      </c>
      <c r="TLU65" s="204" t="s">
        <v>26</v>
      </c>
      <c r="TLV65" s="204" t="s">
        <v>26</v>
      </c>
      <c r="TLW65" s="204" t="s">
        <v>26</v>
      </c>
      <c r="TLX65" s="204" t="s">
        <v>26</v>
      </c>
      <c r="TLY65" s="204" t="s">
        <v>26</v>
      </c>
      <c r="TLZ65" s="204" t="s">
        <v>26</v>
      </c>
      <c r="TMA65" s="204" t="s">
        <v>26</v>
      </c>
      <c r="TMB65" s="204" t="s">
        <v>26</v>
      </c>
      <c r="TMC65" s="204" t="s">
        <v>26</v>
      </c>
      <c r="TMD65" s="204" t="s">
        <v>26</v>
      </c>
      <c r="TME65" s="204" t="s">
        <v>26</v>
      </c>
      <c r="TMF65" s="204" t="s">
        <v>26</v>
      </c>
      <c r="TMG65" s="204" t="s">
        <v>26</v>
      </c>
      <c r="TMH65" s="204" t="s">
        <v>26</v>
      </c>
      <c r="TMI65" s="204" t="s">
        <v>26</v>
      </c>
      <c r="TMJ65" s="204" t="s">
        <v>26</v>
      </c>
      <c r="TMK65" s="204" t="s">
        <v>26</v>
      </c>
      <c r="TML65" s="204" t="s">
        <v>26</v>
      </c>
      <c r="TMM65" s="204" t="s">
        <v>26</v>
      </c>
      <c r="TMN65" s="204" t="s">
        <v>26</v>
      </c>
      <c r="TMO65" s="204" t="s">
        <v>26</v>
      </c>
      <c r="TMP65" s="204" t="s">
        <v>26</v>
      </c>
      <c r="TMQ65" s="204" t="s">
        <v>26</v>
      </c>
      <c r="TMR65" s="204" t="s">
        <v>26</v>
      </c>
      <c r="TMS65" s="204" t="s">
        <v>26</v>
      </c>
      <c r="TMT65" s="204" t="s">
        <v>26</v>
      </c>
      <c r="TMU65" s="204" t="s">
        <v>26</v>
      </c>
      <c r="TMV65" s="204" t="s">
        <v>26</v>
      </c>
      <c r="TMW65" s="204" t="s">
        <v>26</v>
      </c>
      <c r="TMX65" s="204" t="s">
        <v>26</v>
      </c>
      <c r="TMY65" s="204" t="s">
        <v>26</v>
      </c>
      <c r="TMZ65" s="204" t="s">
        <v>26</v>
      </c>
      <c r="TNA65" s="204" t="s">
        <v>26</v>
      </c>
      <c r="TNB65" s="204" t="s">
        <v>26</v>
      </c>
      <c r="TNC65" s="204" t="s">
        <v>26</v>
      </c>
      <c r="TND65" s="204" t="s">
        <v>26</v>
      </c>
      <c r="TNE65" s="204" t="s">
        <v>26</v>
      </c>
      <c r="TNF65" s="204" t="s">
        <v>26</v>
      </c>
      <c r="TNG65" s="204" t="s">
        <v>26</v>
      </c>
      <c r="TNH65" s="204" t="s">
        <v>26</v>
      </c>
      <c r="TNI65" s="204" t="s">
        <v>26</v>
      </c>
      <c r="TNJ65" s="204" t="s">
        <v>26</v>
      </c>
      <c r="TNK65" s="204" t="s">
        <v>26</v>
      </c>
      <c r="TNL65" s="204" t="s">
        <v>26</v>
      </c>
      <c r="TNM65" s="204" t="s">
        <v>26</v>
      </c>
      <c r="TNN65" s="204" t="s">
        <v>26</v>
      </c>
      <c r="TNO65" s="204" t="s">
        <v>26</v>
      </c>
      <c r="TNP65" s="204" t="s">
        <v>26</v>
      </c>
      <c r="TNQ65" s="204" t="s">
        <v>26</v>
      </c>
      <c r="TNR65" s="204" t="s">
        <v>26</v>
      </c>
      <c r="TNS65" s="204" t="s">
        <v>26</v>
      </c>
      <c r="TNT65" s="204" t="s">
        <v>26</v>
      </c>
      <c r="TNU65" s="204" t="s">
        <v>26</v>
      </c>
      <c r="TNV65" s="204" t="s">
        <v>26</v>
      </c>
      <c r="TNW65" s="204" t="s">
        <v>26</v>
      </c>
      <c r="TNX65" s="204" t="s">
        <v>26</v>
      </c>
      <c r="TNY65" s="204" t="s">
        <v>26</v>
      </c>
      <c r="TNZ65" s="204" t="s">
        <v>26</v>
      </c>
      <c r="TOA65" s="204" t="s">
        <v>26</v>
      </c>
      <c r="TOB65" s="204" t="s">
        <v>26</v>
      </c>
      <c r="TOC65" s="204" t="s">
        <v>26</v>
      </c>
      <c r="TOD65" s="204" t="s">
        <v>26</v>
      </c>
      <c r="TOE65" s="204" t="s">
        <v>26</v>
      </c>
      <c r="TOF65" s="204" t="s">
        <v>26</v>
      </c>
      <c r="TOG65" s="204" t="s">
        <v>26</v>
      </c>
      <c r="TOH65" s="204" t="s">
        <v>26</v>
      </c>
      <c r="TOI65" s="204" t="s">
        <v>26</v>
      </c>
      <c r="TOJ65" s="204" t="s">
        <v>26</v>
      </c>
      <c r="TOK65" s="204" t="s">
        <v>26</v>
      </c>
      <c r="TOL65" s="204" t="s">
        <v>26</v>
      </c>
      <c r="TOM65" s="204" t="s">
        <v>26</v>
      </c>
      <c r="TON65" s="204" t="s">
        <v>26</v>
      </c>
      <c r="TOO65" s="204" t="s">
        <v>26</v>
      </c>
      <c r="TOP65" s="204" t="s">
        <v>26</v>
      </c>
      <c r="TOQ65" s="204" t="s">
        <v>26</v>
      </c>
      <c r="TOR65" s="204" t="s">
        <v>26</v>
      </c>
      <c r="TOS65" s="204" t="s">
        <v>26</v>
      </c>
      <c r="TOT65" s="204" t="s">
        <v>26</v>
      </c>
      <c r="TOU65" s="204" t="s">
        <v>26</v>
      </c>
      <c r="TOV65" s="204" t="s">
        <v>26</v>
      </c>
      <c r="TOW65" s="204" t="s">
        <v>26</v>
      </c>
      <c r="TOX65" s="204" t="s">
        <v>26</v>
      </c>
      <c r="TOY65" s="204" t="s">
        <v>26</v>
      </c>
      <c r="TOZ65" s="204" t="s">
        <v>26</v>
      </c>
      <c r="TPA65" s="204" t="s">
        <v>26</v>
      </c>
      <c r="TPB65" s="204" t="s">
        <v>26</v>
      </c>
      <c r="TPC65" s="204" t="s">
        <v>26</v>
      </c>
      <c r="TPD65" s="204" t="s">
        <v>26</v>
      </c>
      <c r="TPE65" s="204" t="s">
        <v>26</v>
      </c>
      <c r="TPF65" s="204" t="s">
        <v>26</v>
      </c>
      <c r="TPG65" s="204" t="s">
        <v>26</v>
      </c>
      <c r="TPH65" s="204" t="s">
        <v>26</v>
      </c>
      <c r="TPI65" s="204" t="s">
        <v>26</v>
      </c>
      <c r="TPJ65" s="204" t="s">
        <v>26</v>
      </c>
      <c r="TPK65" s="204" t="s">
        <v>26</v>
      </c>
      <c r="TPL65" s="204" t="s">
        <v>26</v>
      </c>
      <c r="TPM65" s="204" t="s">
        <v>26</v>
      </c>
      <c r="TPN65" s="204" t="s">
        <v>26</v>
      </c>
      <c r="TPO65" s="204" t="s">
        <v>26</v>
      </c>
      <c r="TPP65" s="204" t="s">
        <v>26</v>
      </c>
      <c r="TPQ65" s="204" t="s">
        <v>26</v>
      </c>
      <c r="TPR65" s="204" t="s">
        <v>26</v>
      </c>
      <c r="TPS65" s="204" t="s">
        <v>26</v>
      </c>
      <c r="TPT65" s="204" t="s">
        <v>26</v>
      </c>
      <c r="TPU65" s="204" t="s">
        <v>26</v>
      </c>
      <c r="TPV65" s="204" t="s">
        <v>26</v>
      </c>
      <c r="TPW65" s="204" t="s">
        <v>26</v>
      </c>
      <c r="TPX65" s="204" t="s">
        <v>26</v>
      </c>
      <c r="TPY65" s="204" t="s">
        <v>26</v>
      </c>
      <c r="TPZ65" s="204" t="s">
        <v>26</v>
      </c>
      <c r="TQA65" s="204" t="s">
        <v>26</v>
      </c>
      <c r="TQB65" s="204" t="s">
        <v>26</v>
      </c>
      <c r="TQC65" s="204" t="s">
        <v>26</v>
      </c>
      <c r="TQD65" s="204" t="s">
        <v>26</v>
      </c>
      <c r="TQE65" s="204" t="s">
        <v>26</v>
      </c>
      <c r="TQF65" s="204" t="s">
        <v>26</v>
      </c>
      <c r="TQG65" s="204" t="s">
        <v>26</v>
      </c>
      <c r="TQH65" s="204" t="s">
        <v>26</v>
      </c>
      <c r="TQI65" s="204" t="s">
        <v>26</v>
      </c>
      <c r="TQJ65" s="204" t="s">
        <v>26</v>
      </c>
      <c r="TQK65" s="204" t="s">
        <v>26</v>
      </c>
      <c r="TQL65" s="204" t="s">
        <v>26</v>
      </c>
      <c r="TQM65" s="204" t="s">
        <v>26</v>
      </c>
      <c r="TQN65" s="204" t="s">
        <v>26</v>
      </c>
      <c r="TQO65" s="204" t="s">
        <v>26</v>
      </c>
      <c r="TQP65" s="204" t="s">
        <v>26</v>
      </c>
      <c r="TQQ65" s="204" t="s">
        <v>26</v>
      </c>
      <c r="TQR65" s="204" t="s">
        <v>26</v>
      </c>
      <c r="TQS65" s="204" t="s">
        <v>26</v>
      </c>
      <c r="TQT65" s="204" t="s">
        <v>26</v>
      </c>
      <c r="TQU65" s="204" t="s">
        <v>26</v>
      </c>
      <c r="TQV65" s="204" t="s">
        <v>26</v>
      </c>
      <c r="TQW65" s="204" t="s">
        <v>26</v>
      </c>
      <c r="TQX65" s="204" t="s">
        <v>26</v>
      </c>
      <c r="TQY65" s="204" t="s">
        <v>26</v>
      </c>
      <c r="TQZ65" s="204" t="s">
        <v>26</v>
      </c>
      <c r="TRA65" s="204" t="s">
        <v>26</v>
      </c>
      <c r="TRB65" s="204" t="s">
        <v>26</v>
      </c>
      <c r="TRC65" s="204" t="s">
        <v>26</v>
      </c>
      <c r="TRD65" s="204" t="s">
        <v>26</v>
      </c>
      <c r="TRE65" s="204" t="s">
        <v>26</v>
      </c>
      <c r="TRF65" s="204" t="s">
        <v>26</v>
      </c>
      <c r="TRG65" s="204" t="s">
        <v>26</v>
      </c>
      <c r="TRH65" s="204" t="s">
        <v>26</v>
      </c>
      <c r="TRI65" s="204" t="s">
        <v>26</v>
      </c>
      <c r="TRJ65" s="204" t="s">
        <v>26</v>
      </c>
      <c r="TRK65" s="204" t="s">
        <v>26</v>
      </c>
      <c r="TRL65" s="204" t="s">
        <v>26</v>
      </c>
      <c r="TRM65" s="204" t="s">
        <v>26</v>
      </c>
      <c r="TRN65" s="204" t="s">
        <v>26</v>
      </c>
      <c r="TRO65" s="204" t="s">
        <v>26</v>
      </c>
      <c r="TRP65" s="204" t="s">
        <v>26</v>
      </c>
      <c r="TRQ65" s="204" t="s">
        <v>26</v>
      </c>
      <c r="TRR65" s="204" t="s">
        <v>26</v>
      </c>
      <c r="TRS65" s="204" t="s">
        <v>26</v>
      </c>
      <c r="TRT65" s="204" t="s">
        <v>26</v>
      </c>
      <c r="TRU65" s="204" t="s">
        <v>26</v>
      </c>
      <c r="TRV65" s="204" t="s">
        <v>26</v>
      </c>
      <c r="TRW65" s="204" t="s">
        <v>26</v>
      </c>
      <c r="TRX65" s="204" t="s">
        <v>26</v>
      </c>
      <c r="TRY65" s="204" t="s">
        <v>26</v>
      </c>
      <c r="TRZ65" s="204" t="s">
        <v>26</v>
      </c>
      <c r="TSA65" s="204" t="s">
        <v>26</v>
      </c>
      <c r="TSB65" s="204" t="s">
        <v>26</v>
      </c>
      <c r="TSC65" s="204" t="s">
        <v>26</v>
      </c>
      <c r="TSD65" s="204" t="s">
        <v>26</v>
      </c>
      <c r="TSE65" s="204" t="s">
        <v>26</v>
      </c>
      <c r="TSF65" s="204" t="s">
        <v>26</v>
      </c>
      <c r="TSG65" s="204" t="s">
        <v>26</v>
      </c>
      <c r="TSH65" s="204" t="s">
        <v>26</v>
      </c>
      <c r="TSI65" s="204" t="s">
        <v>26</v>
      </c>
      <c r="TSJ65" s="204" t="s">
        <v>26</v>
      </c>
      <c r="TSK65" s="204" t="s">
        <v>26</v>
      </c>
      <c r="TSL65" s="204" t="s">
        <v>26</v>
      </c>
      <c r="TSM65" s="204" t="s">
        <v>26</v>
      </c>
      <c r="TSN65" s="204" t="s">
        <v>26</v>
      </c>
      <c r="TSO65" s="204" t="s">
        <v>26</v>
      </c>
      <c r="TSP65" s="204" t="s">
        <v>26</v>
      </c>
      <c r="TSQ65" s="204" t="s">
        <v>26</v>
      </c>
      <c r="TSR65" s="204" t="s">
        <v>26</v>
      </c>
      <c r="TSS65" s="204" t="s">
        <v>26</v>
      </c>
      <c r="TST65" s="204" t="s">
        <v>26</v>
      </c>
      <c r="TSU65" s="204" t="s">
        <v>26</v>
      </c>
      <c r="TSV65" s="204" t="s">
        <v>26</v>
      </c>
      <c r="TSW65" s="204" t="s">
        <v>26</v>
      </c>
      <c r="TSX65" s="204" t="s">
        <v>26</v>
      </c>
      <c r="TSY65" s="204" t="s">
        <v>26</v>
      </c>
      <c r="TSZ65" s="204" t="s">
        <v>26</v>
      </c>
      <c r="TTA65" s="204" t="s">
        <v>26</v>
      </c>
      <c r="TTB65" s="204" t="s">
        <v>26</v>
      </c>
      <c r="TTC65" s="204" t="s">
        <v>26</v>
      </c>
      <c r="TTD65" s="204" t="s">
        <v>26</v>
      </c>
      <c r="TTE65" s="204" t="s">
        <v>26</v>
      </c>
      <c r="TTF65" s="204" t="s">
        <v>26</v>
      </c>
      <c r="TTG65" s="204" t="s">
        <v>26</v>
      </c>
      <c r="TTH65" s="204" t="s">
        <v>26</v>
      </c>
      <c r="TTI65" s="204" t="s">
        <v>26</v>
      </c>
      <c r="TTJ65" s="204" t="s">
        <v>26</v>
      </c>
      <c r="TTK65" s="204" t="s">
        <v>26</v>
      </c>
      <c r="TTL65" s="204" t="s">
        <v>26</v>
      </c>
      <c r="TTM65" s="204" t="s">
        <v>26</v>
      </c>
      <c r="TTN65" s="204" t="s">
        <v>26</v>
      </c>
      <c r="TTO65" s="204" t="s">
        <v>26</v>
      </c>
      <c r="TTP65" s="204" t="s">
        <v>26</v>
      </c>
      <c r="TTQ65" s="204" t="s">
        <v>26</v>
      </c>
      <c r="TTR65" s="204" t="s">
        <v>26</v>
      </c>
      <c r="TTS65" s="204" t="s">
        <v>26</v>
      </c>
      <c r="TTT65" s="204" t="s">
        <v>26</v>
      </c>
      <c r="TTU65" s="204" t="s">
        <v>26</v>
      </c>
      <c r="TTV65" s="204" t="s">
        <v>26</v>
      </c>
      <c r="TTW65" s="204" t="s">
        <v>26</v>
      </c>
      <c r="TTX65" s="204" t="s">
        <v>26</v>
      </c>
      <c r="TTY65" s="204" t="s">
        <v>26</v>
      </c>
      <c r="TTZ65" s="204" t="s">
        <v>26</v>
      </c>
      <c r="TUA65" s="204" t="s">
        <v>26</v>
      </c>
      <c r="TUB65" s="204" t="s">
        <v>26</v>
      </c>
      <c r="TUC65" s="204" t="s">
        <v>26</v>
      </c>
      <c r="TUD65" s="204" t="s">
        <v>26</v>
      </c>
      <c r="TUE65" s="204" t="s">
        <v>26</v>
      </c>
      <c r="TUF65" s="204" t="s">
        <v>26</v>
      </c>
      <c r="TUG65" s="204" t="s">
        <v>26</v>
      </c>
      <c r="TUH65" s="204" t="s">
        <v>26</v>
      </c>
      <c r="TUI65" s="204" t="s">
        <v>26</v>
      </c>
      <c r="TUJ65" s="204" t="s">
        <v>26</v>
      </c>
      <c r="TUK65" s="204" t="s">
        <v>26</v>
      </c>
      <c r="TUL65" s="204" t="s">
        <v>26</v>
      </c>
      <c r="TUM65" s="204" t="s">
        <v>26</v>
      </c>
      <c r="TUN65" s="204" t="s">
        <v>26</v>
      </c>
      <c r="TUO65" s="204" t="s">
        <v>26</v>
      </c>
      <c r="TUP65" s="204" t="s">
        <v>26</v>
      </c>
      <c r="TUQ65" s="204" t="s">
        <v>26</v>
      </c>
      <c r="TUR65" s="204" t="s">
        <v>26</v>
      </c>
      <c r="TUS65" s="204" t="s">
        <v>26</v>
      </c>
      <c r="TUT65" s="204" t="s">
        <v>26</v>
      </c>
      <c r="TUU65" s="204" t="s">
        <v>26</v>
      </c>
      <c r="TUV65" s="204" t="s">
        <v>26</v>
      </c>
      <c r="TUW65" s="204" t="s">
        <v>26</v>
      </c>
      <c r="TUX65" s="204" t="s">
        <v>26</v>
      </c>
      <c r="TUY65" s="204" t="s">
        <v>26</v>
      </c>
      <c r="TUZ65" s="204" t="s">
        <v>26</v>
      </c>
      <c r="TVA65" s="204" t="s">
        <v>26</v>
      </c>
      <c r="TVB65" s="204" t="s">
        <v>26</v>
      </c>
      <c r="TVC65" s="204" t="s">
        <v>26</v>
      </c>
      <c r="TVD65" s="204" t="s">
        <v>26</v>
      </c>
      <c r="TVE65" s="204" t="s">
        <v>26</v>
      </c>
      <c r="TVF65" s="204" t="s">
        <v>26</v>
      </c>
      <c r="TVG65" s="204" t="s">
        <v>26</v>
      </c>
      <c r="TVH65" s="204" t="s">
        <v>26</v>
      </c>
      <c r="TVI65" s="204" t="s">
        <v>26</v>
      </c>
      <c r="TVJ65" s="204" t="s">
        <v>26</v>
      </c>
      <c r="TVK65" s="204" t="s">
        <v>26</v>
      </c>
      <c r="TVL65" s="204" t="s">
        <v>26</v>
      </c>
      <c r="TVM65" s="204" t="s">
        <v>26</v>
      </c>
      <c r="TVN65" s="204" t="s">
        <v>26</v>
      </c>
      <c r="TVO65" s="204" t="s">
        <v>26</v>
      </c>
      <c r="TVP65" s="204" t="s">
        <v>26</v>
      </c>
      <c r="TVQ65" s="204" t="s">
        <v>26</v>
      </c>
      <c r="TVR65" s="204" t="s">
        <v>26</v>
      </c>
      <c r="TVS65" s="204" t="s">
        <v>26</v>
      </c>
      <c r="TVT65" s="204" t="s">
        <v>26</v>
      </c>
      <c r="TVU65" s="204" t="s">
        <v>26</v>
      </c>
      <c r="TVV65" s="204" t="s">
        <v>26</v>
      </c>
      <c r="TVW65" s="204" t="s">
        <v>26</v>
      </c>
      <c r="TVX65" s="204" t="s">
        <v>26</v>
      </c>
      <c r="TVY65" s="204" t="s">
        <v>26</v>
      </c>
      <c r="TVZ65" s="204" t="s">
        <v>26</v>
      </c>
      <c r="TWA65" s="204" t="s">
        <v>26</v>
      </c>
      <c r="TWB65" s="204" t="s">
        <v>26</v>
      </c>
      <c r="TWC65" s="204" t="s">
        <v>26</v>
      </c>
      <c r="TWD65" s="204" t="s">
        <v>26</v>
      </c>
      <c r="TWE65" s="204" t="s">
        <v>26</v>
      </c>
      <c r="TWF65" s="204" t="s">
        <v>26</v>
      </c>
      <c r="TWG65" s="204" t="s">
        <v>26</v>
      </c>
      <c r="TWH65" s="204" t="s">
        <v>26</v>
      </c>
      <c r="TWI65" s="204" t="s">
        <v>26</v>
      </c>
      <c r="TWJ65" s="204" t="s">
        <v>26</v>
      </c>
      <c r="TWK65" s="204" t="s">
        <v>26</v>
      </c>
      <c r="TWL65" s="204" t="s">
        <v>26</v>
      </c>
      <c r="TWM65" s="204" t="s">
        <v>26</v>
      </c>
      <c r="TWN65" s="204" t="s">
        <v>26</v>
      </c>
      <c r="TWO65" s="204" t="s">
        <v>26</v>
      </c>
      <c r="TWP65" s="204" t="s">
        <v>26</v>
      </c>
      <c r="TWQ65" s="204" t="s">
        <v>26</v>
      </c>
      <c r="TWR65" s="204" t="s">
        <v>26</v>
      </c>
      <c r="TWS65" s="204" t="s">
        <v>26</v>
      </c>
      <c r="TWT65" s="204" t="s">
        <v>26</v>
      </c>
      <c r="TWU65" s="204" t="s">
        <v>26</v>
      </c>
      <c r="TWV65" s="204" t="s">
        <v>26</v>
      </c>
      <c r="TWW65" s="204" t="s">
        <v>26</v>
      </c>
      <c r="TWX65" s="204" t="s">
        <v>26</v>
      </c>
      <c r="TWY65" s="204" t="s">
        <v>26</v>
      </c>
      <c r="TWZ65" s="204" t="s">
        <v>26</v>
      </c>
      <c r="TXA65" s="204" t="s">
        <v>26</v>
      </c>
      <c r="TXB65" s="204" t="s">
        <v>26</v>
      </c>
      <c r="TXC65" s="204" t="s">
        <v>26</v>
      </c>
      <c r="TXD65" s="204" t="s">
        <v>26</v>
      </c>
      <c r="TXE65" s="204" t="s">
        <v>26</v>
      </c>
      <c r="TXF65" s="204" t="s">
        <v>26</v>
      </c>
      <c r="TXG65" s="204" t="s">
        <v>26</v>
      </c>
      <c r="TXH65" s="204" t="s">
        <v>26</v>
      </c>
      <c r="TXI65" s="204" t="s">
        <v>26</v>
      </c>
      <c r="TXJ65" s="204" t="s">
        <v>26</v>
      </c>
      <c r="TXK65" s="204" t="s">
        <v>26</v>
      </c>
      <c r="TXL65" s="204" t="s">
        <v>26</v>
      </c>
      <c r="TXM65" s="204" t="s">
        <v>26</v>
      </c>
      <c r="TXN65" s="204" t="s">
        <v>26</v>
      </c>
      <c r="TXO65" s="204" t="s">
        <v>26</v>
      </c>
      <c r="TXP65" s="204" t="s">
        <v>26</v>
      </c>
      <c r="TXQ65" s="204" t="s">
        <v>26</v>
      </c>
      <c r="TXR65" s="204" t="s">
        <v>26</v>
      </c>
      <c r="TXS65" s="204" t="s">
        <v>26</v>
      </c>
      <c r="TXT65" s="204" t="s">
        <v>26</v>
      </c>
      <c r="TXU65" s="204" t="s">
        <v>26</v>
      </c>
      <c r="TXV65" s="204" t="s">
        <v>26</v>
      </c>
      <c r="TXW65" s="204" t="s">
        <v>26</v>
      </c>
      <c r="TXX65" s="204" t="s">
        <v>26</v>
      </c>
      <c r="TXY65" s="204" t="s">
        <v>26</v>
      </c>
      <c r="TXZ65" s="204" t="s">
        <v>26</v>
      </c>
      <c r="TYA65" s="204" t="s">
        <v>26</v>
      </c>
      <c r="TYB65" s="204" t="s">
        <v>26</v>
      </c>
      <c r="TYC65" s="204" t="s">
        <v>26</v>
      </c>
      <c r="TYD65" s="204" t="s">
        <v>26</v>
      </c>
      <c r="TYE65" s="204" t="s">
        <v>26</v>
      </c>
      <c r="TYF65" s="204" t="s">
        <v>26</v>
      </c>
      <c r="TYG65" s="204" t="s">
        <v>26</v>
      </c>
      <c r="TYH65" s="204" t="s">
        <v>26</v>
      </c>
      <c r="TYI65" s="204" t="s">
        <v>26</v>
      </c>
      <c r="TYJ65" s="204" t="s">
        <v>26</v>
      </c>
      <c r="TYK65" s="204" t="s">
        <v>26</v>
      </c>
      <c r="TYL65" s="204" t="s">
        <v>26</v>
      </c>
      <c r="TYM65" s="204" t="s">
        <v>26</v>
      </c>
      <c r="TYN65" s="204" t="s">
        <v>26</v>
      </c>
      <c r="TYO65" s="204" t="s">
        <v>26</v>
      </c>
      <c r="TYP65" s="204" t="s">
        <v>26</v>
      </c>
      <c r="TYQ65" s="204" t="s">
        <v>26</v>
      </c>
      <c r="TYR65" s="204" t="s">
        <v>26</v>
      </c>
      <c r="TYS65" s="204" t="s">
        <v>26</v>
      </c>
      <c r="TYT65" s="204" t="s">
        <v>26</v>
      </c>
      <c r="TYU65" s="204" t="s">
        <v>26</v>
      </c>
      <c r="TYV65" s="204" t="s">
        <v>26</v>
      </c>
      <c r="TYW65" s="204" t="s">
        <v>26</v>
      </c>
      <c r="TYX65" s="204" t="s">
        <v>26</v>
      </c>
      <c r="TYY65" s="204" t="s">
        <v>26</v>
      </c>
      <c r="TYZ65" s="204" t="s">
        <v>26</v>
      </c>
      <c r="TZA65" s="204" t="s">
        <v>26</v>
      </c>
      <c r="TZB65" s="204" t="s">
        <v>26</v>
      </c>
      <c r="TZC65" s="204" t="s">
        <v>26</v>
      </c>
      <c r="TZD65" s="204" t="s">
        <v>26</v>
      </c>
      <c r="TZE65" s="204" t="s">
        <v>26</v>
      </c>
      <c r="TZF65" s="204" t="s">
        <v>26</v>
      </c>
      <c r="TZG65" s="204" t="s">
        <v>26</v>
      </c>
      <c r="TZH65" s="204" t="s">
        <v>26</v>
      </c>
      <c r="TZI65" s="204" t="s">
        <v>26</v>
      </c>
      <c r="TZJ65" s="204" t="s">
        <v>26</v>
      </c>
      <c r="TZK65" s="204" t="s">
        <v>26</v>
      </c>
      <c r="TZL65" s="204" t="s">
        <v>26</v>
      </c>
      <c r="TZM65" s="204" t="s">
        <v>26</v>
      </c>
      <c r="TZN65" s="204" t="s">
        <v>26</v>
      </c>
      <c r="TZO65" s="204" t="s">
        <v>26</v>
      </c>
      <c r="TZP65" s="204" t="s">
        <v>26</v>
      </c>
      <c r="TZQ65" s="204" t="s">
        <v>26</v>
      </c>
      <c r="TZR65" s="204" t="s">
        <v>26</v>
      </c>
      <c r="TZS65" s="204" t="s">
        <v>26</v>
      </c>
      <c r="TZT65" s="204" t="s">
        <v>26</v>
      </c>
      <c r="TZU65" s="204" t="s">
        <v>26</v>
      </c>
      <c r="TZV65" s="204" t="s">
        <v>26</v>
      </c>
      <c r="TZW65" s="204" t="s">
        <v>26</v>
      </c>
      <c r="TZX65" s="204" t="s">
        <v>26</v>
      </c>
      <c r="TZY65" s="204" t="s">
        <v>26</v>
      </c>
      <c r="TZZ65" s="204" t="s">
        <v>26</v>
      </c>
      <c r="UAA65" s="204" t="s">
        <v>26</v>
      </c>
      <c r="UAB65" s="204" t="s">
        <v>26</v>
      </c>
      <c r="UAC65" s="204" t="s">
        <v>26</v>
      </c>
      <c r="UAD65" s="204" t="s">
        <v>26</v>
      </c>
      <c r="UAE65" s="204" t="s">
        <v>26</v>
      </c>
      <c r="UAF65" s="204" t="s">
        <v>26</v>
      </c>
      <c r="UAG65" s="204" t="s">
        <v>26</v>
      </c>
      <c r="UAH65" s="204" t="s">
        <v>26</v>
      </c>
      <c r="UAI65" s="204" t="s">
        <v>26</v>
      </c>
      <c r="UAJ65" s="204" t="s">
        <v>26</v>
      </c>
      <c r="UAK65" s="204" t="s">
        <v>26</v>
      </c>
      <c r="UAL65" s="204" t="s">
        <v>26</v>
      </c>
      <c r="UAM65" s="204" t="s">
        <v>26</v>
      </c>
      <c r="UAN65" s="204" t="s">
        <v>26</v>
      </c>
      <c r="UAO65" s="204" t="s">
        <v>26</v>
      </c>
      <c r="UAP65" s="204" t="s">
        <v>26</v>
      </c>
      <c r="UAQ65" s="204" t="s">
        <v>26</v>
      </c>
      <c r="UAR65" s="204" t="s">
        <v>26</v>
      </c>
      <c r="UAS65" s="204" t="s">
        <v>26</v>
      </c>
      <c r="UAT65" s="204" t="s">
        <v>26</v>
      </c>
      <c r="UAU65" s="204" t="s">
        <v>26</v>
      </c>
      <c r="UAV65" s="204" t="s">
        <v>26</v>
      </c>
      <c r="UAW65" s="204" t="s">
        <v>26</v>
      </c>
      <c r="UAX65" s="204" t="s">
        <v>26</v>
      </c>
      <c r="UAY65" s="204" t="s">
        <v>26</v>
      </c>
      <c r="UAZ65" s="204" t="s">
        <v>26</v>
      </c>
      <c r="UBA65" s="204" t="s">
        <v>26</v>
      </c>
      <c r="UBB65" s="204" t="s">
        <v>26</v>
      </c>
      <c r="UBC65" s="204" t="s">
        <v>26</v>
      </c>
      <c r="UBD65" s="204" t="s">
        <v>26</v>
      </c>
      <c r="UBE65" s="204" t="s">
        <v>26</v>
      </c>
      <c r="UBF65" s="204" t="s">
        <v>26</v>
      </c>
      <c r="UBG65" s="204" t="s">
        <v>26</v>
      </c>
      <c r="UBH65" s="204" t="s">
        <v>26</v>
      </c>
      <c r="UBI65" s="204" t="s">
        <v>26</v>
      </c>
      <c r="UBJ65" s="204" t="s">
        <v>26</v>
      </c>
      <c r="UBK65" s="204" t="s">
        <v>26</v>
      </c>
      <c r="UBL65" s="204" t="s">
        <v>26</v>
      </c>
      <c r="UBM65" s="204" t="s">
        <v>26</v>
      </c>
      <c r="UBN65" s="204" t="s">
        <v>26</v>
      </c>
      <c r="UBO65" s="204" t="s">
        <v>26</v>
      </c>
      <c r="UBP65" s="204" t="s">
        <v>26</v>
      </c>
      <c r="UBQ65" s="204" t="s">
        <v>26</v>
      </c>
      <c r="UBR65" s="204" t="s">
        <v>26</v>
      </c>
      <c r="UBS65" s="204" t="s">
        <v>26</v>
      </c>
      <c r="UBT65" s="204" t="s">
        <v>26</v>
      </c>
      <c r="UBU65" s="204" t="s">
        <v>26</v>
      </c>
      <c r="UBV65" s="204" t="s">
        <v>26</v>
      </c>
      <c r="UBW65" s="204" t="s">
        <v>26</v>
      </c>
      <c r="UBX65" s="204" t="s">
        <v>26</v>
      </c>
      <c r="UBY65" s="204" t="s">
        <v>26</v>
      </c>
      <c r="UBZ65" s="204" t="s">
        <v>26</v>
      </c>
      <c r="UCA65" s="204" t="s">
        <v>26</v>
      </c>
      <c r="UCB65" s="204" t="s">
        <v>26</v>
      </c>
      <c r="UCC65" s="204" t="s">
        <v>26</v>
      </c>
      <c r="UCD65" s="204" t="s">
        <v>26</v>
      </c>
      <c r="UCE65" s="204" t="s">
        <v>26</v>
      </c>
      <c r="UCF65" s="204" t="s">
        <v>26</v>
      </c>
      <c r="UCG65" s="204" t="s">
        <v>26</v>
      </c>
      <c r="UCH65" s="204" t="s">
        <v>26</v>
      </c>
      <c r="UCI65" s="204" t="s">
        <v>26</v>
      </c>
      <c r="UCJ65" s="204" t="s">
        <v>26</v>
      </c>
      <c r="UCK65" s="204" t="s">
        <v>26</v>
      </c>
      <c r="UCL65" s="204" t="s">
        <v>26</v>
      </c>
      <c r="UCM65" s="204" t="s">
        <v>26</v>
      </c>
      <c r="UCN65" s="204" t="s">
        <v>26</v>
      </c>
      <c r="UCO65" s="204" t="s">
        <v>26</v>
      </c>
      <c r="UCP65" s="204" t="s">
        <v>26</v>
      </c>
      <c r="UCQ65" s="204" t="s">
        <v>26</v>
      </c>
      <c r="UCR65" s="204" t="s">
        <v>26</v>
      </c>
      <c r="UCS65" s="204" t="s">
        <v>26</v>
      </c>
      <c r="UCT65" s="204" t="s">
        <v>26</v>
      </c>
      <c r="UCU65" s="204" t="s">
        <v>26</v>
      </c>
      <c r="UCV65" s="204" t="s">
        <v>26</v>
      </c>
      <c r="UCW65" s="204" t="s">
        <v>26</v>
      </c>
      <c r="UCX65" s="204" t="s">
        <v>26</v>
      </c>
      <c r="UCY65" s="204" t="s">
        <v>26</v>
      </c>
      <c r="UCZ65" s="204" t="s">
        <v>26</v>
      </c>
      <c r="UDA65" s="204" t="s">
        <v>26</v>
      </c>
      <c r="UDB65" s="204" t="s">
        <v>26</v>
      </c>
      <c r="UDC65" s="204" t="s">
        <v>26</v>
      </c>
      <c r="UDD65" s="204" t="s">
        <v>26</v>
      </c>
      <c r="UDE65" s="204" t="s">
        <v>26</v>
      </c>
      <c r="UDF65" s="204" t="s">
        <v>26</v>
      </c>
      <c r="UDG65" s="204" t="s">
        <v>26</v>
      </c>
      <c r="UDH65" s="204" t="s">
        <v>26</v>
      </c>
      <c r="UDI65" s="204" t="s">
        <v>26</v>
      </c>
      <c r="UDJ65" s="204" t="s">
        <v>26</v>
      </c>
      <c r="UDK65" s="204" t="s">
        <v>26</v>
      </c>
      <c r="UDL65" s="204" t="s">
        <v>26</v>
      </c>
      <c r="UDM65" s="204" t="s">
        <v>26</v>
      </c>
      <c r="UDN65" s="204" t="s">
        <v>26</v>
      </c>
      <c r="UDO65" s="204" t="s">
        <v>26</v>
      </c>
      <c r="UDP65" s="204" t="s">
        <v>26</v>
      </c>
      <c r="UDQ65" s="204" t="s">
        <v>26</v>
      </c>
      <c r="UDR65" s="204" t="s">
        <v>26</v>
      </c>
      <c r="UDS65" s="204" t="s">
        <v>26</v>
      </c>
      <c r="UDT65" s="204" t="s">
        <v>26</v>
      </c>
      <c r="UDU65" s="204" t="s">
        <v>26</v>
      </c>
      <c r="UDV65" s="204" t="s">
        <v>26</v>
      </c>
      <c r="UDW65" s="204" t="s">
        <v>26</v>
      </c>
      <c r="UDX65" s="204" t="s">
        <v>26</v>
      </c>
      <c r="UDY65" s="204" t="s">
        <v>26</v>
      </c>
      <c r="UDZ65" s="204" t="s">
        <v>26</v>
      </c>
      <c r="UEA65" s="204" t="s">
        <v>26</v>
      </c>
      <c r="UEB65" s="204" t="s">
        <v>26</v>
      </c>
      <c r="UEC65" s="204" t="s">
        <v>26</v>
      </c>
      <c r="UED65" s="204" t="s">
        <v>26</v>
      </c>
      <c r="UEE65" s="204" t="s">
        <v>26</v>
      </c>
      <c r="UEF65" s="204" t="s">
        <v>26</v>
      </c>
      <c r="UEG65" s="204" t="s">
        <v>26</v>
      </c>
      <c r="UEH65" s="204" t="s">
        <v>26</v>
      </c>
      <c r="UEI65" s="204" t="s">
        <v>26</v>
      </c>
      <c r="UEJ65" s="204" t="s">
        <v>26</v>
      </c>
      <c r="UEK65" s="204" t="s">
        <v>26</v>
      </c>
      <c r="UEL65" s="204" t="s">
        <v>26</v>
      </c>
      <c r="UEM65" s="204" t="s">
        <v>26</v>
      </c>
      <c r="UEN65" s="204" t="s">
        <v>26</v>
      </c>
      <c r="UEO65" s="204" t="s">
        <v>26</v>
      </c>
      <c r="UEP65" s="204" t="s">
        <v>26</v>
      </c>
      <c r="UEQ65" s="204" t="s">
        <v>26</v>
      </c>
      <c r="UER65" s="204" t="s">
        <v>26</v>
      </c>
      <c r="UES65" s="204" t="s">
        <v>26</v>
      </c>
      <c r="UET65" s="204" t="s">
        <v>26</v>
      </c>
      <c r="UEU65" s="204" t="s">
        <v>26</v>
      </c>
      <c r="UEV65" s="204" t="s">
        <v>26</v>
      </c>
      <c r="UEW65" s="204" t="s">
        <v>26</v>
      </c>
      <c r="UEX65" s="204" t="s">
        <v>26</v>
      </c>
      <c r="UEY65" s="204" t="s">
        <v>26</v>
      </c>
      <c r="UEZ65" s="204" t="s">
        <v>26</v>
      </c>
      <c r="UFA65" s="204" t="s">
        <v>26</v>
      </c>
      <c r="UFB65" s="204" t="s">
        <v>26</v>
      </c>
      <c r="UFC65" s="204" t="s">
        <v>26</v>
      </c>
      <c r="UFD65" s="204" t="s">
        <v>26</v>
      </c>
      <c r="UFE65" s="204" t="s">
        <v>26</v>
      </c>
      <c r="UFF65" s="204" t="s">
        <v>26</v>
      </c>
      <c r="UFG65" s="204" t="s">
        <v>26</v>
      </c>
      <c r="UFH65" s="204" t="s">
        <v>26</v>
      </c>
      <c r="UFI65" s="204" t="s">
        <v>26</v>
      </c>
      <c r="UFJ65" s="204" t="s">
        <v>26</v>
      </c>
      <c r="UFK65" s="204" t="s">
        <v>26</v>
      </c>
      <c r="UFL65" s="204" t="s">
        <v>26</v>
      </c>
      <c r="UFM65" s="204" t="s">
        <v>26</v>
      </c>
      <c r="UFN65" s="204" t="s">
        <v>26</v>
      </c>
      <c r="UFO65" s="204" t="s">
        <v>26</v>
      </c>
      <c r="UFP65" s="204" t="s">
        <v>26</v>
      </c>
      <c r="UFQ65" s="204" t="s">
        <v>26</v>
      </c>
      <c r="UFR65" s="204" t="s">
        <v>26</v>
      </c>
      <c r="UFS65" s="204" t="s">
        <v>26</v>
      </c>
      <c r="UFT65" s="204" t="s">
        <v>26</v>
      </c>
      <c r="UFU65" s="204" t="s">
        <v>26</v>
      </c>
      <c r="UFV65" s="204" t="s">
        <v>26</v>
      </c>
      <c r="UFW65" s="204" t="s">
        <v>26</v>
      </c>
      <c r="UFX65" s="204" t="s">
        <v>26</v>
      </c>
      <c r="UFY65" s="204" t="s">
        <v>26</v>
      </c>
      <c r="UFZ65" s="204" t="s">
        <v>26</v>
      </c>
      <c r="UGA65" s="204" t="s">
        <v>26</v>
      </c>
      <c r="UGB65" s="204" t="s">
        <v>26</v>
      </c>
      <c r="UGC65" s="204" t="s">
        <v>26</v>
      </c>
      <c r="UGD65" s="204" t="s">
        <v>26</v>
      </c>
      <c r="UGE65" s="204" t="s">
        <v>26</v>
      </c>
      <c r="UGF65" s="204" t="s">
        <v>26</v>
      </c>
      <c r="UGG65" s="204" t="s">
        <v>26</v>
      </c>
      <c r="UGH65" s="204" t="s">
        <v>26</v>
      </c>
      <c r="UGI65" s="204" t="s">
        <v>26</v>
      </c>
      <c r="UGJ65" s="204" t="s">
        <v>26</v>
      </c>
      <c r="UGK65" s="204" t="s">
        <v>26</v>
      </c>
      <c r="UGL65" s="204" t="s">
        <v>26</v>
      </c>
      <c r="UGM65" s="204" t="s">
        <v>26</v>
      </c>
      <c r="UGN65" s="204" t="s">
        <v>26</v>
      </c>
      <c r="UGO65" s="204" t="s">
        <v>26</v>
      </c>
      <c r="UGP65" s="204" t="s">
        <v>26</v>
      </c>
      <c r="UGQ65" s="204" t="s">
        <v>26</v>
      </c>
      <c r="UGR65" s="204" t="s">
        <v>26</v>
      </c>
      <c r="UGS65" s="204" t="s">
        <v>26</v>
      </c>
      <c r="UGT65" s="204" t="s">
        <v>26</v>
      </c>
      <c r="UGU65" s="204" t="s">
        <v>26</v>
      </c>
      <c r="UGV65" s="204" t="s">
        <v>26</v>
      </c>
      <c r="UGW65" s="204" t="s">
        <v>26</v>
      </c>
      <c r="UGX65" s="204" t="s">
        <v>26</v>
      </c>
      <c r="UGY65" s="204" t="s">
        <v>26</v>
      </c>
      <c r="UGZ65" s="204" t="s">
        <v>26</v>
      </c>
      <c r="UHA65" s="204" t="s">
        <v>26</v>
      </c>
      <c r="UHB65" s="204" t="s">
        <v>26</v>
      </c>
      <c r="UHC65" s="204" t="s">
        <v>26</v>
      </c>
      <c r="UHD65" s="204" t="s">
        <v>26</v>
      </c>
      <c r="UHE65" s="204" t="s">
        <v>26</v>
      </c>
      <c r="UHF65" s="204" t="s">
        <v>26</v>
      </c>
      <c r="UHG65" s="204" t="s">
        <v>26</v>
      </c>
      <c r="UHH65" s="204" t="s">
        <v>26</v>
      </c>
      <c r="UHI65" s="204" t="s">
        <v>26</v>
      </c>
      <c r="UHJ65" s="204" t="s">
        <v>26</v>
      </c>
      <c r="UHK65" s="204" t="s">
        <v>26</v>
      </c>
      <c r="UHL65" s="204" t="s">
        <v>26</v>
      </c>
      <c r="UHM65" s="204" t="s">
        <v>26</v>
      </c>
      <c r="UHN65" s="204" t="s">
        <v>26</v>
      </c>
      <c r="UHO65" s="204" t="s">
        <v>26</v>
      </c>
      <c r="UHP65" s="204" t="s">
        <v>26</v>
      </c>
      <c r="UHQ65" s="204" t="s">
        <v>26</v>
      </c>
      <c r="UHR65" s="204" t="s">
        <v>26</v>
      </c>
      <c r="UHS65" s="204" t="s">
        <v>26</v>
      </c>
      <c r="UHT65" s="204" t="s">
        <v>26</v>
      </c>
      <c r="UHU65" s="204" t="s">
        <v>26</v>
      </c>
      <c r="UHV65" s="204" t="s">
        <v>26</v>
      </c>
      <c r="UHW65" s="204" t="s">
        <v>26</v>
      </c>
      <c r="UHX65" s="204" t="s">
        <v>26</v>
      </c>
      <c r="UHY65" s="204" t="s">
        <v>26</v>
      </c>
      <c r="UHZ65" s="204" t="s">
        <v>26</v>
      </c>
      <c r="UIA65" s="204" t="s">
        <v>26</v>
      </c>
      <c r="UIB65" s="204" t="s">
        <v>26</v>
      </c>
      <c r="UIC65" s="204" t="s">
        <v>26</v>
      </c>
      <c r="UID65" s="204" t="s">
        <v>26</v>
      </c>
      <c r="UIE65" s="204" t="s">
        <v>26</v>
      </c>
      <c r="UIF65" s="204" t="s">
        <v>26</v>
      </c>
      <c r="UIG65" s="204" t="s">
        <v>26</v>
      </c>
      <c r="UIH65" s="204" t="s">
        <v>26</v>
      </c>
      <c r="UII65" s="204" t="s">
        <v>26</v>
      </c>
      <c r="UIJ65" s="204" t="s">
        <v>26</v>
      </c>
      <c r="UIK65" s="204" t="s">
        <v>26</v>
      </c>
      <c r="UIL65" s="204" t="s">
        <v>26</v>
      </c>
      <c r="UIM65" s="204" t="s">
        <v>26</v>
      </c>
      <c r="UIN65" s="204" t="s">
        <v>26</v>
      </c>
      <c r="UIO65" s="204" t="s">
        <v>26</v>
      </c>
      <c r="UIP65" s="204" t="s">
        <v>26</v>
      </c>
      <c r="UIQ65" s="204" t="s">
        <v>26</v>
      </c>
      <c r="UIR65" s="204" t="s">
        <v>26</v>
      </c>
      <c r="UIS65" s="204" t="s">
        <v>26</v>
      </c>
      <c r="UIT65" s="204" t="s">
        <v>26</v>
      </c>
      <c r="UIU65" s="204" t="s">
        <v>26</v>
      </c>
      <c r="UIV65" s="204" t="s">
        <v>26</v>
      </c>
      <c r="UIW65" s="204" t="s">
        <v>26</v>
      </c>
      <c r="UIX65" s="204" t="s">
        <v>26</v>
      </c>
      <c r="UIY65" s="204" t="s">
        <v>26</v>
      </c>
      <c r="UIZ65" s="204" t="s">
        <v>26</v>
      </c>
      <c r="UJA65" s="204" t="s">
        <v>26</v>
      </c>
      <c r="UJB65" s="204" t="s">
        <v>26</v>
      </c>
      <c r="UJC65" s="204" t="s">
        <v>26</v>
      </c>
      <c r="UJD65" s="204" t="s">
        <v>26</v>
      </c>
      <c r="UJE65" s="204" t="s">
        <v>26</v>
      </c>
      <c r="UJF65" s="204" t="s">
        <v>26</v>
      </c>
      <c r="UJG65" s="204" t="s">
        <v>26</v>
      </c>
      <c r="UJH65" s="204" t="s">
        <v>26</v>
      </c>
      <c r="UJI65" s="204" t="s">
        <v>26</v>
      </c>
      <c r="UJJ65" s="204" t="s">
        <v>26</v>
      </c>
      <c r="UJK65" s="204" t="s">
        <v>26</v>
      </c>
      <c r="UJL65" s="204" t="s">
        <v>26</v>
      </c>
      <c r="UJM65" s="204" t="s">
        <v>26</v>
      </c>
      <c r="UJN65" s="204" t="s">
        <v>26</v>
      </c>
      <c r="UJO65" s="204" t="s">
        <v>26</v>
      </c>
      <c r="UJP65" s="204" t="s">
        <v>26</v>
      </c>
      <c r="UJQ65" s="204" t="s">
        <v>26</v>
      </c>
      <c r="UJR65" s="204" t="s">
        <v>26</v>
      </c>
      <c r="UJS65" s="204" t="s">
        <v>26</v>
      </c>
      <c r="UJT65" s="204" t="s">
        <v>26</v>
      </c>
      <c r="UJU65" s="204" t="s">
        <v>26</v>
      </c>
      <c r="UJV65" s="204" t="s">
        <v>26</v>
      </c>
      <c r="UJW65" s="204" t="s">
        <v>26</v>
      </c>
      <c r="UJX65" s="204" t="s">
        <v>26</v>
      </c>
      <c r="UJY65" s="204" t="s">
        <v>26</v>
      </c>
      <c r="UJZ65" s="204" t="s">
        <v>26</v>
      </c>
      <c r="UKA65" s="204" t="s">
        <v>26</v>
      </c>
      <c r="UKB65" s="204" t="s">
        <v>26</v>
      </c>
      <c r="UKC65" s="204" t="s">
        <v>26</v>
      </c>
      <c r="UKD65" s="204" t="s">
        <v>26</v>
      </c>
      <c r="UKE65" s="204" t="s">
        <v>26</v>
      </c>
      <c r="UKF65" s="204" t="s">
        <v>26</v>
      </c>
      <c r="UKG65" s="204" t="s">
        <v>26</v>
      </c>
      <c r="UKH65" s="204" t="s">
        <v>26</v>
      </c>
      <c r="UKI65" s="204" t="s">
        <v>26</v>
      </c>
      <c r="UKJ65" s="204" t="s">
        <v>26</v>
      </c>
      <c r="UKK65" s="204" t="s">
        <v>26</v>
      </c>
      <c r="UKL65" s="204" t="s">
        <v>26</v>
      </c>
      <c r="UKM65" s="204" t="s">
        <v>26</v>
      </c>
      <c r="UKN65" s="204" t="s">
        <v>26</v>
      </c>
      <c r="UKO65" s="204" t="s">
        <v>26</v>
      </c>
      <c r="UKP65" s="204" t="s">
        <v>26</v>
      </c>
      <c r="UKQ65" s="204" t="s">
        <v>26</v>
      </c>
      <c r="UKR65" s="204" t="s">
        <v>26</v>
      </c>
      <c r="UKS65" s="204" t="s">
        <v>26</v>
      </c>
      <c r="UKT65" s="204" t="s">
        <v>26</v>
      </c>
      <c r="UKU65" s="204" t="s">
        <v>26</v>
      </c>
      <c r="UKV65" s="204" t="s">
        <v>26</v>
      </c>
      <c r="UKW65" s="204" t="s">
        <v>26</v>
      </c>
      <c r="UKX65" s="204" t="s">
        <v>26</v>
      </c>
      <c r="UKY65" s="204" t="s">
        <v>26</v>
      </c>
      <c r="UKZ65" s="204" t="s">
        <v>26</v>
      </c>
      <c r="ULA65" s="204" t="s">
        <v>26</v>
      </c>
      <c r="ULB65" s="204" t="s">
        <v>26</v>
      </c>
      <c r="ULC65" s="204" t="s">
        <v>26</v>
      </c>
      <c r="ULD65" s="204" t="s">
        <v>26</v>
      </c>
      <c r="ULE65" s="204" t="s">
        <v>26</v>
      </c>
      <c r="ULF65" s="204" t="s">
        <v>26</v>
      </c>
      <c r="ULG65" s="204" t="s">
        <v>26</v>
      </c>
      <c r="ULH65" s="204" t="s">
        <v>26</v>
      </c>
      <c r="ULI65" s="204" t="s">
        <v>26</v>
      </c>
      <c r="ULJ65" s="204" t="s">
        <v>26</v>
      </c>
      <c r="ULK65" s="204" t="s">
        <v>26</v>
      </c>
      <c r="ULL65" s="204" t="s">
        <v>26</v>
      </c>
      <c r="ULM65" s="204" t="s">
        <v>26</v>
      </c>
      <c r="ULN65" s="204" t="s">
        <v>26</v>
      </c>
      <c r="ULO65" s="204" t="s">
        <v>26</v>
      </c>
      <c r="ULP65" s="204" t="s">
        <v>26</v>
      </c>
      <c r="ULQ65" s="204" t="s">
        <v>26</v>
      </c>
      <c r="ULR65" s="204" t="s">
        <v>26</v>
      </c>
      <c r="ULS65" s="204" t="s">
        <v>26</v>
      </c>
      <c r="ULT65" s="204" t="s">
        <v>26</v>
      </c>
      <c r="ULU65" s="204" t="s">
        <v>26</v>
      </c>
      <c r="ULV65" s="204" t="s">
        <v>26</v>
      </c>
      <c r="ULW65" s="204" t="s">
        <v>26</v>
      </c>
      <c r="ULX65" s="204" t="s">
        <v>26</v>
      </c>
      <c r="ULY65" s="204" t="s">
        <v>26</v>
      </c>
      <c r="ULZ65" s="204" t="s">
        <v>26</v>
      </c>
      <c r="UMA65" s="204" t="s">
        <v>26</v>
      </c>
      <c r="UMB65" s="204" t="s">
        <v>26</v>
      </c>
      <c r="UMC65" s="204" t="s">
        <v>26</v>
      </c>
      <c r="UMD65" s="204" t="s">
        <v>26</v>
      </c>
      <c r="UME65" s="204" t="s">
        <v>26</v>
      </c>
      <c r="UMF65" s="204" t="s">
        <v>26</v>
      </c>
      <c r="UMG65" s="204" t="s">
        <v>26</v>
      </c>
      <c r="UMH65" s="204" t="s">
        <v>26</v>
      </c>
      <c r="UMI65" s="204" t="s">
        <v>26</v>
      </c>
      <c r="UMJ65" s="204" t="s">
        <v>26</v>
      </c>
      <c r="UMK65" s="204" t="s">
        <v>26</v>
      </c>
      <c r="UML65" s="204" t="s">
        <v>26</v>
      </c>
      <c r="UMM65" s="204" t="s">
        <v>26</v>
      </c>
      <c r="UMN65" s="204" t="s">
        <v>26</v>
      </c>
      <c r="UMO65" s="204" t="s">
        <v>26</v>
      </c>
      <c r="UMP65" s="204" t="s">
        <v>26</v>
      </c>
      <c r="UMQ65" s="204" t="s">
        <v>26</v>
      </c>
      <c r="UMR65" s="204" t="s">
        <v>26</v>
      </c>
      <c r="UMS65" s="204" t="s">
        <v>26</v>
      </c>
      <c r="UMT65" s="204" t="s">
        <v>26</v>
      </c>
      <c r="UMU65" s="204" t="s">
        <v>26</v>
      </c>
      <c r="UMV65" s="204" t="s">
        <v>26</v>
      </c>
      <c r="UMW65" s="204" t="s">
        <v>26</v>
      </c>
      <c r="UMX65" s="204" t="s">
        <v>26</v>
      </c>
      <c r="UMY65" s="204" t="s">
        <v>26</v>
      </c>
      <c r="UMZ65" s="204" t="s">
        <v>26</v>
      </c>
      <c r="UNA65" s="204" t="s">
        <v>26</v>
      </c>
      <c r="UNB65" s="204" t="s">
        <v>26</v>
      </c>
      <c r="UNC65" s="204" t="s">
        <v>26</v>
      </c>
      <c r="UND65" s="204" t="s">
        <v>26</v>
      </c>
      <c r="UNE65" s="204" t="s">
        <v>26</v>
      </c>
      <c r="UNF65" s="204" t="s">
        <v>26</v>
      </c>
      <c r="UNG65" s="204" t="s">
        <v>26</v>
      </c>
      <c r="UNH65" s="204" t="s">
        <v>26</v>
      </c>
      <c r="UNI65" s="204" t="s">
        <v>26</v>
      </c>
      <c r="UNJ65" s="204" t="s">
        <v>26</v>
      </c>
      <c r="UNK65" s="204" t="s">
        <v>26</v>
      </c>
      <c r="UNL65" s="204" t="s">
        <v>26</v>
      </c>
      <c r="UNM65" s="204" t="s">
        <v>26</v>
      </c>
      <c r="UNN65" s="204" t="s">
        <v>26</v>
      </c>
      <c r="UNO65" s="204" t="s">
        <v>26</v>
      </c>
      <c r="UNP65" s="204" t="s">
        <v>26</v>
      </c>
      <c r="UNQ65" s="204" t="s">
        <v>26</v>
      </c>
      <c r="UNR65" s="204" t="s">
        <v>26</v>
      </c>
      <c r="UNS65" s="204" t="s">
        <v>26</v>
      </c>
      <c r="UNT65" s="204" t="s">
        <v>26</v>
      </c>
      <c r="UNU65" s="204" t="s">
        <v>26</v>
      </c>
      <c r="UNV65" s="204" t="s">
        <v>26</v>
      </c>
      <c r="UNW65" s="204" t="s">
        <v>26</v>
      </c>
      <c r="UNX65" s="204" t="s">
        <v>26</v>
      </c>
      <c r="UNY65" s="204" t="s">
        <v>26</v>
      </c>
      <c r="UNZ65" s="204" t="s">
        <v>26</v>
      </c>
      <c r="UOA65" s="204" t="s">
        <v>26</v>
      </c>
      <c r="UOB65" s="204" t="s">
        <v>26</v>
      </c>
      <c r="UOC65" s="204" t="s">
        <v>26</v>
      </c>
      <c r="UOD65" s="204" t="s">
        <v>26</v>
      </c>
      <c r="UOE65" s="204" t="s">
        <v>26</v>
      </c>
      <c r="UOF65" s="204" t="s">
        <v>26</v>
      </c>
      <c r="UOG65" s="204" t="s">
        <v>26</v>
      </c>
      <c r="UOH65" s="204" t="s">
        <v>26</v>
      </c>
      <c r="UOI65" s="204" t="s">
        <v>26</v>
      </c>
      <c r="UOJ65" s="204" t="s">
        <v>26</v>
      </c>
      <c r="UOK65" s="204" t="s">
        <v>26</v>
      </c>
      <c r="UOL65" s="204" t="s">
        <v>26</v>
      </c>
      <c r="UOM65" s="204" t="s">
        <v>26</v>
      </c>
      <c r="UON65" s="204" t="s">
        <v>26</v>
      </c>
      <c r="UOO65" s="204" t="s">
        <v>26</v>
      </c>
      <c r="UOP65" s="204" t="s">
        <v>26</v>
      </c>
      <c r="UOQ65" s="204" t="s">
        <v>26</v>
      </c>
      <c r="UOR65" s="204" t="s">
        <v>26</v>
      </c>
      <c r="UOS65" s="204" t="s">
        <v>26</v>
      </c>
      <c r="UOT65" s="204" t="s">
        <v>26</v>
      </c>
      <c r="UOU65" s="204" t="s">
        <v>26</v>
      </c>
      <c r="UOV65" s="204" t="s">
        <v>26</v>
      </c>
      <c r="UOW65" s="204" t="s">
        <v>26</v>
      </c>
      <c r="UOX65" s="204" t="s">
        <v>26</v>
      </c>
      <c r="UOY65" s="204" t="s">
        <v>26</v>
      </c>
      <c r="UOZ65" s="204" t="s">
        <v>26</v>
      </c>
      <c r="UPA65" s="204" t="s">
        <v>26</v>
      </c>
      <c r="UPB65" s="204" t="s">
        <v>26</v>
      </c>
      <c r="UPC65" s="204" t="s">
        <v>26</v>
      </c>
      <c r="UPD65" s="204" t="s">
        <v>26</v>
      </c>
      <c r="UPE65" s="204" t="s">
        <v>26</v>
      </c>
      <c r="UPF65" s="204" t="s">
        <v>26</v>
      </c>
      <c r="UPG65" s="204" t="s">
        <v>26</v>
      </c>
      <c r="UPH65" s="204" t="s">
        <v>26</v>
      </c>
      <c r="UPI65" s="204" t="s">
        <v>26</v>
      </c>
      <c r="UPJ65" s="204" t="s">
        <v>26</v>
      </c>
      <c r="UPK65" s="204" t="s">
        <v>26</v>
      </c>
      <c r="UPL65" s="204" t="s">
        <v>26</v>
      </c>
      <c r="UPM65" s="204" t="s">
        <v>26</v>
      </c>
      <c r="UPN65" s="204" t="s">
        <v>26</v>
      </c>
      <c r="UPO65" s="204" t="s">
        <v>26</v>
      </c>
      <c r="UPP65" s="204" t="s">
        <v>26</v>
      </c>
      <c r="UPQ65" s="204" t="s">
        <v>26</v>
      </c>
      <c r="UPR65" s="204" t="s">
        <v>26</v>
      </c>
      <c r="UPS65" s="204" t="s">
        <v>26</v>
      </c>
      <c r="UPT65" s="204" t="s">
        <v>26</v>
      </c>
      <c r="UPU65" s="204" t="s">
        <v>26</v>
      </c>
      <c r="UPV65" s="204" t="s">
        <v>26</v>
      </c>
      <c r="UPW65" s="204" t="s">
        <v>26</v>
      </c>
      <c r="UPX65" s="204" t="s">
        <v>26</v>
      </c>
      <c r="UPY65" s="204" t="s">
        <v>26</v>
      </c>
      <c r="UPZ65" s="204" t="s">
        <v>26</v>
      </c>
      <c r="UQA65" s="204" t="s">
        <v>26</v>
      </c>
      <c r="UQB65" s="204" t="s">
        <v>26</v>
      </c>
      <c r="UQC65" s="204" t="s">
        <v>26</v>
      </c>
      <c r="UQD65" s="204" t="s">
        <v>26</v>
      </c>
      <c r="UQE65" s="204" t="s">
        <v>26</v>
      </c>
      <c r="UQF65" s="204" t="s">
        <v>26</v>
      </c>
      <c r="UQG65" s="204" t="s">
        <v>26</v>
      </c>
      <c r="UQH65" s="204" t="s">
        <v>26</v>
      </c>
      <c r="UQI65" s="204" t="s">
        <v>26</v>
      </c>
      <c r="UQJ65" s="204" t="s">
        <v>26</v>
      </c>
      <c r="UQK65" s="204" t="s">
        <v>26</v>
      </c>
      <c r="UQL65" s="204" t="s">
        <v>26</v>
      </c>
      <c r="UQM65" s="204" t="s">
        <v>26</v>
      </c>
      <c r="UQN65" s="204" t="s">
        <v>26</v>
      </c>
      <c r="UQO65" s="204" t="s">
        <v>26</v>
      </c>
      <c r="UQP65" s="204" t="s">
        <v>26</v>
      </c>
      <c r="UQQ65" s="204" t="s">
        <v>26</v>
      </c>
      <c r="UQR65" s="204" t="s">
        <v>26</v>
      </c>
      <c r="UQS65" s="204" t="s">
        <v>26</v>
      </c>
      <c r="UQT65" s="204" t="s">
        <v>26</v>
      </c>
      <c r="UQU65" s="204" t="s">
        <v>26</v>
      </c>
      <c r="UQV65" s="204" t="s">
        <v>26</v>
      </c>
      <c r="UQW65" s="204" t="s">
        <v>26</v>
      </c>
      <c r="UQX65" s="204" t="s">
        <v>26</v>
      </c>
      <c r="UQY65" s="204" t="s">
        <v>26</v>
      </c>
      <c r="UQZ65" s="204" t="s">
        <v>26</v>
      </c>
      <c r="URA65" s="204" t="s">
        <v>26</v>
      </c>
      <c r="URB65" s="204" t="s">
        <v>26</v>
      </c>
      <c r="URC65" s="204" t="s">
        <v>26</v>
      </c>
      <c r="URD65" s="204" t="s">
        <v>26</v>
      </c>
      <c r="URE65" s="204" t="s">
        <v>26</v>
      </c>
      <c r="URF65" s="204" t="s">
        <v>26</v>
      </c>
      <c r="URG65" s="204" t="s">
        <v>26</v>
      </c>
      <c r="URH65" s="204" t="s">
        <v>26</v>
      </c>
      <c r="URI65" s="204" t="s">
        <v>26</v>
      </c>
      <c r="URJ65" s="204" t="s">
        <v>26</v>
      </c>
      <c r="URK65" s="204" t="s">
        <v>26</v>
      </c>
      <c r="URL65" s="204" t="s">
        <v>26</v>
      </c>
      <c r="URM65" s="204" t="s">
        <v>26</v>
      </c>
      <c r="URN65" s="204" t="s">
        <v>26</v>
      </c>
      <c r="URO65" s="204" t="s">
        <v>26</v>
      </c>
      <c r="URP65" s="204" t="s">
        <v>26</v>
      </c>
      <c r="URQ65" s="204" t="s">
        <v>26</v>
      </c>
      <c r="URR65" s="204" t="s">
        <v>26</v>
      </c>
      <c r="URS65" s="204" t="s">
        <v>26</v>
      </c>
      <c r="URT65" s="204" t="s">
        <v>26</v>
      </c>
      <c r="URU65" s="204" t="s">
        <v>26</v>
      </c>
      <c r="URV65" s="204" t="s">
        <v>26</v>
      </c>
      <c r="URW65" s="204" t="s">
        <v>26</v>
      </c>
      <c r="URX65" s="204" t="s">
        <v>26</v>
      </c>
      <c r="URY65" s="204" t="s">
        <v>26</v>
      </c>
      <c r="URZ65" s="204" t="s">
        <v>26</v>
      </c>
      <c r="USA65" s="204" t="s">
        <v>26</v>
      </c>
      <c r="USB65" s="204" t="s">
        <v>26</v>
      </c>
      <c r="USC65" s="204" t="s">
        <v>26</v>
      </c>
      <c r="USD65" s="204" t="s">
        <v>26</v>
      </c>
      <c r="USE65" s="204" t="s">
        <v>26</v>
      </c>
      <c r="USF65" s="204" t="s">
        <v>26</v>
      </c>
      <c r="USG65" s="204" t="s">
        <v>26</v>
      </c>
      <c r="USH65" s="204" t="s">
        <v>26</v>
      </c>
      <c r="USI65" s="204" t="s">
        <v>26</v>
      </c>
      <c r="USJ65" s="204" t="s">
        <v>26</v>
      </c>
      <c r="USK65" s="204" t="s">
        <v>26</v>
      </c>
      <c r="USL65" s="204" t="s">
        <v>26</v>
      </c>
      <c r="USM65" s="204" t="s">
        <v>26</v>
      </c>
      <c r="USN65" s="204" t="s">
        <v>26</v>
      </c>
      <c r="USO65" s="204" t="s">
        <v>26</v>
      </c>
      <c r="USP65" s="204" t="s">
        <v>26</v>
      </c>
      <c r="USQ65" s="204" t="s">
        <v>26</v>
      </c>
      <c r="USR65" s="204" t="s">
        <v>26</v>
      </c>
      <c r="USS65" s="204" t="s">
        <v>26</v>
      </c>
      <c r="UST65" s="204" t="s">
        <v>26</v>
      </c>
      <c r="USU65" s="204" t="s">
        <v>26</v>
      </c>
      <c r="USV65" s="204" t="s">
        <v>26</v>
      </c>
      <c r="USW65" s="204" t="s">
        <v>26</v>
      </c>
      <c r="USX65" s="204" t="s">
        <v>26</v>
      </c>
      <c r="USY65" s="204" t="s">
        <v>26</v>
      </c>
      <c r="USZ65" s="204" t="s">
        <v>26</v>
      </c>
      <c r="UTA65" s="204" t="s">
        <v>26</v>
      </c>
      <c r="UTB65" s="204" t="s">
        <v>26</v>
      </c>
      <c r="UTC65" s="204" t="s">
        <v>26</v>
      </c>
      <c r="UTD65" s="204" t="s">
        <v>26</v>
      </c>
      <c r="UTE65" s="204" t="s">
        <v>26</v>
      </c>
      <c r="UTF65" s="204" t="s">
        <v>26</v>
      </c>
      <c r="UTG65" s="204" t="s">
        <v>26</v>
      </c>
      <c r="UTH65" s="204" t="s">
        <v>26</v>
      </c>
      <c r="UTI65" s="204" t="s">
        <v>26</v>
      </c>
      <c r="UTJ65" s="204" t="s">
        <v>26</v>
      </c>
      <c r="UTK65" s="204" t="s">
        <v>26</v>
      </c>
      <c r="UTL65" s="204" t="s">
        <v>26</v>
      </c>
      <c r="UTM65" s="204" t="s">
        <v>26</v>
      </c>
      <c r="UTN65" s="204" t="s">
        <v>26</v>
      </c>
      <c r="UTO65" s="204" t="s">
        <v>26</v>
      </c>
      <c r="UTP65" s="204" t="s">
        <v>26</v>
      </c>
      <c r="UTQ65" s="204" t="s">
        <v>26</v>
      </c>
      <c r="UTR65" s="204" t="s">
        <v>26</v>
      </c>
      <c r="UTS65" s="204" t="s">
        <v>26</v>
      </c>
      <c r="UTT65" s="204" t="s">
        <v>26</v>
      </c>
      <c r="UTU65" s="204" t="s">
        <v>26</v>
      </c>
      <c r="UTV65" s="204" t="s">
        <v>26</v>
      </c>
      <c r="UTW65" s="204" t="s">
        <v>26</v>
      </c>
      <c r="UTX65" s="204" t="s">
        <v>26</v>
      </c>
      <c r="UTY65" s="204" t="s">
        <v>26</v>
      </c>
      <c r="UTZ65" s="204" t="s">
        <v>26</v>
      </c>
      <c r="UUA65" s="204" t="s">
        <v>26</v>
      </c>
      <c r="UUB65" s="204" t="s">
        <v>26</v>
      </c>
      <c r="UUC65" s="204" t="s">
        <v>26</v>
      </c>
      <c r="UUD65" s="204" t="s">
        <v>26</v>
      </c>
      <c r="UUE65" s="204" t="s">
        <v>26</v>
      </c>
      <c r="UUF65" s="204" t="s">
        <v>26</v>
      </c>
      <c r="UUG65" s="204" t="s">
        <v>26</v>
      </c>
      <c r="UUH65" s="204" t="s">
        <v>26</v>
      </c>
      <c r="UUI65" s="204" t="s">
        <v>26</v>
      </c>
      <c r="UUJ65" s="204" t="s">
        <v>26</v>
      </c>
      <c r="UUK65" s="204" t="s">
        <v>26</v>
      </c>
      <c r="UUL65" s="204" t="s">
        <v>26</v>
      </c>
      <c r="UUM65" s="204" t="s">
        <v>26</v>
      </c>
      <c r="UUN65" s="204" t="s">
        <v>26</v>
      </c>
      <c r="UUO65" s="204" t="s">
        <v>26</v>
      </c>
      <c r="UUP65" s="204" t="s">
        <v>26</v>
      </c>
      <c r="UUQ65" s="204" t="s">
        <v>26</v>
      </c>
      <c r="UUR65" s="204" t="s">
        <v>26</v>
      </c>
      <c r="UUS65" s="204" t="s">
        <v>26</v>
      </c>
      <c r="UUT65" s="204" t="s">
        <v>26</v>
      </c>
      <c r="UUU65" s="204" t="s">
        <v>26</v>
      </c>
      <c r="UUV65" s="204" t="s">
        <v>26</v>
      </c>
      <c r="UUW65" s="204" t="s">
        <v>26</v>
      </c>
      <c r="UUX65" s="204" t="s">
        <v>26</v>
      </c>
      <c r="UUY65" s="204" t="s">
        <v>26</v>
      </c>
      <c r="UUZ65" s="204" t="s">
        <v>26</v>
      </c>
      <c r="UVA65" s="204" t="s">
        <v>26</v>
      </c>
      <c r="UVB65" s="204" t="s">
        <v>26</v>
      </c>
      <c r="UVC65" s="204" t="s">
        <v>26</v>
      </c>
      <c r="UVD65" s="204" t="s">
        <v>26</v>
      </c>
      <c r="UVE65" s="204" t="s">
        <v>26</v>
      </c>
      <c r="UVF65" s="204" t="s">
        <v>26</v>
      </c>
      <c r="UVG65" s="204" t="s">
        <v>26</v>
      </c>
      <c r="UVH65" s="204" t="s">
        <v>26</v>
      </c>
      <c r="UVI65" s="204" t="s">
        <v>26</v>
      </c>
      <c r="UVJ65" s="204" t="s">
        <v>26</v>
      </c>
      <c r="UVK65" s="204" t="s">
        <v>26</v>
      </c>
      <c r="UVL65" s="204" t="s">
        <v>26</v>
      </c>
      <c r="UVM65" s="204" t="s">
        <v>26</v>
      </c>
      <c r="UVN65" s="204" t="s">
        <v>26</v>
      </c>
      <c r="UVO65" s="204" t="s">
        <v>26</v>
      </c>
      <c r="UVP65" s="204" t="s">
        <v>26</v>
      </c>
      <c r="UVQ65" s="204" t="s">
        <v>26</v>
      </c>
      <c r="UVR65" s="204" t="s">
        <v>26</v>
      </c>
      <c r="UVS65" s="204" t="s">
        <v>26</v>
      </c>
      <c r="UVT65" s="204" t="s">
        <v>26</v>
      </c>
      <c r="UVU65" s="204" t="s">
        <v>26</v>
      </c>
      <c r="UVV65" s="204" t="s">
        <v>26</v>
      </c>
      <c r="UVW65" s="204" t="s">
        <v>26</v>
      </c>
      <c r="UVX65" s="204" t="s">
        <v>26</v>
      </c>
      <c r="UVY65" s="204" t="s">
        <v>26</v>
      </c>
      <c r="UVZ65" s="204" t="s">
        <v>26</v>
      </c>
      <c r="UWA65" s="204" t="s">
        <v>26</v>
      </c>
      <c r="UWB65" s="204" t="s">
        <v>26</v>
      </c>
      <c r="UWC65" s="204" t="s">
        <v>26</v>
      </c>
      <c r="UWD65" s="204" t="s">
        <v>26</v>
      </c>
      <c r="UWE65" s="204" t="s">
        <v>26</v>
      </c>
      <c r="UWF65" s="204" t="s">
        <v>26</v>
      </c>
      <c r="UWG65" s="204" t="s">
        <v>26</v>
      </c>
      <c r="UWH65" s="204" t="s">
        <v>26</v>
      </c>
      <c r="UWI65" s="204" t="s">
        <v>26</v>
      </c>
      <c r="UWJ65" s="204" t="s">
        <v>26</v>
      </c>
      <c r="UWK65" s="204" t="s">
        <v>26</v>
      </c>
      <c r="UWL65" s="204" t="s">
        <v>26</v>
      </c>
      <c r="UWM65" s="204" t="s">
        <v>26</v>
      </c>
      <c r="UWN65" s="204" t="s">
        <v>26</v>
      </c>
      <c r="UWO65" s="204" t="s">
        <v>26</v>
      </c>
      <c r="UWP65" s="204" t="s">
        <v>26</v>
      </c>
      <c r="UWQ65" s="204" t="s">
        <v>26</v>
      </c>
      <c r="UWR65" s="204" t="s">
        <v>26</v>
      </c>
      <c r="UWS65" s="204" t="s">
        <v>26</v>
      </c>
      <c r="UWT65" s="204" t="s">
        <v>26</v>
      </c>
      <c r="UWU65" s="204" t="s">
        <v>26</v>
      </c>
      <c r="UWV65" s="204" t="s">
        <v>26</v>
      </c>
      <c r="UWW65" s="204" t="s">
        <v>26</v>
      </c>
      <c r="UWX65" s="204" t="s">
        <v>26</v>
      </c>
      <c r="UWY65" s="204" t="s">
        <v>26</v>
      </c>
      <c r="UWZ65" s="204" t="s">
        <v>26</v>
      </c>
      <c r="UXA65" s="204" t="s">
        <v>26</v>
      </c>
      <c r="UXB65" s="204" t="s">
        <v>26</v>
      </c>
      <c r="UXC65" s="204" t="s">
        <v>26</v>
      </c>
      <c r="UXD65" s="204" t="s">
        <v>26</v>
      </c>
      <c r="UXE65" s="204" t="s">
        <v>26</v>
      </c>
      <c r="UXF65" s="204" t="s">
        <v>26</v>
      </c>
      <c r="UXG65" s="204" t="s">
        <v>26</v>
      </c>
      <c r="UXH65" s="204" t="s">
        <v>26</v>
      </c>
      <c r="UXI65" s="204" t="s">
        <v>26</v>
      </c>
      <c r="UXJ65" s="204" t="s">
        <v>26</v>
      </c>
      <c r="UXK65" s="204" t="s">
        <v>26</v>
      </c>
      <c r="UXL65" s="204" t="s">
        <v>26</v>
      </c>
      <c r="UXM65" s="204" t="s">
        <v>26</v>
      </c>
      <c r="UXN65" s="204" t="s">
        <v>26</v>
      </c>
      <c r="UXO65" s="204" t="s">
        <v>26</v>
      </c>
      <c r="UXP65" s="204" t="s">
        <v>26</v>
      </c>
      <c r="UXQ65" s="204" t="s">
        <v>26</v>
      </c>
      <c r="UXR65" s="204" t="s">
        <v>26</v>
      </c>
      <c r="UXS65" s="204" t="s">
        <v>26</v>
      </c>
      <c r="UXT65" s="204" t="s">
        <v>26</v>
      </c>
      <c r="UXU65" s="204" t="s">
        <v>26</v>
      </c>
      <c r="UXV65" s="204" t="s">
        <v>26</v>
      </c>
      <c r="UXW65" s="204" t="s">
        <v>26</v>
      </c>
      <c r="UXX65" s="204" t="s">
        <v>26</v>
      </c>
      <c r="UXY65" s="204" t="s">
        <v>26</v>
      </c>
      <c r="UXZ65" s="204" t="s">
        <v>26</v>
      </c>
      <c r="UYA65" s="204" t="s">
        <v>26</v>
      </c>
      <c r="UYB65" s="204" t="s">
        <v>26</v>
      </c>
      <c r="UYC65" s="204" t="s">
        <v>26</v>
      </c>
      <c r="UYD65" s="204" t="s">
        <v>26</v>
      </c>
      <c r="UYE65" s="204" t="s">
        <v>26</v>
      </c>
      <c r="UYF65" s="204" t="s">
        <v>26</v>
      </c>
      <c r="UYG65" s="204" t="s">
        <v>26</v>
      </c>
      <c r="UYH65" s="204" t="s">
        <v>26</v>
      </c>
      <c r="UYI65" s="204" t="s">
        <v>26</v>
      </c>
      <c r="UYJ65" s="204" t="s">
        <v>26</v>
      </c>
      <c r="UYK65" s="204" t="s">
        <v>26</v>
      </c>
      <c r="UYL65" s="204" t="s">
        <v>26</v>
      </c>
      <c r="UYM65" s="204" t="s">
        <v>26</v>
      </c>
      <c r="UYN65" s="204" t="s">
        <v>26</v>
      </c>
      <c r="UYO65" s="204" t="s">
        <v>26</v>
      </c>
      <c r="UYP65" s="204" t="s">
        <v>26</v>
      </c>
      <c r="UYQ65" s="204" t="s">
        <v>26</v>
      </c>
      <c r="UYR65" s="204" t="s">
        <v>26</v>
      </c>
      <c r="UYS65" s="204" t="s">
        <v>26</v>
      </c>
      <c r="UYT65" s="204" t="s">
        <v>26</v>
      </c>
      <c r="UYU65" s="204" t="s">
        <v>26</v>
      </c>
      <c r="UYV65" s="204" t="s">
        <v>26</v>
      </c>
      <c r="UYW65" s="204" t="s">
        <v>26</v>
      </c>
      <c r="UYX65" s="204" t="s">
        <v>26</v>
      </c>
      <c r="UYY65" s="204" t="s">
        <v>26</v>
      </c>
      <c r="UYZ65" s="204" t="s">
        <v>26</v>
      </c>
      <c r="UZA65" s="204" t="s">
        <v>26</v>
      </c>
      <c r="UZB65" s="204" t="s">
        <v>26</v>
      </c>
      <c r="UZC65" s="204" t="s">
        <v>26</v>
      </c>
      <c r="UZD65" s="204" t="s">
        <v>26</v>
      </c>
      <c r="UZE65" s="204" t="s">
        <v>26</v>
      </c>
      <c r="UZF65" s="204" t="s">
        <v>26</v>
      </c>
      <c r="UZG65" s="204" t="s">
        <v>26</v>
      </c>
      <c r="UZH65" s="204" t="s">
        <v>26</v>
      </c>
      <c r="UZI65" s="204" t="s">
        <v>26</v>
      </c>
      <c r="UZJ65" s="204" t="s">
        <v>26</v>
      </c>
      <c r="UZK65" s="204" t="s">
        <v>26</v>
      </c>
      <c r="UZL65" s="204" t="s">
        <v>26</v>
      </c>
      <c r="UZM65" s="204" t="s">
        <v>26</v>
      </c>
      <c r="UZN65" s="204" t="s">
        <v>26</v>
      </c>
      <c r="UZO65" s="204" t="s">
        <v>26</v>
      </c>
      <c r="UZP65" s="204" t="s">
        <v>26</v>
      </c>
      <c r="UZQ65" s="204" t="s">
        <v>26</v>
      </c>
      <c r="UZR65" s="204" t="s">
        <v>26</v>
      </c>
      <c r="UZS65" s="204" t="s">
        <v>26</v>
      </c>
      <c r="UZT65" s="204" t="s">
        <v>26</v>
      </c>
      <c r="UZU65" s="204" t="s">
        <v>26</v>
      </c>
      <c r="UZV65" s="204" t="s">
        <v>26</v>
      </c>
      <c r="UZW65" s="204" t="s">
        <v>26</v>
      </c>
      <c r="UZX65" s="204" t="s">
        <v>26</v>
      </c>
      <c r="UZY65" s="204" t="s">
        <v>26</v>
      </c>
      <c r="UZZ65" s="204" t="s">
        <v>26</v>
      </c>
      <c r="VAA65" s="204" t="s">
        <v>26</v>
      </c>
      <c r="VAB65" s="204" t="s">
        <v>26</v>
      </c>
      <c r="VAC65" s="204" t="s">
        <v>26</v>
      </c>
      <c r="VAD65" s="204" t="s">
        <v>26</v>
      </c>
      <c r="VAE65" s="204" t="s">
        <v>26</v>
      </c>
      <c r="VAF65" s="204" t="s">
        <v>26</v>
      </c>
      <c r="VAG65" s="204" t="s">
        <v>26</v>
      </c>
      <c r="VAH65" s="204" t="s">
        <v>26</v>
      </c>
      <c r="VAI65" s="204" t="s">
        <v>26</v>
      </c>
      <c r="VAJ65" s="204" t="s">
        <v>26</v>
      </c>
      <c r="VAK65" s="204" t="s">
        <v>26</v>
      </c>
      <c r="VAL65" s="204" t="s">
        <v>26</v>
      </c>
      <c r="VAM65" s="204" t="s">
        <v>26</v>
      </c>
      <c r="VAN65" s="204" t="s">
        <v>26</v>
      </c>
      <c r="VAO65" s="204" t="s">
        <v>26</v>
      </c>
      <c r="VAP65" s="204" t="s">
        <v>26</v>
      </c>
      <c r="VAQ65" s="204" t="s">
        <v>26</v>
      </c>
      <c r="VAR65" s="204" t="s">
        <v>26</v>
      </c>
      <c r="VAS65" s="204" t="s">
        <v>26</v>
      </c>
      <c r="VAT65" s="204" t="s">
        <v>26</v>
      </c>
      <c r="VAU65" s="204" t="s">
        <v>26</v>
      </c>
      <c r="VAV65" s="204" t="s">
        <v>26</v>
      </c>
      <c r="VAW65" s="204" t="s">
        <v>26</v>
      </c>
      <c r="VAX65" s="204" t="s">
        <v>26</v>
      </c>
      <c r="VAY65" s="204" t="s">
        <v>26</v>
      </c>
      <c r="VAZ65" s="204" t="s">
        <v>26</v>
      </c>
      <c r="VBA65" s="204" t="s">
        <v>26</v>
      </c>
      <c r="VBB65" s="204" t="s">
        <v>26</v>
      </c>
      <c r="VBC65" s="204" t="s">
        <v>26</v>
      </c>
      <c r="VBD65" s="204" t="s">
        <v>26</v>
      </c>
      <c r="VBE65" s="204" t="s">
        <v>26</v>
      </c>
      <c r="VBF65" s="204" t="s">
        <v>26</v>
      </c>
      <c r="VBG65" s="204" t="s">
        <v>26</v>
      </c>
      <c r="VBH65" s="204" t="s">
        <v>26</v>
      </c>
      <c r="VBI65" s="204" t="s">
        <v>26</v>
      </c>
      <c r="VBJ65" s="204" t="s">
        <v>26</v>
      </c>
      <c r="VBK65" s="204" t="s">
        <v>26</v>
      </c>
      <c r="VBL65" s="204" t="s">
        <v>26</v>
      </c>
      <c r="VBM65" s="204" t="s">
        <v>26</v>
      </c>
      <c r="VBN65" s="204" t="s">
        <v>26</v>
      </c>
      <c r="VBO65" s="204" t="s">
        <v>26</v>
      </c>
      <c r="VBP65" s="204" t="s">
        <v>26</v>
      </c>
      <c r="VBQ65" s="204" t="s">
        <v>26</v>
      </c>
      <c r="VBR65" s="204" t="s">
        <v>26</v>
      </c>
      <c r="VBS65" s="204" t="s">
        <v>26</v>
      </c>
      <c r="VBT65" s="204" t="s">
        <v>26</v>
      </c>
      <c r="VBU65" s="204" t="s">
        <v>26</v>
      </c>
      <c r="VBV65" s="204" t="s">
        <v>26</v>
      </c>
      <c r="VBW65" s="204" t="s">
        <v>26</v>
      </c>
      <c r="VBX65" s="204" t="s">
        <v>26</v>
      </c>
      <c r="VBY65" s="204" t="s">
        <v>26</v>
      </c>
      <c r="VBZ65" s="204" t="s">
        <v>26</v>
      </c>
      <c r="VCA65" s="204" t="s">
        <v>26</v>
      </c>
      <c r="VCB65" s="204" t="s">
        <v>26</v>
      </c>
      <c r="VCC65" s="204" t="s">
        <v>26</v>
      </c>
      <c r="VCD65" s="204" t="s">
        <v>26</v>
      </c>
      <c r="VCE65" s="204" t="s">
        <v>26</v>
      </c>
      <c r="VCF65" s="204" t="s">
        <v>26</v>
      </c>
      <c r="VCG65" s="204" t="s">
        <v>26</v>
      </c>
      <c r="VCH65" s="204" t="s">
        <v>26</v>
      </c>
      <c r="VCI65" s="204" t="s">
        <v>26</v>
      </c>
      <c r="VCJ65" s="204" t="s">
        <v>26</v>
      </c>
      <c r="VCK65" s="204" t="s">
        <v>26</v>
      </c>
      <c r="VCL65" s="204" t="s">
        <v>26</v>
      </c>
      <c r="VCM65" s="204" t="s">
        <v>26</v>
      </c>
      <c r="VCN65" s="204" t="s">
        <v>26</v>
      </c>
      <c r="VCO65" s="204" t="s">
        <v>26</v>
      </c>
      <c r="VCP65" s="204" t="s">
        <v>26</v>
      </c>
      <c r="VCQ65" s="204" t="s">
        <v>26</v>
      </c>
      <c r="VCR65" s="204" t="s">
        <v>26</v>
      </c>
      <c r="VCS65" s="204" t="s">
        <v>26</v>
      </c>
      <c r="VCT65" s="204" t="s">
        <v>26</v>
      </c>
      <c r="VCU65" s="204" t="s">
        <v>26</v>
      </c>
      <c r="VCV65" s="204" t="s">
        <v>26</v>
      </c>
      <c r="VCW65" s="204" t="s">
        <v>26</v>
      </c>
      <c r="VCX65" s="204" t="s">
        <v>26</v>
      </c>
      <c r="VCY65" s="204" t="s">
        <v>26</v>
      </c>
      <c r="VCZ65" s="204" t="s">
        <v>26</v>
      </c>
      <c r="VDA65" s="204" t="s">
        <v>26</v>
      </c>
      <c r="VDB65" s="204" t="s">
        <v>26</v>
      </c>
      <c r="VDC65" s="204" t="s">
        <v>26</v>
      </c>
      <c r="VDD65" s="204" t="s">
        <v>26</v>
      </c>
      <c r="VDE65" s="204" t="s">
        <v>26</v>
      </c>
      <c r="VDF65" s="204" t="s">
        <v>26</v>
      </c>
      <c r="VDG65" s="204" t="s">
        <v>26</v>
      </c>
      <c r="VDH65" s="204" t="s">
        <v>26</v>
      </c>
      <c r="VDI65" s="204" t="s">
        <v>26</v>
      </c>
      <c r="VDJ65" s="204" t="s">
        <v>26</v>
      </c>
      <c r="VDK65" s="204" t="s">
        <v>26</v>
      </c>
      <c r="VDL65" s="204" t="s">
        <v>26</v>
      </c>
      <c r="VDM65" s="204" t="s">
        <v>26</v>
      </c>
      <c r="VDN65" s="204" t="s">
        <v>26</v>
      </c>
      <c r="VDO65" s="204" t="s">
        <v>26</v>
      </c>
      <c r="VDP65" s="204" t="s">
        <v>26</v>
      </c>
      <c r="VDQ65" s="204" t="s">
        <v>26</v>
      </c>
      <c r="VDR65" s="204" t="s">
        <v>26</v>
      </c>
      <c r="VDS65" s="204" t="s">
        <v>26</v>
      </c>
      <c r="VDT65" s="204" t="s">
        <v>26</v>
      </c>
      <c r="VDU65" s="204" t="s">
        <v>26</v>
      </c>
      <c r="VDV65" s="204" t="s">
        <v>26</v>
      </c>
      <c r="VDW65" s="204" t="s">
        <v>26</v>
      </c>
      <c r="VDX65" s="204" t="s">
        <v>26</v>
      </c>
      <c r="VDY65" s="204" t="s">
        <v>26</v>
      </c>
      <c r="VDZ65" s="204" t="s">
        <v>26</v>
      </c>
      <c r="VEA65" s="204" t="s">
        <v>26</v>
      </c>
      <c r="VEB65" s="204" t="s">
        <v>26</v>
      </c>
      <c r="VEC65" s="204" t="s">
        <v>26</v>
      </c>
      <c r="VED65" s="204" t="s">
        <v>26</v>
      </c>
      <c r="VEE65" s="204" t="s">
        <v>26</v>
      </c>
      <c r="VEF65" s="204" t="s">
        <v>26</v>
      </c>
      <c r="VEG65" s="204" t="s">
        <v>26</v>
      </c>
      <c r="VEH65" s="204" t="s">
        <v>26</v>
      </c>
      <c r="VEI65" s="204" t="s">
        <v>26</v>
      </c>
      <c r="VEJ65" s="204" t="s">
        <v>26</v>
      </c>
      <c r="VEK65" s="204" t="s">
        <v>26</v>
      </c>
      <c r="VEL65" s="204" t="s">
        <v>26</v>
      </c>
      <c r="VEM65" s="204" t="s">
        <v>26</v>
      </c>
      <c r="VEN65" s="204" t="s">
        <v>26</v>
      </c>
      <c r="VEO65" s="204" t="s">
        <v>26</v>
      </c>
      <c r="VEP65" s="204" t="s">
        <v>26</v>
      </c>
      <c r="VEQ65" s="204" t="s">
        <v>26</v>
      </c>
      <c r="VER65" s="204" t="s">
        <v>26</v>
      </c>
      <c r="VES65" s="204" t="s">
        <v>26</v>
      </c>
      <c r="VET65" s="204" t="s">
        <v>26</v>
      </c>
      <c r="VEU65" s="204" t="s">
        <v>26</v>
      </c>
      <c r="VEV65" s="204" t="s">
        <v>26</v>
      </c>
      <c r="VEW65" s="204" t="s">
        <v>26</v>
      </c>
      <c r="VEX65" s="204" t="s">
        <v>26</v>
      </c>
      <c r="VEY65" s="204" t="s">
        <v>26</v>
      </c>
      <c r="VEZ65" s="204" t="s">
        <v>26</v>
      </c>
      <c r="VFA65" s="204" t="s">
        <v>26</v>
      </c>
      <c r="VFB65" s="204" t="s">
        <v>26</v>
      </c>
      <c r="VFC65" s="204" t="s">
        <v>26</v>
      </c>
      <c r="VFD65" s="204" t="s">
        <v>26</v>
      </c>
      <c r="VFE65" s="204" t="s">
        <v>26</v>
      </c>
      <c r="VFF65" s="204" t="s">
        <v>26</v>
      </c>
      <c r="VFG65" s="204" t="s">
        <v>26</v>
      </c>
      <c r="VFH65" s="204" t="s">
        <v>26</v>
      </c>
      <c r="VFI65" s="204" t="s">
        <v>26</v>
      </c>
      <c r="VFJ65" s="204" t="s">
        <v>26</v>
      </c>
      <c r="VFK65" s="204" t="s">
        <v>26</v>
      </c>
      <c r="VFL65" s="204" t="s">
        <v>26</v>
      </c>
      <c r="VFM65" s="204" t="s">
        <v>26</v>
      </c>
      <c r="VFN65" s="204" t="s">
        <v>26</v>
      </c>
      <c r="VFO65" s="204" t="s">
        <v>26</v>
      </c>
      <c r="VFP65" s="204" t="s">
        <v>26</v>
      </c>
      <c r="VFQ65" s="204" t="s">
        <v>26</v>
      </c>
      <c r="VFR65" s="204" t="s">
        <v>26</v>
      </c>
      <c r="VFS65" s="204" t="s">
        <v>26</v>
      </c>
      <c r="VFT65" s="204" t="s">
        <v>26</v>
      </c>
      <c r="VFU65" s="204" t="s">
        <v>26</v>
      </c>
      <c r="VFV65" s="204" t="s">
        <v>26</v>
      </c>
      <c r="VFW65" s="204" t="s">
        <v>26</v>
      </c>
      <c r="VFX65" s="204" t="s">
        <v>26</v>
      </c>
      <c r="VFY65" s="204" t="s">
        <v>26</v>
      </c>
      <c r="VFZ65" s="204" t="s">
        <v>26</v>
      </c>
      <c r="VGA65" s="204" t="s">
        <v>26</v>
      </c>
      <c r="VGB65" s="204" t="s">
        <v>26</v>
      </c>
      <c r="VGC65" s="204" t="s">
        <v>26</v>
      </c>
      <c r="VGD65" s="204" t="s">
        <v>26</v>
      </c>
      <c r="VGE65" s="204" t="s">
        <v>26</v>
      </c>
      <c r="VGF65" s="204" t="s">
        <v>26</v>
      </c>
      <c r="VGG65" s="204" t="s">
        <v>26</v>
      </c>
      <c r="VGH65" s="204" t="s">
        <v>26</v>
      </c>
      <c r="VGI65" s="204" t="s">
        <v>26</v>
      </c>
      <c r="VGJ65" s="204" t="s">
        <v>26</v>
      </c>
      <c r="VGK65" s="204" t="s">
        <v>26</v>
      </c>
      <c r="VGL65" s="204" t="s">
        <v>26</v>
      </c>
      <c r="VGM65" s="204" t="s">
        <v>26</v>
      </c>
      <c r="VGN65" s="204" t="s">
        <v>26</v>
      </c>
      <c r="VGO65" s="204" t="s">
        <v>26</v>
      </c>
      <c r="VGP65" s="204" t="s">
        <v>26</v>
      </c>
      <c r="VGQ65" s="204" t="s">
        <v>26</v>
      </c>
      <c r="VGR65" s="204" t="s">
        <v>26</v>
      </c>
      <c r="VGS65" s="204" t="s">
        <v>26</v>
      </c>
      <c r="VGT65" s="204" t="s">
        <v>26</v>
      </c>
      <c r="VGU65" s="204" t="s">
        <v>26</v>
      </c>
      <c r="VGV65" s="204" t="s">
        <v>26</v>
      </c>
      <c r="VGW65" s="204" t="s">
        <v>26</v>
      </c>
      <c r="VGX65" s="204" t="s">
        <v>26</v>
      </c>
      <c r="VGY65" s="204" t="s">
        <v>26</v>
      </c>
      <c r="VGZ65" s="204" t="s">
        <v>26</v>
      </c>
      <c r="VHA65" s="204" t="s">
        <v>26</v>
      </c>
      <c r="VHB65" s="204" t="s">
        <v>26</v>
      </c>
      <c r="VHC65" s="204" t="s">
        <v>26</v>
      </c>
      <c r="VHD65" s="204" t="s">
        <v>26</v>
      </c>
      <c r="VHE65" s="204" t="s">
        <v>26</v>
      </c>
      <c r="VHF65" s="204" t="s">
        <v>26</v>
      </c>
      <c r="VHG65" s="204" t="s">
        <v>26</v>
      </c>
      <c r="VHH65" s="204" t="s">
        <v>26</v>
      </c>
      <c r="VHI65" s="204" t="s">
        <v>26</v>
      </c>
      <c r="VHJ65" s="204" t="s">
        <v>26</v>
      </c>
      <c r="VHK65" s="204" t="s">
        <v>26</v>
      </c>
      <c r="VHL65" s="204" t="s">
        <v>26</v>
      </c>
      <c r="VHM65" s="204" t="s">
        <v>26</v>
      </c>
      <c r="VHN65" s="204" t="s">
        <v>26</v>
      </c>
      <c r="VHO65" s="204" t="s">
        <v>26</v>
      </c>
      <c r="VHP65" s="204" t="s">
        <v>26</v>
      </c>
      <c r="VHQ65" s="204" t="s">
        <v>26</v>
      </c>
      <c r="VHR65" s="204" t="s">
        <v>26</v>
      </c>
      <c r="VHS65" s="204" t="s">
        <v>26</v>
      </c>
      <c r="VHT65" s="204" t="s">
        <v>26</v>
      </c>
      <c r="VHU65" s="204" t="s">
        <v>26</v>
      </c>
      <c r="VHV65" s="204" t="s">
        <v>26</v>
      </c>
      <c r="VHW65" s="204" t="s">
        <v>26</v>
      </c>
      <c r="VHX65" s="204" t="s">
        <v>26</v>
      </c>
      <c r="VHY65" s="204" t="s">
        <v>26</v>
      </c>
      <c r="VHZ65" s="204" t="s">
        <v>26</v>
      </c>
      <c r="VIA65" s="204" t="s">
        <v>26</v>
      </c>
      <c r="VIB65" s="204" t="s">
        <v>26</v>
      </c>
      <c r="VIC65" s="204" t="s">
        <v>26</v>
      </c>
      <c r="VID65" s="204" t="s">
        <v>26</v>
      </c>
      <c r="VIE65" s="204" t="s">
        <v>26</v>
      </c>
      <c r="VIF65" s="204" t="s">
        <v>26</v>
      </c>
      <c r="VIG65" s="204" t="s">
        <v>26</v>
      </c>
      <c r="VIH65" s="204" t="s">
        <v>26</v>
      </c>
      <c r="VII65" s="204" t="s">
        <v>26</v>
      </c>
      <c r="VIJ65" s="204" t="s">
        <v>26</v>
      </c>
      <c r="VIK65" s="204" t="s">
        <v>26</v>
      </c>
      <c r="VIL65" s="204" t="s">
        <v>26</v>
      </c>
      <c r="VIM65" s="204" t="s">
        <v>26</v>
      </c>
      <c r="VIN65" s="204" t="s">
        <v>26</v>
      </c>
      <c r="VIO65" s="204" t="s">
        <v>26</v>
      </c>
      <c r="VIP65" s="204" t="s">
        <v>26</v>
      </c>
      <c r="VIQ65" s="204" t="s">
        <v>26</v>
      </c>
      <c r="VIR65" s="204" t="s">
        <v>26</v>
      </c>
      <c r="VIS65" s="204" t="s">
        <v>26</v>
      </c>
      <c r="VIT65" s="204" t="s">
        <v>26</v>
      </c>
      <c r="VIU65" s="204" t="s">
        <v>26</v>
      </c>
      <c r="VIV65" s="204" t="s">
        <v>26</v>
      </c>
      <c r="VIW65" s="204" t="s">
        <v>26</v>
      </c>
      <c r="VIX65" s="204" t="s">
        <v>26</v>
      </c>
      <c r="VIY65" s="204" t="s">
        <v>26</v>
      </c>
      <c r="VIZ65" s="204" t="s">
        <v>26</v>
      </c>
      <c r="VJA65" s="204" t="s">
        <v>26</v>
      </c>
      <c r="VJB65" s="204" t="s">
        <v>26</v>
      </c>
      <c r="VJC65" s="204" t="s">
        <v>26</v>
      </c>
      <c r="VJD65" s="204" t="s">
        <v>26</v>
      </c>
      <c r="VJE65" s="204" t="s">
        <v>26</v>
      </c>
      <c r="VJF65" s="204" t="s">
        <v>26</v>
      </c>
      <c r="VJG65" s="204" t="s">
        <v>26</v>
      </c>
      <c r="VJH65" s="204" t="s">
        <v>26</v>
      </c>
      <c r="VJI65" s="204" t="s">
        <v>26</v>
      </c>
      <c r="VJJ65" s="204" t="s">
        <v>26</v>
      </c>
      <c r="VJK65" s="204" t="s">
        <v>26</v>
      </c>
      <c r="VJL65" s="204" t="s">
        <v>26</v>
      </c>
      <c r="VJM65" s="204" t="s">
        <v>26</v>
      </c>
      <c r="VJN65" s="204" t="s">
        <v>26</v>
      </c>
      <c r="VJO65" s="204" t="s">
        <v>26</v>
      </c>
      <c r="VJP65" s="204" t="s">
        <v>26</v>
      </c>
      <c r="VJQ65" s="204" t="s">
        <v>26</v>
      </c>
      <c r="VJR65" s="204" t="s">
        <v>26</v>
      </c>
      <c r="VJS65" s="204" t="s">
        <v>26</v>
      </c>
      <c r="VJT65" s="204" t="s">
        <v>26</v>
      </c>
      <c r="VJU65" s="204" t="s">
        <v>26</v>
      </c>
      <c r="VJV65" s="204" t="s">
        <v>26</v>
      </c>
      <c r="VJW65" s="204" t="s">
        <v>26</v>
      </c>
      <c r="VJX65" s="204" t="s">
        <v>26</v>
      </c>
      <c r="VJY65" s="204" t="s">
        <v>26</v>
      </c>
      <c r="VJZ65" s="204" t="s">
        <v>26</v>
      </c>
      <c r="VKA65" s="204" t="s">
        <v>26</v>
      </c>
      <c r="VKB65" s="204" t="s">
        <v>26</v>
      </c>
      <c r="VKC65" s="204" t="s">
        <v>26</v>
      </c>
      <c r="VKD65" s="204" t="s">
        <v>26</v>
      </c>
      <c r="VKE65" s="204" t="s">
        <v>26</v>
      </c>
      <c r="VKF65" s="204" t="s">
        <v>26</v>
      </c>
      <c r="VKG65" s="204" t="s">
        <v>26</v>
      </c>
      <c r="VKH65" s="204" t="s">
        <v>26</v>
      </c>
      <c r="VKI65" s="204" t="s">
        <v>26</v>
      </c>
      <c r="VKJ65" s="204" t="s">
        <v>26</v>
      </c>
      <c r="VKK65" s="204" t="s">
        <v>26</v>
      </c>
      <c r="VKL65" s="204" t="s">
        <v>26</v>
      </c>
      <c r="VKM65" s="204" t="s">
        <v>26</v>
      </c>
      <c r="VKN65" s="204" t="s">
        <v>26</v>
      </c>
      <c r="VKO65" s="204" t="s">
        <v>26</v>
      </c>
      <c r="VKP65" s="204" t="s">
        <v>26</v>
      </c>
      <c r="VKQ65" s="204" t="s">
        <v>26</v>
      </c>
      <c r="VKR65" s="204" t="s">
        <v>26</v>
      </c>
      <c r="VKS65" s="204" t="s">
        <v>26</v>
      </c>
      <c r="VKT65" s="204" t="s">
        <v>26</v>
      </c>
      <c r="VKU65" s="204" t="s">
        <v>26</v>
      </c>
      <c r="VKV65" s="204" t="s">
        <v>26</v>
      </c>
      <c r="VKW65" s="204" t="s">
        <v>26</v>
      </c>
      <c r="VKX65" s="204" t="s">
        <v>26</v>
      </c>
      <c r="VKY65" s="204" t="s">
        <v>26</v>
      </c>
      <c r="VKZ65" s="204" t="s">
        <v>26</v>
      </c>
      <c r="VLA65" s="204" t="s">
        <v>26</v>
      </c>
      <c r="VLB65" s="204" t="s">
        <v>26</v>
      </c>
      <c r="VLC65" s="204" t="s">
        <v>26</v>
      </c>
      <c r="VLD65" s="204" t="s">
        <v>26</v>
      </c>
      <c r="VLE65" s="204" t="s">
        <v>26</v>
      </c>
      <c r="VLF65" s="204" t="s">
        <v>26</v>
      </c>
      <c r="VLG65" s="204" t="s">
        <v>26</v>
      </c>
      <c r="VLH65" s="204" t="s">
        <v>26</v>
      </c>
      <c r="VLI65" s="204" t="s">
        <v>26</v>
      </c>
      <c r="VLJ65" s="204" t="s">
        <v>26</v>
      </c>
      <c r="VLK65" s="204" t="s">
        <v>26</v>
      </c>
      <c r="VLL65" s="204" t="s">
        <v>26</v>
      </c>
      <c r="VLM65" s="204" t="s">
        <v>26</v>
      </c>
      <c r="VLN65" s="204" t="s">
        <v>26</v>
      </c>
      <c r="VLO65" s="204" t="s">
        <v>26</v>
      </c>
      <c r="VLP65" s="204" t="s">
        <v>26</v>
      </c>
      <c r="VLQ65" s="204" t="s">
        <v>26</v>
      </c>
      <c r="VLR65" s="204" t="s">
        <v>26</v>
      </c>
      <c r="VLS65" s="204" t="s">
        <v>26</v>
      </c>
      <c r="VLT65" s="204" t="s">
        <v>26</v>
      </c>
      <c r="VLU65" s="204" t="s">
        <v>26</v>
      </c>
      <c r="VLV65" s="204" t="s">
        <v>26</v>
      </c>
      <c r="VLW65" s="204" t="s">
        <v>26</v>
      </c>
      <c r="VLX65" s="204" t="s">
        <v>26</v>
      </c>
      <c r="VLY65" s="204" t="s">
        <v>26</v>
      </c>
      <c r="VLZ65" s="204" t="s">
        <v>26</v>
      </c>
      <c r="VMA65" s="204" t="s">
        <v>26</v>
      </c>
      <c r="VMB65" s="204" t="s">
        <v>26</v>
      </c>
      <c r="VMC65" s="204" t="s">
        <v>26</v>
      </c>
      <c r="VMD65" s="204" t="s">
        <v>26</v>
      </c>
      <c r="VME65" s="204" t="s">
        <v>26</v>
      </c>
      <c r="VMF65" s="204" t="s">
        <v>26</v>
      </c>
      <c r="VMG65" s="204" t="s">
        <v>26</v>
      </c>
      <c r="VMH65" s="204" t="s">
        <v>26</v>
      </c>
      <c r="VMI65" s="204" t="s">
        <v>26</v>
      </c>
      <c r="VMJ65" s="204" t="s">
        <v>26</v>
      </c>
      <c r="VMK65" s="204" t="s">
        <v>26</v>
      </c>
      <c r="VML65" s="204" t="s">
        <v>26</v>
      </c>
      <c r="VMM65" s="204" t="s">
        <v>26</v>
      </c>
      <c r="VMN65" s="204" t="s">
        <v>26</v>
      </c>
      <c r="VMO65" s="204" t="s">
        <v>26</v>
      </c>
      <c r="VMP65" s="204" t="s">
        <v>26</v>
      </c>
      <c r="VMQ65" s="204" t="s">
        <v>26</v>
      </c>
      <c r="VMR65" s="204" t="s">
        <v>26</v>
      </c>
      <c r="VMS65" s="204" t="s">
        <v>26</v>
      </c>
      <c r="VMT65" s="204" t="s">
        <v>26</v>
      </c>
      <c r="VMU65" s="204" t="s">
        <v>26</v>
      </c>
      <c r="VMV65" s="204" t="s">
        <v>26</v>
      </c>
      <c r="VMW65" s="204" t="s">
        <v>26</v>
      </c>
      <c r="VMX65" s="204" t="s">
        <v>26</v>
      </c>
      <c r="VMY65" s="204" t="s">
        <v>26</v>
      </c>
      <c r="VMZ65" s="204" t="s">
        <v>26</v>
      </c>
      <c r="VNA65" s="204" t="s">
        <v>26</v>
      </c>
      <c r="VNB65" s="204" t="s">
        <v>26</v>
      </c>
      <c r="VNC65" s="204" t="s">
        <v>26</v>
      </c>
      <c r="VND65" s="204" t="s">
        <v>26</v>
      </c>
      <c r="VNE65" s="204" t="s">
        <v>26</v>
      </c>
      <c r="VNF65" s="204" t="s">
        <v>26</v>
      </c>
      <c r="VNG65" s="204" t="s">
        <v>26</v>
      </c>
      <c r="VNH65" s="204" t="s">
        <v>26</v>
      </c>
      <c r="VNI65" s="204" t="s">
        <v>26</v>
      </c>
      <c r="VNJ65" s="204" t="s">
        <v>26</v>
      </c>
      <c r="VNK65" s="204" t="s">
        <v>26</v>
      </c>
      <c r="VNL65" s="204" t="s">
        <v>26</v>
      </c>
      <c r="VNM65" s="204" t="s">
        <v>26</v>
      </c>
      <c r="VNN65" s="204" t="s">
        <v>26</v>
      </c>
      <c r="VNO65" s="204" t="s">
        <v>26</v>
      </c>
      <c r="VNP65" s="204" t="s">
        <v>26</v>
      </c>
      <c r="VNQ65" s="204" t="s">
        <v>26</v>
      </c>
      <c r="VNR65" s="204" t="s">
        <v>26</v>
      </c>
      <c r="VNS65" s="204" t="s">
        <v>26</v>
      </c>
      <c r="VNT65" s="204" t="s">
        <v>26</v>
      </c>
      <c r="VNU65" s="204" t="s">
        <v>26</v>
      </c>
      <c r="VNV65" s="204" t="s">
        <v>26</v>
      </c>
      <c r="VNW65" s="204" t="s">
        <v>26</v>
      </c>
      <c r="VNX65" s="204" t="s">
        <v>26</v>
      </c>
      <c r="VNY65" s="204" t="s">
        <v>26</v>
      </c>
      <c r="VNZ65" s="204" t="s">
        <v>26</v>
      </c>
      <c r="VOA65" s="204" t="s">
        <v>26</v>
      </c>
      <c r="VOB65" s="204" t="s">
        <v>26</v>
      </c>
      <c r="VOC65" s="204" t="s">
        <v>26</v>
      </c>
      <c r="VOD65" s="204" t="s">
        <v>26</v>
      </c>
      <c r="VOE65" s="204" t="s">
        <v>26</v>
      </c>
      <c r="VOF65" s="204" t="s">
        <v>26</v>
      </c>
      <c r="VOG65" s="204" t="s">
        <v>26</v>
      </c>
      <c r="VOH65" s="204" t="s">
        <v>26</v>
      </c>
      <c r="VOI65" s="204" t="s">
        <v>26</v>
      </c>
      <c r="VOJ65" s="204" t="s">
        <v>26</v>
      </c>
      <c r="VOK65" s="204" t="s">
        <v>26</v>
      </c>
      <c r="VOL65" s="204" t="s">
        <v>26</v>
      </c>
      <c r="VOM65" s="204" t="s">
        <v>26</v>
      </c>
      <c r="VON65" s="204" t="s">
        <v>26</v>
      </c>
      <c r="VOO65" s="204" t="s">
        <v>26</v>
      </c>
      <c r="VOP65" s="204" t="s">
        <v>26</v>
      </c>
      <c r="VOQ65" s="204" t="s">
        <v>26</v>
      </c>
      <c r="VOR65" s="204" t="s">
        <v>26</v>
      </c>
      <c r="VOS65" s="204" t="s">
        <v>26</v>
      </c>
      <c r="VOT65" s="204" t="s">
        <v>26</v>
      </c>
      <c r="VOU65" s="204" t="s">
        <v>26</v>
      </c>
      <c r="VOV65" s="204" t="s">
        <v>26</v>
      </c>
      <c r="VOW65" s="204" t="s">
        <v>26</v>
      </c>
      <c r="VOX65" s="204" t="s">
        <v>26</v>
      </c>
      <c r="VOY65" s="204" t="s">
        <v>26</v>
      </c>
      <c r="VOZ65" s="204" t="s">
        <v>26</v>
      </c>
      <c r="VPA65" s="204" t="s">
        <v>26</v>
      </c>
      <c r="VPB65" s="204" t="s">
        <v>26</v>
      </c>
      <c r="VPC65" s="204" t="s">
        <v>26</v>
      </c>
      <c r="VPD65" s="204" t="s">
        <v>26</v>
      </c>
      <c r="VPE65" s="204" t="s">
        <v>26</v>
      </c>
      <c r="VPF65" s="204" t="s">
        <v>26</v>
      </c>
      <c r="VPG65" s="204" t="s">
        <v>26</v>
      </c>
      <c r="VPH65" s="204" t="s">
        <v>26</v>
      </c>
      <c r="VPI65" s="204" t="s">
        <v>26</v>
      </c>
      <c r="VPJ65" s="204" t="s">
        <v>26</v>
      </c>
      <c r="VPK65" s="204" t="s">
        <v>26</v>
      </c>
      <c r="VPL65" s="204" t="s">
        <v>26</v>
      </c>
      <c r="VPM65" s="204" t="s">
        <v>26</v>
      </c>
      <c r="VPN65" s="204" t="s">
        <v>26</v>
      </c>
      <c r="VPO65" s="204" t="s">
        <v>26</v>
      </c>
      <c r="VPP65" s="204" t="s">
        <v>26</v>
      </c>
      <c r="VPQ65" s="204" t="s">
        <v>26</v>
      </c>
      <c r="VPR65" s="204" t="s">
        <v>26</v>
      </c>
      <c r="VPS65" s="204" t="s">
        <v>26</v>
      </c>
      <c r="VPT65" s="204" t="s">
        <v>26</v>
      </c>
      <c r="VPU65" s="204" t="s">
        <v>26</v>
      </c>
      <c r="VPV65" s="204" t="s">
        <v>26</v>
      </c>
      <c r="VPW65" s="204" t="s">
        <v>26</v>
      </c>
      <c r="VPX65" s="204" t="s">
        <v>26</v>
      </c>
      <c r="VPY65" s="204" t="s">
        <v>26</v>
      </c>
      <c r="VPZ65" s="204" t="s">
        <v>26</v>
      </c>
      <c r="VQA65" s="204" t="s">
        <v>26</v>
      </c>
      <c r="VQB65" s="204" t="s">
        <v>26</v>
      </c>
      <c r="VQC65" s="204" t="s">
        <v>26</v>
      </c>
      <c r="VQD65" s="204" t="s">
        <v>26</v>
      </c>
      <c r="VQE65" s="204" t="s">
        <v>26</v>
      </c>
      <c r="VQF65" s="204" t="s">
        <v>26</v>
      </c>
      <c r="VQG65" s="204" t="s">
        <v>26</v>
      </c>
      <c r="VQH65" s="204" t="s">
        <v>26</v>
      </c>
      <c r="VQI65" s="204" t="s">
        <v>26</v>
      </c>
      <c r="VQJ65" s="204" t="s">
        <v>26</v>
      </c>
      <c r="VQK65" s="204" t="s">
        <v>26</v>
      </c>
      <c r="VQL65" s="204" t="s">
        <v>26</v>
      </c>
      <c r="VQM65" s="204" t="s">
        <v>26</v>
      </c>
      <c r="VQN65" s="204" t="s">
        <v>26</v>
      </c>
      <c r="VQO65" s="204" t="s">
        <v>26</v>
      </c>
      <c r="VQP65" s="204" t="s">
        <v>26</v>
      </c>
      <c r="VQQ65" s="204" t="s">
        <v>26</v>
      </c>
      <c r="VQR65" s="204" t="s">
        <v>26</v>
      </c>
      <c r="VQS65" s="204" t="s">
        <v>26</v>
      </c>
      <c r="VQT65" s="204" t="s">
        <v>26</v>
      </c>
      <c r="VQU65" s="204" t="s">
        <v>26</v>
      </c>
      <c r="VQV65" s="204" t="s">
        <v>26</v>
      </c>
      <c r="VQW65" s="204" t="s">
        <v>26</v>
      </c>
      <c r="VQX65" s="204" t="s">
        <v>26</v>
      </c>
      <c r="VQY65" s="204" t="s">
        <v>26</v>
      </c>
      <c r="VQZ65" s="204" t="s">
        <v>26</v>
      </c>
      <c r="VRA65" s="204" t="s">
        <v>26</v>
      </c>
      <c r="VRB65" s="204" t="s">
        <v>26</v>
      </c>
      <c r="VRC65" s="204" t="s">
        <v>26</v>
      </c>
      <c r="VRD65" s="204" t="s">
        <v>26</v>
      </c>
      <c r="VRE65" s="204" t="s">
        <v>26</v>
      </c>
      <c r="VRF65" s="204" t="s">
        <v>26</v>
      </c>
      <c r="VRG65" s="204" t="s">
        <v>26</v>
      </c>
      <c r="VRH65" s="204" t="s">
        <v>26</v>
      </c>
      <c r="VRI65" s="204" t="s">
        <v>26</v>
      </c>
      <c r="VRJ65" s="204" t="s">
        <v>26</v>
      </c>
      <c r="VRK65" s="204" t="s">
        <v>26</v>
      </c>
      <c r="VRL65" s="204" t="s">
        <v>26</v>
      </c>
      <c r="VRM65" s="204" t="s">
        <v>26</v>
      </c>
      <c r="VRN65" s="204" t="s">
        <v>26</v>
      </c>
      <c r="VRO65" s="204" t="s">
        <v>26</v>
      </c>
      <c r="VRP65" s="204" t="s">
        <v>26</v>
      </c>
      <c r="VRQ65" s="204" t="s">
        <v>26</v>
      </c>
      <c r="VRR65" s="204" t="s">
        <v>26</v>
      </c>
      <c r="VRS65" s="204" t="s">
        <v>26</v>
      </c>
      <c r="VRT65" s="204" t="s">
        <v>26</v>
      </c>
      <c r="VRU65" s="204" t="s">
        <v>26</v>
      </c>
      <c r="VRV65" s="204" t="s">
        <v>26</v>
      </c>
      <c r="VRW65" s="204" t="s">
        <v>26</v>
      </c>
      <c r="VRX65" s="204" t="s">
        <v>26</v>
      </c>
      <c r="VRY65" s="204" t="s">
        <v>26</v>
      </c>
      <c r="VRZ65" s="204" t="s">
        <v>26</v>
      </c>
      <c r="VSA65" s="204" t="s">
        <v>26</v>
      </c>
      <c r="VSB65" s="204" t="s">
        <v>26</v>
      </c>
      <c r="VSC65" s="204" t="s">
        <v>26</v>
      </c>
      <c r="VSD65" s="204" t="s">
        <v>26</v>
      </c>
      <c r="VSE65" s="204" t="s">
        <v>26</v>
      </c>
      <c r="VSF65" s="204" t="s">
        <v>26</v>
      </c>
      <c r="VSG65" s="204" t="s">
        <v>26</v>
      </c>
      <c r="VSH65" s="204" t="s">
        <v>26</v>
      </c>
      <c r="VSI65" s="204" t="s">
        <v>26</v>
      </c>
      <c r="VSJ65" s="204" t="s">
        <v>26</v>
      </c>
      <c r="VSK65" s="204" t="s">
        <v>26</v>
      </c>
      <c r="VSL65" s="204" t="s">
        <v>26</v>
      </c>
      <c r="VSM65" s="204" t="s">
        <v>26</v>
      </c>
      <c r="VSN65" s="204" t="s">
        <v>26</v>
      </c>
      <c r="VSO65" s="204" t="s">
        <v>26</v>
      </c>
      <c r="VSP65" s="204" t="s">
        <v>26</v>
      </c>
      <c r="VSQ65" s="204" t="s">
        <v>26</v>
      </c>
      <c r="VSR65" s="204" t="s">
        <v>26</v>
      </c>
      <c r="VSS65" s="204" t="s">
        <v>26</v>
      </c>
      <c r="VST65" s="204" t="s">
        <v>26</v>
      </c>
      <c r="VSU65" s="204" t="s">
        <v>26</v>
      </c>
      <c r="VSV65" s="204" t="s">
        <v>26</v>
      </c>
      <c r="VSW65" s="204" t="s">
        <v>26</v>
      </c>
      <c r="VSX65" s="204" t="s">
        <v>26</v>
      </c>
      <c r="VSY65" s="204" t="s">
        <v>26</v>
      </c>
      <c r="VSZ65" s="204" t="s">
        <v>26</v>
      </c>
      <c r="VTA65" s="204" t="s">
        <v>26</v>
      </c>
      <c r="VTB65" s="204" t="s">
        <v>26</v>
      </c>
      <c r="VTC65" s="204" t="s">
        <v>26</v>
      </c>
      <c r="VTD65" s="204" t="s">
        <v>26</v>
      </c>
      <c r="VTE65" s="204" t="s">
        <v>26</v>
      </c>
      <c r="VTF65" s="204" t="s">
        <v>26</v>
      </c>
      <c r="VTG65" s="204" t="s">
        <v>26</v>
      </c>
      <c r="VTH65" s="204" t="s">
        <v>26</v>
      </c>
      <c r="VTI65" s="204" t="s">
        <v>26</v>
      </c>
      <c r="VTJ65" s="204" t="s">
        <v>26</v>
      </c>
      <c r="VTK65" s="204" t="s">
        <v>26</v>
      </c>
      <c r="VTL65" s="204" t="s">
        <v>26</v>
      </c>
      <c r="VTM65" s="204" t="s">
        <v>26</v>
      </c>
      <c r="VTN65" s="204" t="s">
        <v>26</v>
      </c>
      <c r="VTO65" s="204" t="s">
        <v>26</v>
      </c>
      <c r="VTP65" s="204" t="s">
        <v>26</v>
      </c>
      <c r="VTQ65" s="204" t="s">
        <v>26</v>
      </c>
      <c r="VTR65" s="204" t="s">
        <v>26</v>
      </c>
      <c r="VTS65" s="204" t="s">
        <v>26</v>
      </c>
      <c r="VTT65" s="204" t="s">
        <v>26</v>
      </c>
      <c r="VTU65" s="204" t="s">
        <v>26</v>
      </c>
      <c r="VTV65" s="204" t="s">
        <v>26</v>
      </c>
      <c r="VTW65" s="204" t="s">
        <v>26</v>
      </c>
      <c r="VTX65" s="204" t="s">
        <v>26</v>
      </c>
      <c r="VTY65" s="204" t="s">
        <v>26</v>
      </c>
      <c r="VTZ65" s="204" t="s">
        <v>26</v>
      </c>
      <c r="VUA65" s="204" t="s">
        <v>26</v>
      </c>
      <c r="VUB65" s="204" t="s">
        <v>26</v>
      </c>
      <c r="VUC65" s="204" t="s">
        <v>26</v>
      </c>
      <c r="VUD65" s="204" t="s">
        <v>26</v>
      </c>
      <c r="VUE65" s="204" t="s">
        <v>26</v>
      </c>
      <c r="VUF65" s="204" t="s">
        <v>26</v>
      </c>
      <c r="VUG65" s="204" t="s">
        <v>26</v>
      </c>
      <c r="VUH65" s="204" t="s">
        <v>26</v>
      </c>
      <c r="VUI65" s="204" t="s">
        <v>26</v>
      </c>
      <c r="VUJ65" s="204" t="s">
        <v>26</v>
      </c>
      <c r="VUK65" s="204" t="s">
        <v>26</v>
      </c>
      <c r="VUL65" s="204" t="s">
        <v>26</v>
      </c>
      <c r="VUM65" s="204" t="s">
        <v>26</v>
      </c>
      <c r="VUN65" s="204" t="s">
        <v>26</v>
      </c>
      <c r="VUO65" s="204" t="s">
        <v>26</v>
      </c>
      <c r="VUP65" s="204" t="s">
        <v>26</v>
      </c>
      <c r="VUQ65" s="204" t="s">
        <v>26</v>
      </c>
      <c r="VUR65" s="204" t="s">
        <v>26</v>
      </c>
      <c r="VUS65" s="204" t="s">
        <v>26</v>
      </c>
      <c r="VUT65" s="204" t="s">
        <v>26</v>
      </c>
      <c r="VUU65" s="204" t="s">
        <v>26</v>
      </c>
      <c r="VUV65" s="204" t="s">
        <v>26</v>
      </c>
      <c r="VUW65" s="204" t="s">
        <v>26</v>
      </c>
      <c r="VUX65" s="204" t="s">
        <v>26</v>
      </c>
      <c r="VUY65" s="204" t="s">
        <v>26</v>
      </c>
      <c r="VUZ65" s="204" t="s">
        <v>26</v>
      </c>
      <c r="VVA65" s="204" t="s">
        <v>26</v>
      </c>
      <c r="VVB65" s="204" t="s">
        <v>26</v>
      </c>
      <c r="VVC65" s="204" t="s">
        <v>26</v>
      </c>
      <c r="VVD65" s="204" t="s">
        <v>26</v>
      </c>
      <c r="VVE65" s="204" t="s">
        <v>26</v>
      </c>
      <c r="VVF65" s="204" t="s">
        <v>26</v>
      </c>
      <c r="VVG65" s="204" t="s">
        <v>26</v>
      </c>
      <c r="VVH65" s="204" t="s">
        <v>26</v>
      </c>
      <c r="VVI65" s="204" t="s">
        <v>26</v>
      </c>
      <c r="VVJ65" s="204" t="s">
        <v>26</v>
      </c>
      <c r="VVK65" s="204" t="s">
        <v>26</v>
      </c>
      <c r="VVL65" s="204" t="s">
        <v>26</v>
      </c>
      <c r="VVM65" s="204" t="s">
        <v>26</v>
      </c>
      <c r="VVN65" s="204" t="s">
        <v>26</v>
      </c>
      <c r="VVO65" s="204" t="s">
        <v>26</v>
      </c>
      <c r="VVP65" s="204" t="s">
        <v>26</v>
      </c>
      <c r="VVQ65" s="204" t="s">
        <v>26</v>
      </c>
      <c r="VVR65" s="204" t="s">
        <v>26</v>
      </c>
      <c r="VVS65" s="204" t="s">
        <v>26</v>
      </c>
      <c r="VVT65" s="204" t="s">
        <v>26</v>
      </c>
      <c r="VVU65" s="204" t="s">
        <v>26</v>
      </c>
      <c r="VVV65" s="204" t="s">
        <v>26</v>
      </c>
      <c r="VVW65" s="204" t="s">
        <v>26</v>
      </c>
      <c r="VVX65" s="204" t="s">
        <v>26</v>
      </c>
      <c r="VVY65" s="204" t="s">
        <v>26</v>
      </c>
      <c r="VVZ65" s="204" t="s">
        <v>26</v>
      </c>
      <c r="VWA65" s="204" t="s">
        <v>26</v>
      </c>
      <c r="VWB65" s="204" t="s">
        <v>26</v>
      </c>
      <c r="VWC65" s="204" t="s">
        <v>26</v>
      </c>
      <c r="VWD65" s="204" t="s">
        <v>26</v>
      </c>
      <c r="VWE65" s="204" t="s">
        <v>26</v>
      </c>
      <c r="VWF65" s="204" t="s">
        <v>26</v>
      </c>
      <c r="VWG65" s="204" t="s">
        <v>26</v>
      </c>
      <c r="VWH65" s="204" t="s">
        <v>26</v>
      </c>
      <c r="VWI65" s="204" t="s">
        <v>26</v>
      </c>
      <c r="VWJ65" s="204" t="s">
        <v>26</v>
      </c>
      <c r="VWK65" s="204" t="s">
        <v>26</v>
      </c>
      <c r="VWL65" s="204" t="s">
        <v>26</v>
      </c>
      <c r="VWM65" s="204" t="s">
        <v>26</v>
      </c>
      <c r="VWN65" s="204" t="s">
        <v>26</v>
      </c>
      <c r="VWO65" s="204" t="s">
        <v>26</v>
      </c>
      <c r="VWP65" s="204" t="s">
        <v>26</v>
      </c>
      <c r="VWQ65" s="204" t="s">
        <v>26</v>
      </c>
      <c r="VWR65" s="204" t="s">
        <v>26</v>
      </c>
      <c r="VWS65" s="204" t="s">
        <v>26</v>
      </c>
      <c r="VWT65" s="204" t="s">
        <v>26</v>
      </c>
      <c r="VWU65" s="204" t="s">
        <v>26</v>
      </c>
      <c r="VWV65" s="204" t="s">
        <v>26</v>
      </c>
      <c r="VWW65" s="204" t="s">
        <v>26</v>
      </c>
      <c r="VWX65" s="204" t="s">
        <v>26</v>
      </c>
      <c r="VWY65" s="204" t="s">
        <v>26</v>
      </c>
      <c r="VWZ65" s="204" t="s">
        <v>26</v>
      </c>
      <c r="VXA65" s="204" t="s">
        <v>26</v>
      </c>
      <c r="VXB65" s="204" t="s">
        <v>26</v>
      </c>
      <c r="VXC65" s="204" t="s">
        <v>26</v>
      </c>
      <c r="VXD65" s="204" t="s">
        <v>26</v>
      </c>
      <c r="VXE65" s="204" t="s">
        <v>26</v>
      </c>
      <c r="VXF65" s="204" t="s">
        <v>26</v>
      </c>
      <c r="VXG65" s="204" t="s">
        <v>26</v>
      </c>
      <c r="VXH65" s="204" t="s">
        <v>26</v>
      </c>
      <c r="VXI65" s="204" t="s">
        <v>26</v>
      </c>
      <c r="VXJ65" s="204" t="s">
        <v>26</v>
      </c>
      <c r="VXK65" s="204" t="s">
        <v>26</v>
      </c>
      <c r="VXL65" s="204" t="s">
        <v>26</v>
      </c>
      <c r="VXM65" s="204" t="s">
        <v>26</v>
      </c>
      <c r="VXN65" s="204" t="s">
        <v>26</v>
      </c>
      <c r="VXO65" s="204" t="s">
        <v>26</v>
      </c>
      <c r="VXP65" s="204" t="s">
        <v>26</v>
      </c>
      <c r="VXQ65" s="204" t="s">
        <v>26</v>
      </c>
      <c r="VXR65" s="204" t="s">
        <v>26</v>
      </c>
      <c r="VXS65" s="204" t="s">
        <v>26</v>
      </c>
      <c r="VXT65" s="204" t="s">
        <v>26</v>
      </c>
      <c r="VXU65" s="204" t="s">
        <v>26</v>
      </c>
      <c r="VXV65" s="204" t="s">
        <v>26</v>
      </c>
      <c r="VXW65" s="204" t="s">
        <v>26</v>
      </c>
      <c r="VXX65" s="204" t="s">
        <v>26</v>
      </c>
      <c r="VXY65" s="204" t="s">
        <v>26</v>
      </c>
      <c r="VXZ65" s="204" t="s">
        <v>26</v>
      </c>
      <c r="VYA65" s="204" t="s">
        <v>26</v>
      </c>
      <c r="VYB65" s="204" t="s">
        <v>26</v>
      </c>
      <c r="VYC65" s="204" t="s">
        <v>26</v>
      </c>
      <c r="VYD65" s="204" t="s">
        <v>26</v>
      </c>
      <c r="VYE65" s="204" t="s">
        <v>26</v>
      </c>
      <c r="VYF65" s="204" t="s">
        <v>26</v>
      </c>
      <c r="VYG65" s="204" t="s">
        <v>26</v>
      </c>
      <c r="VYH65" s="204" t="s">
        <v>26</v>
      </c>
      <c r="VYI65" s="204" t="s">
        <v>26</v>
      </c>
      <c r="VYJ65" s="204" t="s">
        <v>26</v>
      </c>
      <c r="VYK65" s="204" t="s">
        <v>26</v>
      </c>
      <c r="VYL65" s="204" t="s">
        <v>26</v>
      </c>
      <c r="VYM65" s="204" t="s">
        <v>26</v>
      </c>
      <c r="VYN65" s="204" t="s">
        <v>26</v>
      </c>
      <c r="VYO65" s="204" t="s">
        <v>26</v>
      </c>
      <c r="VYP65" s="204" t="s">
        <v>26</v>
      </c>
      <c r="VYQ65" s="204" t="s">
        <v>26</v>
      </c>
      <c r="VYR65" s="204" t="s">
        <v>26</v>
      </c>
      <c r="VYS65" s="204" t="s">
        <v>26</v>
      </c>
      <c r="VYT65" s="204" t="s">
        <v>26</v>
      </c>
      <c r="VYU65" s="204" t="s">
        <v>26</v>
      </c>
      <c r="VYV65" s="204" t="s">
        <v>26</v>
      </c>
      <c r="VYW65" s="204" t="s">
        <v>26</v>
      </c>
      <c r="VYX65" s="204" t="s">
        <v>26</v>
      </c>
      <c r="VYY65" s="204" t="s">
        <v>26</v>
      </c>
      <c r="VYZ65" s="204" t="s">
        <v>26</v>
      </c>
      <c r="VZA65" s="204" t="s">
        <v>26</v>
      </c>
      <c r="VZB65" s="204" t="s">
        <v>26</v>
      </c>
      <c r="VZC65" s="204" t="s">
        <v>26</v>
      </c>
      <c r="VZD65" s="204" t="s">
        <v>26</v>
      </c>
      <c r="VZE65" s="204" t="s">
        <v>26</v>
      </c>
      <c r="VZF65" s="204" t="s">
        <v>26</v>
      </c>
      <c r="VZG65" s="204" t="s">
        <v>26</v>
      </c>
      <c r="VZH65" s="204" t="s">
        <v>26</v>
      </c>
      <c r="VZI65" s="204" t="s">
        <v>26</v>
      </c>
      <c r="VZJ65" s="204" t="s">
        <v>26</v>
      </c>
      <c r="VZK65" s="204" t="s">
        <v>26</v>
      </c>
      <c r="VZL65" s="204" t="s">
        <v>26</v>
      </c>
      <c r="VZM65" s="204" t="s">
        <v>26</v>
      </c>
      <c r="VZN65" s="204" t="s">
        <v>26</v>
      </c>
      <c r="VZO65" s="204" t="s">
        <v>26</v>
      </c>
      <c r="VZP65" s="204" t="s">
        <v>26</v>
      </c>
      <c r="VZQ65" s="204" t="s">
        <v>26</v>
      </c>
      <c r="VZR65" s="204" t="s">
        <v>26</v>
      </c>
      <c r="VZS65" s="204" t="s">
        <v>26</v>
      </c>
      <c r="VZT65" s="204" t="s">
        <v>26</v>
      </c>
      <c r="VZU65" s="204" t="s">
        <v>26</v>
      </c>
      <c r="VZV65" s="204" t="s">
        <v>26</v>
      </c>
      <c r="VZW65" s="204" t="s">
        <v>26</v>
      </c>
      <c r="VZX65" s="204" t="s">
        <v>26</v>
      </c>
      <c r="VZY65" s="204" t="s">
        <v>26</v>
      </c>
      <c r="VZZ65" s="204" t="s">
        <v>26</v>
      </c>
      <c r="WAA65" s="204" t="s">
        <v>26</v>
      </c>
      <c r="WAB65" s="204" t="s">
        <v>26</v>
      </c>
      <c r="WAC65" s="204" t="s">
        <v>26</v>
      </c>
      <c r="WAD65" s="204" t="s">
        <v>26</v>
      </c>
      <c r="WAE65" s="204" t="s">
        <v>26</v>
      </c>
      <c r="WAF65" s="204" t="s">
        <v>26</v>
      </c>
      <c r="WAG65" s="204" t="s">
        <v>26</v>
      </c>
      <c r="WAH65" s="204" t="s">
        <v>26</v>
      </c>
      <c r="WAI65" s="204" t="s">
        <v>26</v>
      </c>
      <c r="WAJ65" s="204" t="s">
        <v>26</v>
      </c>
      <c r="WAK65" s="204" t="s">
        <v>26</v>
      </c>
      <c r="WAL65" s="204" t="s">
        <v>26</v>
      </c>
      <c r="WAM65" s="204" t="s">
        <v>26</v>
      </c>
      <c r="WAN65" s="204" t="s">
        <v>26</v>
      </c>
      <c r="WAO65" s="204" t="s">
        <v>26</v>
      </c>
      <c r="WAP65" s="204" t="s">
        <v>26</v>
      </c>
      <c r="WAQ65" s="204" t="s">
        <v>26</v>
      </c>
      <c r="WAR65" s="204" t="s">
        <v>26</v>
      </c>
      <c r="WAS65" s="204" t="s">
        <v>26</v>
      </c>
      <c r="WAT65" s="204" t="s">
        <v>26</v>
      </c>
      <c r="WAU65" s="204" t="s">
        <v>26</v>
      </c>
      <c r="WAV65" s="204" t="s">
        <v>26</v>
      </c>
      <c r="WAW65" s="204" t="s">
        <v>26</v>
      </c>
      <c r="WAX65" s="204" t="s">
        <v>26</v>
      </c>
      <c r="WAY65" s="204" t="s">
        <v>26</v>
      </c>
      <c r="WAZ65" s="204" t="s">
        <v>26</v>
      </c>
      <c r="WBA65" s="204" t="s">
        <v>26</v>
      </c>
      <c r="WBB65" s="204" t="s">
        <v>26</v>
      </c>
      <c r="WBC65" s="204" t="s">
        <v>26</v>
      </c>
      <c r="WBD65" s="204" t="s">
        <v>26</v>
      </c>
      <c r="WBE65" s="204" t="s">
        <v>26</v>
      </c>
      <c r="WBF65" s="204" t="s">
        <v>26</v>
      </c>
      <c r="WBG65" s="204" t="s">
        <v>26</v>
      </c>
      <c r="WBH65" s="204" t="s">
        <v>26</v>
      </c>
      <c r="WBI65" s="204" t="s">
        <v>26</v>
      </c>
      <c r="WBJ65" s="204" t="s">
        <v>26</v>
      </c>
      <c r="WBK65" s="204" t="s">
        <v>26</v>
      </c>
      <c r="WBL65" s="204" t="s">
        <v>26</v>
      </c>
      <c r="WBM65" s="204" t="s">
        <v>26</v>
      </c>
      <c r="WBN65" s="204" t="s">
        <v>26</v>
      </c>
      <c r="WBO65" s="204" t="s">
        <v>26</v>
      </c>
      <c r="WBP65" s="204" t="s">
        <v>26</v>
      </c>
      <c r="WBQ65" s="204" t="s">
        <v>26</v>
      </c>
      <c r="WBR65" s="204" t="s">
        <v>26</v>
      </c>
      <c r="WBS65" s="204" t="s">
        <v>26</v>
      </c>
      <c r="WBT65" s="204" t="s">
        <v>26</v>
      </c>
      <c r="WBU65" s="204" t="s">
        <v>26</v>
      </c>
      <c r="WBV65" s="204" t="s">
        <v>26</v>
      </c>
      <c r="WBW65" s="204" t="s">
        <v>26</v>
      </c>
      <c r="WBX65" s="204" t="s">
        <v>26</v>
      </c>
      <c r="WBY65" s="204" t="s">
        <v>26</v>
      </c>
      <c r="WBZ65" s="204" t="s">
        <v>26</v>
      </c>
      <c r="WCA65" s="204" t="s">
        <v>26</v>
      </c>
      <c r="WCB65" s="204" t="s">
        <v>26</v>
      </c>
      <c r="WCC65" s="204" t="s">
        <v>26</v>
      </c>
      <c r="WCD65" s="204" t="s">
        <v>26</v>
      </c>
      <c r="WCE65" s="204" t="s">
        <v>26</v>
      </c>
      <c r="WCF65" s="204" t="s">
        <v>26</v>
      </c>
      <c r="WCG65" s="204" t="s">
        <v>26</v>
      </c>
      <c r="WCH65" s="204" t="s">
        <v>26</v>
      </c>
      <c r="WCI65" s="204" t="s">
        <v>26</v>
      </c>
      <c r="WCJ65" s="204" t="s">
        <v>26</v>
      </c>
      <c r="WCK65" s="204" t="s">
        <v>26</v>
      </c>
      <c r="WCL65" s="204" t="s">
        <v>26</v>
      </c>
      <c r="WCM65" s="204" t="s">
        <v>26</v>
      </c>
      <c r="WCN65" s="204" t="s">
        <v>26</v>
      </c>
      <c r="WCO65" s="204" t="s">
        <v>26</v>
      </c>
      <c r="WCP65" s="204" t="s">
        <v>26</v>
      </c>
      <c r="WCQ65" s="204" t="s">
        <v>26</v>
      </c>
      <c r="WCR65" s="204" t="s">
        <v>26</v>
      </c>
      <c r="WCS65" s="204" t="s">
        <v>26</v>
      </c>
      <c r="WCT65" s="204" t="s">
        <v>26</v>
      </c>
      <c r="WCU65" s="204" t="s">
        <v>26</v>
      </c>
      <c r="WCV65" s="204" t="s">
        <v>26</v>
      </c>
      <c r="WCW65" s="204" t="s">
        <v>26</v>
      </c>
      <c r="WCX65" s="204" t="s">
        <v>26</v>
      </c>
      <c r="WCY65" s="204" t="s">
        <v>26</v>
      </c>
      <c r="WCZ65" s="204" t="s">
        <v>26</v>
      </c>
      <c r="WDA65" s="204" t="s">
        <v>26</v>
      </c>
      <c r="WDB65" s="204" t="s">
        <v>26</v>
      </c>
      <c r="WDC65" s="204" t="s">
        <v>26</v>
      </c>
      <c r="WDD65" s="204" t="s">
        <v>26</v>
      </c>
      <c r="WDE65" s="204" t="s">
        <v>26</v>
      </c>
      <c r="WDF65" s="204" t="s">
        <v>26</v>
      </c>
      <c r="WDG65" s="204" t="s">
        <v>26</v>
      </c>
      <c r="WDH65" s="204" t="s">
        <v>26</v>
      </c>
      <c r="WDI65" s="204" t="s">
        <v>26</v>
      </c>
      <c r="WDJ65" s="204" t="s">
        <v>26</v>
      </c>
      <c r="WDK65" s="204" t="s">
        <v>26</v>
      </c>
      <c r="WDL65" s="204" t="s">
        <v>26</v>
      </c>
      <c r="WDM65" s="204" t="s">
        <v>26</v>
      </c>
      <c r="WDN65" s="204" t="s">
        <v>26</v>
      </c>
      <c r="WDO65" s="204" t="s">
        <v>26</v>
      </c>
      <c r="WDP65" s="204" t="s">
        <v>26</v>
      </c>
      <c r="WDQ65" s="204" t="s">
        <v>26</v>
      </c>
      <c r="WDR65" s="204" t="s">
        <v>26</v>
      </c>
      <c r="WDS65" s="204" t="s">
        <v>26</v>
      </c>
      <c r="WDT65" s="204" t="s">
        <v>26</v>
      </c>
      <c r="WDU65" s="204" t="s">
        <v>26</v>
      </c>
      <c r="WDV65" s="204" t="s">
        <v>26</v>
      </c>
      <c r="WDW65" s="204" t="s">
        <v>26</v>
      </c>
      <c r="WDX65" s="204" t="s">
        <v>26</v>
      </c>
      <c r="WDY65" s="204" t="s">
        <v>26</v>
      </c>
      <c r="WDZ65" s="204" t="s">
        <v>26</v>
      </c>
      <c r="WEA65" s="204" t="s">
        <v>26</v>
      </c>
      <c r="WEB65" s="204" t="s">
        <v>26</v>
      </c>
      <c r="WEC65" s="204" t="s">
        <v>26</v>
      </c>
      <c r="WED65" s="204" t="s">
        <v>26</v>
      </c>
      <c r="WEE65" s="204" t="s">
        <v>26</v>
      </c>
      <c r="WEF65" s="204" t="s">
        <v>26</v>
      </c>
      <c r="WEG65" s="204" t="s">
        <v>26</v>
      </c>
      <c r="WEH65" s="204" t="s">
        <v>26</v>
      </c>
      <c r="WEI65" s="204" t="s">
        <v>26</v>
      </c>
      <c r="WEJ65" s="204" t="s">
        <v>26</v>
      </c>
      <c r="WEK65" s="204" t="s">
        <v>26</v>
      </c>
      <c r="WEL65" s="204" t="s">
        <v>26</v>
      </c>
      <c r="WEM65" s="204" t="s">
        <v>26</v>
      </c>
      <c r="WEN65" s="204" t="s">
        <v>26</v>
      </c>
      <c r="WEO65" s="204" t="s">
        <v>26</v>
      </c>
      <c r="WEP65" s="204" t="s">
        <v>26</v>
      </c>
      <c r="WEQ65" s="204" t="s">
        <v>26</v>
      </c>
      <c r="WER65" s="204" t="s">
        <v>26</v>
      </c>
      <c r="WES65" s="204" t="s">
        <v>26</v>
      </c>
      <c r="WET65" s="204" t="s">
        <v>26</v>
      </c>
      <c r="WEU65" s="204" t="s">
        <v>26</v>
      </c>
      <c r="WEV65" s="204" t="s">
        <v>26</v>
      </c>
      <c r="WEW65" s="204" t="s">
        <v>26</v>
      </c>
      <c r="WEX65" s="204" t="s">
        <v>26</v>
      </c>
      <c r="WEY65" s="204" t="s">
        <v>26</v>
      </c>
      <c r="WEZ65" s="204" t="s">
        <v>26</v>
      </c>
      <c r="WFA65" s="204" t="s">
        <v>26</v>
      </c>
      <c r="WFB65" s="204" t="s">
        <v>26</v>
      </c>
      <c r="WFC65" s="204" t="s">
        <v>26</v>
      </c>
      <c r="WFD65" s="204" t="s">
        <v>26</v>
      </c>
      <c r="WFE65" s="204" t="s">
        <v>26</v>
      </c>
      <c r="WFF65" s="204" t="s">
        <v>26</v>
      </c>
      <c r="WFG65" s="204" t="s">
        <v>26</v>
      </c>
      <c r="WFH65" s="204" t="s">
        <v>26</v>
      </c>
      <c r="WFI65" s="204" t="s">
        <v>26</v>
      </c>
      <c r="WFJ65" s="204" t="s">
        <v>26</v>
      </c>
      <c r="WFK65" s="204" t="s">
        <v>26</v>
      </c>
      <c r="WFL65" s="204" t="s">
        <v>26</v>
      </c>
      <c r="WFM65" s="204" t="s">
        <v>26</v>
      </c>
      <c r="WFN65" s="204" t="s">
        <v>26</v>
      </c>
      <c r="WFO65" s="204" t="s">
        <v>26</v>
      </c>
      <c r="WFP65" s="204" t="s">
        <v>26</v>
      </c>
      <c r="WFQ65" s="204" t="s">
        <v>26</v>
      </c>
      <c r="WFR65" s="204" t="s">
        <v>26</v>
      </c>
      <c r="WFS65" s="204" t="s">
        <v>26</v>
      </c>
      <c r="WFT65" s="204" t="s">
        <v>26</v>
      </c>
      <c r="WFU65" s="204" t="s">
        <v>26</v>
      </c>
      <c r="WFV65" s="204" t="s">
        <v>26</v>
      </c>
      <c r="WFW65" s="204" t="s">
        <v>26</v>
      </c>
      <c r="WFX65" s="204" t="s">
        <v>26</v>
      </c>
      <c r="WFY65" s="204" t="s">
        <v>26</v>
      </c>
      <c r="WFZ65" s="204" t="s">
        <v>26</v>
      </c>
      <c r="WGA65" s="204" t="s">
        <v>26</v>
      </c>
      <c r="WGB65" s="204" t="s">
        <v>26</v>
      </c>
      <c r="WGC65" s="204" t="s">
        <v>26</v>
      </c>
      <c r="WGD65" s="204" t="s">
        <v>26</v>
      </c>
      <c r="WGE65" s="204" t="s">
        <v>26</v>
      </c>
      <c r="WGF65" s="204" t="s">
        <v>26</v>
      </c>
      <c r="WGG65" s="204" t="s">
        <v>26</v>
      </c>
      <c r="WGH65" s="204" t="s">
        <v>26</v>
      </c>
      <c r="WGI65" s="204" t="s">
        <v>26</v>
      </c>
      <c r="WGJ65" s="204" t="s">
        <v>26</v>
      </c>
      <c r="WGK65" s="204" t="s">
        <v>26</v>
      </c>
      <c r="WGL65" s="204" t="s">
        <v>26</v>
      </c>
      <c r="WGM65" s="204" t="s">
        <v>26</v>
      </c>
      <c r="WGN65" s="204" t="s">
        <v>26</v>
      </c>
      <c r="WGO65" s="204" t="s">
        <v>26</v>
      </c>
      <c r="WGP65" s="204" t="s">
        <v>26</v>
      </c>
      <c r="WGQ65" s="204" t="s">
        <v>26</v>
      </c>
      <c r="WGR65" s="204" t="s">
        <v>26</v>
      </c>
      <c r="WGS65" s="204" t="s">
        <v>26</v>
      </c>
      <c r="WGT65" s="204" t="s">
        <v>26</v>
      </c>
      <c r="WGU65" s="204" t="s">
        <v>26</v>
      </c>
      <c r="WGV65" s="204" t="s">
        <v>26</v>
      </c>
      <c r="WGW65" s="204" t="s">
        <v>26</v>
      </c>
      <c r="WGX65" s="204" t="s">
        <v>26</v>
      </c>
      <c r="WGY65" s="204" t="s">
        <v>26</v>
      </c>
      <c r="WGZ65" s="204" t="s">
        <v>26</v>
      </c>
      <c r="WHA65" s="204" t="s">
        <v>26</v>
      </c>
      <c r="WHB65" s="204" t="s">
        <v>26</v>
      </c>
      <c r="WHC65" s="204" t="s">
        <v>26</v>
      </c>
      <c r="WHD65" s="204" t="s">
        <v>26</v>
      </c>
      <c r="WHE65" s="204" t="s">
        <v>26</v>
      </c>
      <c r="WHF65" s="204" t="s">
        <v>26</v>
      </c>
      <c r="WHG65" s="204" t="s">
        <v>26</v>
      </c>
      <c r="WHH65" s="204" t="s">
        <v>26</v>
      </c>
      <c r="WHI65" s="204" t="s">
        <v>26</v>
      </c>
      <c r="WHJ65" s="204" t="s">
        <v>26</v>
      </c>
      <c r="WHK65" s="204" t="s">
        <v>26</v>
      </c>
      <c r="WHL65" s="204" t="s">
        <v>26</v>
      </c>
      <c r="WHM65" s="204" t="s">
        <v>26</v>
      </c>
      <c r="WHN65" s="204" t="s">
        <v>26</v>
      </c>
      <c r="WHO65" s="204" t="s">
        <v>26</v>
      </c>
      <c r="WHP65" s="204" t="s">
        <v>26</v>
      </c>
      <c r="WHQ65" s="204" t="s">
        <v>26</v>
      </c>
      <c r="WHR65" s="204" t="s">
        <v>26</v>
      </c>
      <c r="WHS65" s="204" t="s">
        <v>26</v>
      </c>
      <c r="WHT65" s="204" t="s">
        <v>26</v>
      </c>
      <c r="WHU65" s="204" t="s">
        <v>26</v>
      </c>
      <c r="WHV65" s="204" t="s">
        <v>26</v>
      </c>
      <c r="WHW65" s="204" t="s">
        <v>26</v>
      </c>
      <c r="WHX65" s="204" t="s">
        <v>26</v>
      </c>
      <c r="WHY65" s="204" t="s">
        <v>26</v>
      </c>
      <c r="WHZ65" s="204" t="s">
        <v>26</v>
      </c>
      <c r="WIA65" s="204" t="s">
        <v>26</v>
      </c>
      <c r="WIB65" s="204" t="s">
        <v>26</v>
      </c>
      <c r="WIC65" s="204" t="s">
        <v>26</v>
      </c>
      <c r="WID65" s="204" t="s">
        <v>26</v>
      </c>
      <c r="WIE65" s="204" t="s">
        <v>26</v>
      </c>
      <c r="WIF65" s="204" t="s">
        <v>26</v>
      </c>
      <c r="WIG65" s="204" t="s">
        <v>26</v>
      </c>
      <c r="WIH65" s="204" t="s">
        <v>26</v>
      </c>
      <c r="WII65" s="204" t="s">
        <v>26</v>
      </c>
      <c r="WIJ65" s="204" t="s">
        <v>26</v>
      </c>
      <c r="WIK65" s="204" t="s">
        <v>26</v>
      </c>
      <c r="WIL65" s="204" t="s">
        <v>26</v>
      </c>
      <c r="WIM65" s="204" t="s">
        <v>26</v>
      </c>
      <c r="WIN65" s="204" t="s">
        <v>26</v>
      </c>
      <c r="WIO65" s="204" t="s">
        <v>26</v>
      </c>
      <c r="WIP65" s="204" t="s">
        <v>26</v>
      </c>
      <c r="WIQ65" s="204" t="s">
        <v>26</v>
      </c>
      <c r="WIR65" s="204" t="s">
        <v>26</v>
      </c>
      <c r="WIS65" s="204" t="s">
        <v>26</v>
      </c>
      <c r="WIT65" s="204" t="s">
        <v>26</v>
      </c>
      <c r="WIU65" s="204" t="s">
        <v>26</v>
      </c>
      <c r="WIV65" s="204" t="s">
        <v>26</v>
      </c>
      <c r="WIW65" s="204" t="s">
        <v>26</v>
      </c>
      <c r="WIX65" s="204" t="s">
        <v>26</v>
      </c>
      <c r="WIY65" s="204" t="s">
        <v>26</v>
      </c>
      <c r="WIZ65" s="204" t="s">
        <v>26</v>
      </c>
      <c r="WJA65" s="204" t="s">
        <v>26</v>
      </c>
      <c r="WJB65" s="204" t="s">
        <v>26</v>
      </c>
      <c r="WJC65" s="204" t="s">
        <v>26</v>
      </c>
      <c r="WJD65" s="204" t="s">
        <v>26</v>
      </c>
      <c r="WJE65" s="204" t="s">
        <v>26</v>
      </c>
      <c r="WJF65" s="204" t="s">
        <v>26</v>
      </c>
      <c r="WJG65" s="204" t="s">
        <v>26</v>
      </c>
      <c r="WJH65" s="204" t="s">
        <v>26</v>
      </c>
      <c r="WJI65" s="204" t="s">
        <v>26</v>
      </c>
      <c r="WJJ65" s="204" t="s">
        <v>26</v>
      </c>
      <c r="WJK65" s="204" t="s">
        <v>26</v>
      </c>
      <c r="WJL65" s="204" t="s">
        <v>26</v>
      </c>
      <c r="WJM65" s="204" t="s">
        <v>26</v>
      </c>
      <c r="WJN65" s="204" t="s">
        <v>26</v>
      </c>
      <c r="WJO65" s="204" t="s">
        <v>26</v>
      </c>
      <c r="WJP65" s="204" t="s">
        <v>26</v>
      </c>
      <c r="WJQ65" s="204" t="s">
        <v>26</v>
      </c>
      <c r="WJR65" s="204" t="s">
        <v>26</v>
      </c>
      <c r="WJS65" s="204" t="s">
        <v>26</v>
      </c>
      <c r="WJT65" s="204" t="s">
        <v>26</v>
      </c>
      <c r="WJU65" s="204" t="s">
        <v>26</v>
      </c>
      <c r="WJV65" s="204" t="s">
        <v>26</v>
      </c>
      <c r="WJW65" s="204" t="s">
        <v>26</v>
      </c>
      <c r="WJX65" s="204" t="s">
        <v>26</v>
      </c>
      <c r="WJY65" s="204" t="s">
        <v>26</v>
      </c>
      <c r="WJZ65" s="204" t="s">
        <v>26</v>
      </c>
      <c r="WKA65" s="204" t="s">
        <v>26</v>
      </c>
      <c r="WKB65" s="204" t="s">
        <v>26</v>
      </c>
      <c r="WKC65" s="204" t="s">
        <v>26</v>
      </c>
      <c r="WKD65" s="204" t="s">
        <v>26</v>
      </c>
      <c r="WKE65" s="204" t="s">
        <v>26</v>
      </c>
      <c r="WKF65" s="204" t="s">
        <v>26</v>
      </c>
      <c r="WKG65" s="204" t="s">
        <v>26</v>
      </c>
      <c r="WKH65" s="204" t="s">
        <v>26</v>
      </c>
      <c r="WKI65" s="204" t="s">
        <v>26</v>
      </c>
      <c r="WKJ65" s="204" t="s">
        <v>26</v>
      </c>
      <c r="WKK65" s="204" t="s">
        <v>26</v>
      </c>
      <c r="WKL65" s="204" t="s">
        <v>26</v>
      </c>
      <c r="WKM65" s="204" t="s">
        <v>26</v>
      </c>
      <c r="WKN65" s="204" t="s">
        <v>26</v>
      </c>
      <c r="WKO65" s="204" t="s">
        <v>26</v>
      </c>
      <c r="WKP65" s="204" t="s">
        <v>26</v>
      </c>
      <c r="WKQ65" s="204" t="s">
        <v>26</v>
      </c>
      <c r="WKR65" s="204" t="s">
        <v>26</v>
      </c>
      <c r="WKS65" s="204" t="s">
        <v>26</v>
      </c>
      <c r="WKT65" s="204" t="s">
        <v>26</v>
      </c>
      <c r="WKU65" s="204" t="s">
        <v>26</v>
      </c>
      <c r="WKV65" s="204" t="s">
        <v>26</v>
      </c>
      <c r="WKW65" s="204" t="s">
        <v>26</v>
      </c>
      <c r="WKX65" s="204" t="s">
        <v>26</v>
      </c>
      <c r="WKY65" s="204" t="s">
        <v>26</v>
      </c>
      <c r="WKZ65" s="204" t="s">
        <v>26</v>
      </c>
      <c r="WLA65" s="204" t="s">
        <v>26</v>
      </c>
      <c r="WLB65" s="204" t="s">
        <v>26</v>
      </c>
      <c r="WLC65" s="204" t="s">
        <v>26</v>
      </c>
      <c r="WLD65" s="204" t="s">
        <v>26</v>
      </c>
      <c r="WLE65" s="204" t="s">
        <v>26</v>
      </c>
      <c r="WLF65" s="204" t="s">
        <v>26</v>
      </c>
      <c r="WLG65" s="204" t="s">
        <v>26</v>
      </c>
      <c r="WLH65" s="204" t="s">
        <v>26</v>
      </c>
      <c r="WLI65" s="204" t="s">
        <v>26</v>
      </c>
      <c r="WLJ65" s="204" t="s">
        <v>26</v>
      </c>
      <c r="WLK65" s="204" t="s">
        <v>26</v>
      </c>
      <c r="WLL65" s="204" t="s">
        <v>26</v>
      </c>
      <c r="WLM65" s="204" t="s">
        <v>26</v>
      </c>
      <c r="WLN65" s="204" t="s">
        <v>26</v>
      </c>
      <c r="WLO65" s="204" t="s">
        <v>26</v>
      </c>
      <c r="WLP65" s="204" t="s">
        <v>26</v>
      </c>
      <c r="WLQ65" s="204" t="s">
        <v>26</v>
      </c>
      <c r="WLR65" s="204" t="s">
        <v>26</v>
      </c>
      <c r="WLS65" s="204" t="s">
        <v>26</v>
      </c>
      <c r="WLT65" s="204" t="s">
        <v>26</v>
      </c>
      <c r="WLU65" s="204" t="s">
        <v>26</v>
      </c>
      <c r="WLV65" s="204" t="s">
        <v>26</v>
      </c>
      <c r="WLW65" s="204" t="s">
        <v>26</v>
      </c>
      <c r="WLX65" s="204" t="s">
        <v>26</v>
      </c>
      <c r="WLY65" s="204" t="s">
        <v>26</v>
      </c>
      <c r="WLZ65" s="204" t="s">
        <v>26</v>
      </c>
      <c r="WMA65" s="204" t="s">
        <v>26</v>
      </c>
      <c r="WMB65" s="204" t="s">
        <v>26</v>
      </c>
      <c r="WMC65" s="204" t="s">
        <v>26</v>
      </c>
      <c r="WMD65" s="204" t="s">
        <v>26</v>
      </c>
      <c r="WME65" s="204" t="s">
        <v>26</v>
      </c>
      <c r="WMF65" s="204" t="s">
        <v>26</v>
      </c>
      <c r="WMG65" s="204" t="s">
        <v>26</v>
      </c>
      <c r="WMH65" s="204" t="s">
        <v>26</v>
      </c>
      <c r="WMI65" s="204" t="s">
        <v>26</v>
      </c>
      <c r="WMJ65" s="204" t="s">
        <v>26</v>
      </c>
      <c r="WMK65" s="204" t="s">
        <v>26</v>
      </c>
      <c r="WML65" s="204" t="s">
        <v>26</v>
      </c>
      <c r="WMM65" s="204" t="s">
        <v>26</v>
      </c>
      <c r="WMN65" s="204" t="s">
        <v>26</v>
      </c>
      <c r="WMO65" s="204" t="s">
        <v>26</v>
      </c>
      <c r="WMP65" s="204" t="s">
        <v>26</v>
      </c>
      <c r="WMQ65" s="204" t="s">
        <v>26</v>
      </c>
      <c r="WMR65" s="204" t="s">
        <v>26</v>
      </c>
      <c r="WMS65" s="204" t="s">
        <v>26</v>
      </c>
      <c r="WMT65" s="204" t="s">
        <v>26</v>
      </c>
      <c r="WMU65" s="204" t="s">
        <v>26</v>
      </c>
      <c r="WMV65" s="204" t="s">
        <v>26</v>
      </c>
      <c r="WMW65" s="204" t="s">
        <v>26</v>
      </c>
      <c r="WMX65" s="204" t="s">
        <v>26</v>
      </c>
      <c r="WMY65" s="204" t="s">
        <v>26</v>
      </c>
      <c r="WMZ65" s="204" t="s">
        <v>26</v>
      </c>
      <c r="WNA65" s="204" t="s">
        <v>26</v>
      </c>
      <c r="WNB65" s="204" t="s">
        <v>26</v>
      </c>
      <c r="WNC65" s="204" t="s">
        <v>26</v>
      </c>
      <c r="WND65" s="204" t="s">
        <v>26</v>
      </c>
      <c r="WNE65" s="204" t="s">
        <v>26</v>
      </c>
      <c r="WNF65" s="204" t="s">
        <v>26</v>
      </c>
      <c r="WNG65" s="204" t="s">
        <v>26</v>
      </c>
      <c r="WNH65" s="204" t="s">
        <v>26</v>
      </c>
      <c r="WNI65" s="204" t="s">
        <v>26</v>
      </c>
      <c r="WNJ65" s="204" t="s">
        <v>26</v>
      </c>
      <c r="WNK65" s="204" t="s">
        <v>26</v>
      </c>
      <c r="WNL65" s="204" t="s">
        <v>26</v>
      </c>
      <c r="WNM65" s="204" t="s">
        <v>26</v>
      </c>
      <c r="WNN65" s="204" t="s">
        <v>26</v>
      </c>
      <c r="WNO65" s="204" t="s">
        <v>26</v>
      </c>
      <c r="WNP65" s="204" t="s">
        <v>26</v>
      </c>
      <c r="WNQ65" s="204" t="s">
        <v>26</v>
      </c>
      <c r="WNR65" s="204" t="s">
        <v>26</v>
      </c>
      <c r="WNS65" s="204" t="s">
        <v>26</v>
      </c>
      <c r="WNT65" s="204" t="s">
        <v>26</v>
      </c>
      <c r="WNU65" s="204" t="s">
        <v>26</v>
      </c>
      <c r="WNV65" s="204" t="s">
        <v>26</v>
      </c>
      <c r="WNW65" s="204" t="s">
        <v>26</v>
      </c>
      <c r="WNX65" s="204" t="s">
        <v>26</v>
      </c>
      <c r="WNY65" s="204" t="s">
        <v>26</v>
      </c>
      <c r="WNZ65" s="204" t="s">
        <v>26</v>
      </c>
      <c r="WOA65" s="204" t="s">
        <v>26</v>
      </c>
      <c r="WOB65" s="204" t="s">
        <v>26</v>
      </c>
      <c r="WOC65" s="204" t="s">
        <v>26</v>
      </c>
      <c r="WOD65" s="204" t="s">
        <v>26</v>
      </c>
      <c r="WOE65" s="204" t="s">
        <v>26</v>
      </c>
      <c r="WOF65" s="204" t="s">
        <v>26</v>
      </c>
      <c r="WOG65" s="204" t="s">
        <v>26</v>
      </c>
      <c r="WOH65" s="204" t="s">
        <v>26</v>
      </c>
      <c r="WOI65" s="204" t="s">
        <v>26</v>
      </c>
      <c r="WOJ65" s="204" t="s">
        <v>26</v>
      </c>
      <c r="WOK65" s="204" t="s">
        <v>26</v>
      </c>
      <c r="WOL65" s="204" t="s">
        <v>26</v>
      </c>
      <c r="WOM65" s="204" t="s">
        <v>26</v>
      </c>
      <c r="WON65" s="204" t="s">
        <v>26</v>
      </c>
      <c r="WOO65" s="204" t="s">
        <v>26</v>
      </c>
      <c r="WOP65" s="204" t="s">
        <v>26</v>
      </c>
      <c r="WOQ65" s="204" t="s">
        <v>26</v>
      </c>
      <c r="WOR65" s="204" t="s">
        <v>26</v>
      </c>
      <c r="WOS65" s="204" t="s">
        <v>26</v>
      </c>
      <c r="WOT65" s="204" t="s">
        <v>26</v>
      </c>
      <c r="WOU65" s="204" t="s">
        <v>26</v>
      </c>
      <c r="WOV65" s="204" t="s">
        <v>26</v>
      </c>
      <c r="WOW65" s="204" t="s">
        <v>26</v>
      </c>
      <c r="WOX65" s="204" t="s">
        <v>26</v>
      </c>
      <c r="WOY65" s="204" t="s">
        <v>26</v>
      </c>
      <c r="WOZ65" s="204" t="s">
        <v>26</v>
      </c>
      <c r="WPA65" s="204" t="s">
        <v>26</v>
      </c>
      <c r="WPB65" s="204" t="s">
        <v>26</v>
      </c>
      <c r="WPC65" s="204" t="s">
        <v>26</v>
      </c>
      <c r="WPD65" s="204" t="s">
        <v>26</v>
      </c>
      <c r="WPE65" s="204" t="s">
        <v>26</v>
      </c>
      <c r="WPF65" s="204" t="s">
        <v>26</v>
      </c>
      <c r="WPG65" s="204" t="s">
        <v>26</v>
      </c>
      <c r="WPH65" s="204" t="s">
        <v>26</v>
      </c>
      <c r="WPI65" s="204" t="s">
        <v>26</v>
      </c>
      <c r="WPJ65" s="204" t="s">
        <v>26</v>
      </c>
      <c r="WPK65" s="204" t="s">
        <v>26</v>
      </c>
      <c r="WPL65" s="204" t="s">
        <v>26</v>
      </c>
      <c r="WPM65" s="204" t="s">
        <v>26</v>
      </c>
      <c r="WPN65" s="204" t="s">
        <v>26</v>
      </c>
      <c r="WPO65" s="204" t="s">
        <v>26</v>
      </c>
      <c r="WPP65" s="204" t="s">
        <v>26</v>
      </c>
      <c r="WPQ65" s="204" t="s">
        <v>26</v>
      </c>
      <c r="WPR65" s="204" t="s">
        <v>26</v>
      </c>
      <c r="WPS65" s="204" t="s">
        <v>26</v>
      </c>
      <c r="WPT65" s="204" t="s">
        <v>26</v>
      </c>
      <c r="WPU65" s="204" t="s">
        <v>26</v>
      </c>
      <c r="WPV65" s="204" t="s">
        <v>26</v>
      </c>
      <c r="WPW65" s="204" t="s">
        <v>26</v>
      </c>
      <c r="WPX65" s="204" t="s">
        <v>26</v>
      </c>
      <c r="WPY65" s="204" t="s">
        <v>26</v>
      </c>
      <c r="WPZ65" s="204" t="s">
        <v>26</v>
      </c>
      <c r="WQA65" s="204" t="s">
        <v>26</v>
      </c>
      <c r="WQB65" s="204" t="s">
        <v>26</v>
      </c>
      <c r="WQC65" s="204" t="s">
        <v>26</v>
      </c>
      <c r="WQD65" s="204" t="s">
        <v>26</v>
      </c>
      <c r="WQE65" s="204" t="s">
        <v>26</v>
      </c>
      <c r="WQF65" s="204" t="s">
        <v>26</v>
      </c>
      <c r="WQG65" s="204" t="s">
        <v>26</v>
      </c>
      <c r="WQH65" s="204" t="s">
        <v>26</v>
      </c>
      <c r="WQI65" s="204" t="s">
        <v>26</v>
      </c>
      <c r="WQJ65" s="204" t="s">
        <v>26</v>
      </c>
    </row>
    <row r="66" spans="2:16000" ht="15.75" customHeight="1">
      <c r="B66" s="196" t="s">
        <v>255</v>
      </c>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4"/>
      <c r="FM66" s="204"/>
      <c r="FN66" s="204"/>
      <c r="FO66" s="204"/>
      <c r="FP66" s="204"/>
      <c r="FQ66" s="204"/>
      <c r="FR66" s="204"/>
      <c r="FS66" s="204"/>
      <c r="FT66" s="204"/>
      <c r="FU66" s="204"/>
      <c r="FV66" s="204"/>
      <c r="FW66" s="204"/>
      <c r="FX66" s="204"/>
      <c r="FY66" s="204"/>
      <c r="FZ66" s="204"/>
      <c r="GA66" s="204"/>
      <c r="GB66" s="204"/>
      <c r="GC66" s="204"/>
      <c r="GD66" s="204"/>
      <c r="GE66" s="204"/>
      <c r="GF66" s="204"/>
      <c r="GG66" s="204"/>
      <c r="GH66" s="204"/>
      <c r="GI66" s="204"/>
      <c r="GJ66" s="204"/>
      <c r="GK66" s="204"/>
      <c r="GL66" s="204"/>
      <c r="GM66" s="204"/>
      <c r="GN66" s="204"/>
      <c r="GO66" s="204"/>
      <c r="GP66" s="204"/>
      <c r="GQ66" s="204"/>
      <c r="GR66" s="204"/>
      <c r="GS66" s="204"/>
      <c r="GT66" s="204"/>
      <c r="GU66" s="204"/>
      <c r="GV66" s="204"/>
      <c r="GW66" s="204"/>
      <c r="GX66" s="204"/>
      <c r="GY66" s="204"/>
      <c r="GZ66" s="204"/>
      <c r="HA66" s="204"/>
      <c r="HB66" s="204"/>
      <c r="HC66" s="204"/>
      <c r="HD66" s="204"/>
      <c r="HE66" s="204"/>
      <c r="HF66" s="204"/>
      <c r="HG66" s="204"/>
      <c r="HH66" s="204"/>
      <c r="HI66" s="204"/>
      <c r="HJ66" s="204"/>
      <c r="HK66" s="204"/>
      <c r="HL66" s="204"/>
      <c r="HM66" s="204"/>
      <c r="HN66" s="204"/>
      <c r="HO66" s="204"/>
      <c r="HP66" s="204"/>
      <c r="HQ66" s="204"/>
      <c r="HR66" s="204"/>
      <c r="HS66" s="204"/>
      <c r="HT66" s="204"/>
      <c r="HU66" s="204"/>
      <c r="HV66" s="204"/>
      <c r="HW66" s="204"/>
      <c r="HX66" s="204"/>
      <c r="HY66" s="204"/>
      <c r="HZ66" s="204"/>
      <c r="IA66" s="204"/>
      <c r="IB66" s="204"/>
      <c r="IC66" s="204"/>
      <c r="ID66" s="204"/>
      <c r="IE66" s="204"/>
      <c r="IF66" s="204"/>
      <c r="IG66" s="204"/>
      <c r="IH66" s="204"/>
      <c r="II66" s="204"/>
      <c r="IJ66" s="204"/>
      <c r="IK66" s="204"/>
      <c r="IL66" s="204"/>
      <c r="IM66" s="204"/>
      <c r="IN66" s="204"/>
      <c r="IO66" s="204"/>
      <c r="IP66" s="204"/>
      <c r="IQ66" s="204"/>
      <c r="IR66" s="204"/>
      <c r="IS66" s="204"/>
      <c r="IT66" s="204"/>
      <c r="IU66" s="204"/>
      <c r="IV66" s="204"/>
      <c r="IW66" s="204"/>
      <c r="IX66" s="204"/>
      <c r="IY66" s="204"/>
      <c r="IZ66" s="204"/>
      <c r="JA66" s="204"/>
      <c r="JB66" s="204"/>
      <c r="JC66" s="204"/>
      <c r="JD66" s="204"/>
      <c r="JE66" s="204"/>
      <c r="JF66" s="204"/>
      <c r="JG66" s="204"/>
      <c r="JH66" s="204"/>
      <c r="JI66" s="204"/>
      <c r="JJ66" s="204"/>
      <c r="JK66" s="204"/>
      <c r="JL66" s="204"/>
      <c r="JM66" s="204"/>
      <c r="JN66" s="204"/>
      <c r="JO66" s="204"/>
      <c r="JP66" s="204"/>
      <c r="JQ66" s="204"/>
      <c r="JR66" s="204"/>
      <c r="JS66" s="204"/>
      <c r="JT66" s="204"/>
      <c r="JU66" s="204"/>
      <c r="JV66" s="204"/>
      <c r="JW66" s="204"/>
      <c r="JX66" s="204"/>
      <c r="JY66" s="204"/>
      <c r="JZ66" s="204"/>
      <c r="KA66" s="204"/>
      <c r="KB66" s="204"/>
      <c r="KC66" s="204"/>
      <c r="KD66" s="204"/>
      <c r="KE66" s="204"/>
      <c r="KF66" s="204"/>
      <c r="KG66" s="204"/>
      <c r="KH66" s="204"/>
      <c r="KI66" s="204"/>
      <c r="KJ66" s="204"/>
      <c r="KK66" s="204"/>
      <c r="KL66" s="204"/>
      <c r="KM66" s="204"/>
      <c r="KN66" s="204"/>
      <c r="KO66" s="204"/>
      <c r="KP66" s="204"/>
      <c r="KQ66" s="204"/>
      <c r="KR66" s="204"/>
      <c r="KS66" s="204"/>
      <c r="KT66" s="204"/>
      <c r="KU66" s="204"/>
      <c r="KV66" s="204"/>
      <c r="KW66" s="204"/>
      <c r="KX66" s="204"/>
      <c r="KY66" s="204"/>
      <c r="KZ66" s="204"/>
      <c r="LA66" s="204"/>
      <c r="LB66" s="204"/>
      <c r="LC66" s="204"/>
      <c r="LD66" s="204"/>
      <c r="LE66" s="204"/>
      <c r="LF66" s="204"/>
      <c r="LG66" s="204"/>
      <c r="LH66" s="204"/>
      <c r="LI66" s="204"/>
      <c r="LJ66" s="204"/>
      <c r="LK66" s="204"/>
      <c r="LL66" s="204"/>
      <c r="LM66" s="204"/>
      <c r="LN66" s="204"/>
      <c r="LO66" s="204"/>
      <c r="LP66" s="204"/>
      <c r="LQ66" s="204"/>
      <c r="LR66" s="204"/>
      <c r="LS66" s="204"/>
      <c r="LT66" s="204"/>
      <c r="LU66" s="204"/>
      <c r="LV66" s="204"/>
      <c r="LW66" s="204"/>
      <c r="LX66" s="204"/>
      <c r="LY66" s="204"/>
      <c r="LZ66" s="204"/>
      <c r="MA66" s="204"/>
      <c r="MB66" s="204"/>
      <c r="MC66" s="204"/>
      <c r="MD66" s="204"/>
      <c r="ME66" s="204"/>
      <c r="MF66" s="204"/>
      <c r="MG66" s="204"/>
      <c r="MH66" s="204"/>
      <c r="MI66" s="204"/>
      <c r="MJ66" s="204"/>
      <c r="MK66" s="204"/>
      <c r="ML66" s="204"/>
      <c r="MM66" s="204"/>
      <c r="MN66" s="204"/>
      <c r="MO66" s="204"/>
      <c r="MP66" s="204"/>
      <c r="MQ66" s="204"/>
      <c r="MR66" s="204"/>
      <c r="MS66" s="204"/>
      <c r="MT66" s="204"/>
      <c r="MU66" s="204"/>
      <c r="MV66" s="204"/>
      <c r="MW66" s="204"/>
      <c r="MX66" s="204"/>
      <c r="MY66" s="204"/>
      <c r="MZ66" s="204"/>
      <c r="NA66" s="204"/>
      <c r="NB66" s="204"/>
      <c r="NC66" s="204"/>
      <c r="ND66" s="204"/>
      <c r="NE66" s="204"/>
      <c r="NF66" s="204"/>
      <c r="NG66" s="204"/>
      <c r="NH66" s="204"/>
      <c r="NI66" s="204"/>
      <c r="NJ66" s="204"/>
      <c r="NK66" s="204"/>
      <c r="NL66" s="204"/>
      <c r="NM66" s="204"/>
      <c r="NN66" s="204"/>
      <c r="NO66" s="204"/>
      <c r="NP66" s="204"/>
      <c r="NQ66" s="204"/>
      <c r="NR66" s="204"/>
      <c r="NS66" s="204"/>
      <c r="NT66" s="204"/>
      <c r="NU66" s="204"/>
      <c r="NV66" s="204"/>
      <c r="NW66" s="204"/>
      <c r="NX66" s="204"/>
      <c r="NY66" s="204"/>
      <c r="NZ66" s="204"/>
      <c r="OA66" s="204"/>
      <c r="OB66" s="204"/>
      <c r="OC66" s="204"/>
      <c r="OD66" s="204"/>
      <c r="OE66" s="204"/>
      <c r="OF66" s="204"/>
      <c r="OG66" s="204"/>
      <c r="OH66" s="204"/>
      <c r="OI66" s="204"/>
      <c r="OJ66" s="204"/>
      <c r="OK66" s="204"/>
      <c r="OL66" s="204"/>
      <c r="OM66" s="204"/>
      <c r="ON66" s="204"/>
      <c r="OO66" s="204"/>
      <c r="OP66" s="204"/>
      <c r="OQ66" s="204"/>
      <c r="OR66" s="204"/>
      <c r="OS66" s="204"/>
      <c r="OT66" s="204"/>
      <c r="OU66" s="204"/>
      <c r="OV66" s="204"/>
      <c r="OW66" s="204"/>
      <c r="OX66" s="204"/>
      <c r="OY66" s="204"/>
      <c r="OZ66" s="204"/>
      <c r="PA66" s="204"/>
      <c r="PB66" s="204"/>
      <c r="PC66" s="204"/>
      <c r="PD66" s="204"/>
      <c r="PE66" s="204"/>
      <c r="PF66" s="204"/>
      <c r="PG66" s="204"/>
      <c r="PH66" s="204"/>
      <c r="PI66" s="204"/>
      <c r="PJ66" s="204"/>
      <c r="PK66" s="204"/>
      <c r="PL66" s="204"/>
      <c r="PM66" s="204"/>
      <c r="PN66" s="204"/>
      <c r="PO66" s="204"/>
      <c r="PP66" s="204"/>
      <c r="PQ66" s="204"/>
      <c r="PR66" s="204"/>
      <c r="PS66" s="204"/>
      <c r="PT66" s="204"/>
      <c r="PU66" s="204"/>
      <c r="PV66" s="204"/>
      <c r="PW66" s="204"/>
      <c r="PX66" s="204"/>
      <c r="PY66" s="204"/>
      <c r="PZ66" s="204"/>
      <c r="QA66" s="204"/>
      <c r="QB66" s="204"/>
      <c r="QC66" s="204"/>
      <c r="QD66" s="204"/>
      <c r="QE66" s="204"/>
      <c r="QF66" s="204"/>
      <c r="QG66" s="204"/>
      <c r="QH66" s="204"/>
      <c r="QI66" s="204"/>
      <c r="QJ66" s="204"/>
      <c r="QK66" s="204"/>
      <c r="QL66" s="204"/>
      <c r="QM66" s="204"/>
      <c r="QN66" s="204"/>
      <c r="QO66" s="204"/>
      <c r="QP66" s="204"/>
      <c r="QQ66" s="204"/>
      <c r="QR66" s="204"/>
      <c r="QS66" s="204"/>
      <c r="QT66" s="204"/>
      <c r="QU66" s="204"/>
      <c r="QV66" s="204"/>
      <c r="QW66" s="204"/>
      <c r="QX66" s="204"/>
      <c r="QY66" s="204"/>
      <c r="QZ66" s="204"/>
      <c r="RA66" s="204"/>
      <c r="RB66" s="204"/>
      <c r="RC66" s="204"/>
      <c r="RD66" s="204"/>
      <c r="RE66" s="204"/>
      <c r="RF66" s="204"/>
      <c r="RG66" s="204"/>
      <c r="RH66" s="204"/>
      <c r="RI66" s="204"/>
      <c r="RJ66" s="204"/>
      <c r="RK66" s="204"/>
      <c r="RL66" s="204"/>
      <c r="RM66" s="204"/>
      <c r="RN66" s="204"/>
      <c r="RO66" s="204"/>
      <c r="RP66" s="204"/>
      <c r="RQ66" s="204"/>
      <c r="RR66" s="204"/>
      <c r="RS66" s="204"/>
      <c r="RT66" s="204"/>
      <c r="RU66" s="204"/>
      <c r="RV66" s="204"/>
      <c r="RW66" s="204"/>
      <c r="RX66" s="204"/>
      <c r="RY66" s="204"/>
      <c r="RZ66" s="204"/>
      <c r="SA66" s="204"/>
      <c r="SB66" s="204"/>
      <c r="SC66" s="204"/>
      <c r="SD66" s="204"/>
      <c r="SE66" s="204"/>
      <c r="SF66" s="204"/>
      <c r="SG66" s="204"/>
      <c r="SH66" s="204"/>
      <c r="SI66" s="204"/>
      <c r="SJ66" s="204"/>
      <c r="SK66" s="204"/>
      <c r="SL66" s="204"/>
      <c r="SM66" s="204"/>
      <c r="SN66" s="204"/>
      <c r="SO66" s="204"/>
      <c r="SP66" s="204"/>
      <c r="SQ66" s="204"/>
      <c r="SR66" s="204"/>
      <c r="SS66" s="204"/>
      <c r="ST66" s="204"/>
      <c r="SU66" s="204"/>
      <c r="SV66" s="204"/>
      <c r="SW66" s="204"/>
      <c r="SX66" s="204"/>
      <c r="SY66" s="204"/>
      <c r="SZ66" s="204"/>
      <c r="TA66" s="204"/>
      <c r="TB66" s="204"/>
      <c r="TC66" s="204"/>
      <c r="TD66" s="204"/>
      <c r="TE66" s="204"/>
      <c r="TF66" s="204"/>
      <c r="TG66" s="204"/>
      <c r="TH66" s="204"/>
      <c r="TI66" s="204"/>
      <c r="TJ66" s="204"/>
      <c r="TK66" s="204"/>
      <c r="TL66" s="204"/>
      <c r="TM66" s="204"/>
      <c r="TN66" s="204"/>
      <c r="TO66" s="204"/>
      <c r="TP66" s="204"/>
      <c r="TQ66" s="204"/>
      <c r="TR66" s="204"/>
      <c r="TS66" s="204"/>
      <c r="TT66" s="204"/>
      <c r="TU66" s="204"/>
      <c r="TV66" s="204"/>
      <c r="TW66" s="204"/>
      <c r="TX66" s="204"/>
      <c r="TY66" s="204"/>
      <c r="TZ66" s="204"/>
      <c r="UA66" s="204"/>
      <c r="UB66" s="204"/>
      <c r="UC66" s="204"/>
      <c r="UD66" s="204"/>
      <c r="UE66" s="204"/>
      <c r="UF66" s="204"/>
      <c r="UG66" s="204"/>
      <c r="UH66" s="204"/>
      <c r="UI66" s="204"/>
      <c r="UJ66" s="204"/>
      <c r="UK66" s="204"/>
      <c r="UL66" s="204"/>
      <c r="UM66" s="204"/>
      <c r="UN66" s="204"/>
      <c r="UO66" s="204"/>
      <c r="UP66" s="204"/>
      <c r="UQ66" s="204"/>
      <c r="UR66" s="204"/>
      <c r="US66" s="204"/>
      <c r="UT66" s="204"/>
      <c r="UU66" s="204"/>
      <c r="UV66" s="204"/>
      <c r="UW66" s="204"/>
      <c r="UX66" s="204"/>
      <c r="UY66" s="204"/>
      <c r="UZ66" s="204"/>
      <c r="VA66" s="204"/>
      <c r="VB66" s="204"/>
      <c r="VC66" s="204"/>
      <c r="VD66" s="204"/>
      <c r="VE66" s="204"/>
      <c r="VF66" s="204"/>
      <c r="VG66" s="204"/>
      <c r="VH66" s="204"/>
      <c r="VI66" s="204"/>
      <c r="VJ66" s="204"/>
      <c r="VK66" s="204"/>
      <c r="VL66" s="204"/>
      <c r="VM66" s="204"/>
      <c r="VN66" s="204"/>
      <c r="VO66" s="204"/>
      <c r="VP66" s="204"/>
      <c r="VQ66" s="204"/>
      <c r="VR66" s="204"/>
      <c r="VS66" s="204"/>
      <c r="VT66" s="204"/>
      <c r="VU66" s="204"/>
      <c r="VV66" s="204"/>
      <c r="VW66" s="204"/>
      <c r="VX66" s="204"/>
      <c r="VY66" s="204"/>
      <c r="VZ66" s="204"/>
      <c r="WA66" s="204"/>
      <c r="WB66" s="204"/>
      <c r="WC66" s="204"/>
      <c r="WD66" s="204"/>
      <c r="WE66" s="204"/>
      <c r="WF66" s="204"/>
      <c r="WG66" s="204"/>
      <c r="WH66" s="204"/>
      <c r="WI66" s="204"/>
      <c r="WJ66" s="204"/>
      <c r="WK66" s="204"/>
      <c r="WL66" s="204"/>
      <c r="WM66" s="204"/>
      <c r="WN66" s="204"/>
      <c r="WO66" s="204"/>
      <c r="WP66" s="204"/>
      <c r="WQ66" s="204"/>
      <c r="WR66" s="204"/>
      <c r="WS66" s="204"/>
      <c r="WT66" s="204"/>
      <c r="WU66" s="204"/>
      <c r="WV66" s="204"/>
      <c r="WW66" s="204"/>
      <c r="WX66" s="204"/>
      <c r="WY66" s="204"/>
      <c r="WZ66" s="204"/>
      <c r="XA66" s="204"/>
      <c r="XB66" s="204"/>
      <c r="XC66" s="204"/>
      <c r="XD66" s="204"/>
      <c r="XE66" s="204"/>
      <c r="XF66" s="204"/>
      <c r="XG66" s="204"/>
      <c r="XH66" s="204"/>
      <c r="XI66" s="204"/>
      <c r="XJ66" s="204"/>
      <c r="XK66" s="204"/>
      <c r="XL66" s="204"/>
      <c r="XM66" s="204"/>
      <c r="XN66" s="204"/>
      <c r="XO66" s="204"/>
      <c r="XP66" s="204"/>
      <c r="XQ66" s="204"/>
      <c r="XR66" s="204"/>
      <c r="XS66" s="204"/>
      <c r="XT66" s="204"/>
      <c r="XU66" s="204"/>
      <c r="XV66" s="204"/>
      <c r="XW66" s="204"/>
      <c r="XX66" s="204"/>
      <c r="XY66" s="204"/>
      <c r="XZ66" s="204"/>
      <c r="YA66" s="204"/>
      <c r="YB66" s="204"/>
      <c r="YC66" s="204"/>
      <c r="YD66" s="204"/>
      <c r="YE66" s="204"/>
      <c r="YF66" s="204"/>
      <c r="YG66" s="204"/>
      <c r="YH66" s="204"/>
      <c r="YI66" s="204"/>
      <c r="YJ66" s="204"/>
      <c r="YK66" s="204"/>
      <c r="YL66" s="204"/>
      <c r="YM66" s="204"/>
      <c r="YN66" s="204"/>
      <c r="YO66" s="204"/>
      <c r="YP66" s="204"/>
      <c r="YQ66" s="204"/>
      <c r="YR66" s="204"/>
      <c r="YS66" s="204"/>
      <c r="YT66" s="204"/>
      <c r="YU66" s="204"/>
      <c r="YV66" s="204"/>
      <c r="YW66" s="204"/>
      <c r="YX66" s="204"/>
      <c r="YY66" s="204"/>
      <c r="YZ66" s="204"/>
      <c r="ZA66" s="204"/>
      <c r="ZB66" s="204"/>
      <c r="ZC66" s="204"/>
      <c r="ZD66" s="204"/>
      <c r="ZE66" s="204"/>
      <c r="ZF66" s="204"/>
      <c r="ZG66" s="204"/>
      <c r="ZH66" s="204"/>
      <c r="ZI66" s="204"/>
      <c r="ZJ66" s="204"/>
      <c r="ZK66" s="204"/>
      <c r="ZL66" s="204"/>
      <c r="ZM66" s="204"/>
      <c r="ZN66" s="204"/>
      <c r="ZO66" s="204"/>
      <c r="ZP66" s="204"/>
      <c r="ZQ66" s="204"/>
      <c r="ZR66" s="204"/>
      <c r="ZS66" s="204"/>
      <c r="ZT66" s="204"/>
      <c r="ZU66" s="204"/>
      <c r="ZV66" s="204"/>
      <c r="ZW66" s="204"/>
      <c r="ZX66" s="204"/>
      <c r="ZY66" s="204"/>
      <c r="ZZ66" s="204"/>
      <c r="AAA66" s="204"/>
      <c r="AAB66" s="204"/>
      <c r="AAC66" s="204"/>
      <c r="AAD66" s="204"/>
      <c r="AAE66" s="204"/>
      <c r="AAF66" s="204"/>
      <c r="AAG66" s="204"/>
      <c r="AAH66" s="204"/>
      <c r="AAI66" s="204"/>
      <c r="AAJ66" s="204"/>
      <c r="AAK66" s="204"/>
      <c r="AAL66" s="204"/>
      <c r="AAM66" s="204"/>
      <c r="AAN66" s="204"/>
      <c r="AAO66" s="204"/>
      <c r="AAP66" s="204"/>
      <c r="AAQ66" s="204"/>
      <c r="AAR66" s="204"/>
      <c r="AAS66" s="204"/>
      <c r="AAT66" s="204"/>
      <c r="AAU66" s="204"/>
      <c r="AAV66" s="204"/>
      <c r="AAW66" s="204"/>
      <c r="AAX66" s="204"/>
      <c r="AAY66" s="204"/>
      <c r="AAZ66" s="204"/>
      <c r="ABA66" s="204"/>
      <c r="ABB66" s="204"/>
      <c r="ABC66" s="204"/>
      <c r="ABD66" s="204"/>
      <c r="ABE66" s="204"/>
      <c r="ABF66" s="204"/>
      <c r="ABG66" s="204"/>
      <c r="ABH66" s="204"/>
      <c r="ABI66" s="204"/>
      <c r="ABJ66" s="204"/>
      <c r="ABK66" s="204"/>
      <c r="ABL66" s="204"/>
      <c r="ABM66" s="204"/>
      <c r="ABN66" s="204"/>
      <c r="ABO66" s="204"/>
      <c r="ABP66" s="204"/>
      <c r="ABQ66" s="204"/>
      <c r="ABR66" s="204"/>
      <c r="ABS66" s="204"/>
      <c r="ABT66" s="204"/>
      <c r="ABU66" s="204"/>
      <c r="ABV66" s="204"/>
      <c r="ABW66" s="204"/>
      <c r="ABX66" s="204"/>
      <c r="ABY66" s="204"/>
      <c r="ABZ66" s="204"/>
      <c r="ACA66" s="204"/>
      <c r="ACB66" s="204"/>
      <c r="ACC66" s="204"/>
      <c r="ACD66" s="204"/>
      <c r="ACE66" s="204"/>
      <c r="ACF66" s="204"/>
      <c r="ACG66" s="204"/>
      <c r="ACH66" s="204"/>
      <c r="ACI66" s="204"/>
      <c r="ACJ66" s="204"/>
      <c r="ACK66" s="204"/>
      <c r="ACL66" s="204"/>
      <c r="ACM66" s="204"/>
      <c r="ACN66" s="204"/>
      <c r="ACO66" s="204"/>
      <c r="ACP66" s="204"/>
      <c r="ACQ66" s="204"/>
      <c r="ACR66" s="204"/>
      <c r="ACS66" s="204"/>
      <c r="ACT66" s="204"/>
      <c r="ACU66" s="204"/>
      <c r="ACV66" s="204"/>
      <c r="ACW66" s="204"/>
      <c r="ACX66" s="204"/>
      <c r="ACY66" s="204"/>
      <c r="ACZ66" s="204"/>
      <c r="ADA66" s="204"/>
      <c r="ADB66" s="204"/>
      <c r="ADC66" s="204"/>
      <c r="ADD66" s="204"/>
      <c r="ADE66" s="204"/>
      <c r="ADF66" s="204"/>
      <c r="ADG66" s="204"/>
      <c r="ADH66" s="204"/>
      <c r="ADI66" s="204"/>
      <c r="ADJ66" s="204"/>
      <c r="ADK66" s="204"/>
      <c r="ADL66" s="204"/>
      <c r="ADM66" s="204"/>
      <c r="ADN66" s="204"/>
      <c r="ADO66" s="204"/>
      <c r="ADP66" s="204"/>
      <c r="ADQ66" s="204"/>
      <c r="ADR66" s="204"/>
      <c r="ADS66" s="204"/>
      <c r="ADT66" s="204"/>
      <c r="ADU66" s="204"/>
      <c r="ADV66" s="204"/>
      <c r="ADW66" s="204"/>
      <c r="ADX66" s="204"/>
      <c r="ADY66" s="204"/>
      <c r="ADZ66" s="204"/>
      <c r="AEA66" s="204"/>
      <c r="AEB66" s="204"/>
      <c r="AEC66" s="204"/>
      <c r="AED66" s="204"/>
      <c r="AEE66" s="204"/>
      <c r="AEF66" s="204"/>
      <c r="AEG66" s="204"/>
      <c r="AEH66" s="204"/>
      <c r="AEI66" s="204"/>
      <c r="AEJ66" s="204"/>
      <c r="AEK66" s="204"/>
      <c r="AEL66" s="204"/>
      <c r="AEM66" s="204"/>
      <c r="AEN66" s="204"/>
      <c r="AEO66" s="204"/>
      <c r="AEP66" s="204"/>
      <c r="AEQ66" s="204"/>
      <c r="AER66" s="204"/>
      <c r="AES66" s="204"/>
      <c r="AET66" s="204"/>
      <c r="AEU66" s="204"/>
      <c r="AEV66" s="204"/>
      <c r="AEW66" s="204"/>
      <c r="AEX66" s="204"/>
      <c r="AEY66" s="204"/>
      <c r="AEZ66" s="204"/>
      <c r="AFA66" s="204"/>
      <c r="AFB66" s="204"/>
      <c r="AFC66" s="204"/>
      <c r="AFD66" s="204"/>
      <c r="AFE66" s="204"/>
      <c r="AFF66" s="204"/>
      <c r="AFG66" s="204"/>
      <c r="AFH66" s="204"/>
      <c r="AFI66" s="204"/>
      <c r="AFJ66" s="204"/>
      <c r="AFK66" s="204"/>
      <c r="AFL66" s="204"/>
      <c r="AFM66" s="204"/>
      <c r="AFN66" s="204"/>
      <c r="AFO66" s="204"/>
      <c r="AFP66" s="204"/>
      <c r="AFQ66" s="204"/>
      <c r="AFR66" s="204"/>
      <c r="AFS66" s="204"/>
      <c r="AFT66" s="204"/>
      <c r="AFU66" s="204"/>
      <c r="AFV66" s="204"/>
      <c r="AFW66" s="204"/>
      <c r="AFX66" s="204"/>
      <c r="AFY66" s="204"/>
      <c r="AFZ66" s="204"/>
      <c r="AGA66" s="204"/>
      <c r="AGB66" s="204"/>
      <c r="AGC66" s="204"/>
      <c r="AGD66" s="204"/>
      <c r="AGE66" s="204"/>
      <c r="AGF66" s="204"/>
      <c r="AGG66" s="204"/>
      <c r="AGH66" s="204"/>
      <c r="AGI66" s="204"/>
      <c r="AGJ66" s="204"/>
      <c r="AGK66" s="204"/>
      <c r="AGL66" s="204"/>
      <c r="AGM66" s="204"/>
      <c r="AGN66" s="204"/>
      <c r="AGO66" s="204"/>
      <c r="AGP66" s="204"/>
      <c r="AGQ66" s="204"/>
      <c r="AGR66" s="204"/>
      <c r="AGS66" s="204"/>
      <c r="AGT66" s="204"/>
      <c r="AGU66" s="204"/>
      <c r="AGV66" s="204"/>
      <c r="AGW66" s="204"/>
      <c r="AGX66" s="204"/>
      <c r="AGY66" s="204"/>
      <c r="AGZ66" s="204"/>
      <c r="AHA66" s="204"/>
      <c r="AHB66" s="204"/>
      <c r="AHC66" s="204"/>
      <c r="AHD66" s="204"/>
      <c r="AHE66" s="204"/>
      <c r="AHF66" s="204"/>
      <c r="AHG66" s="204"/>
      <c r="AHH66" s="204"/>
      <c r="AHI66" s="204"/>
      <c r="AHJ66" s="204"/>
      <c r="AHK66" s="204"/>
      <c r="AHL66" s="204"/>
      <c r="AHM66" s="204"/>
      <c r="AHN66" s="204"/>
      <c r="AHO66" s="204"/>
      <c r="AHP66" s="204"/>
      <c r="AHQ66" s="204"/>
      <c r="AHR66" s="204"/>
      <c r="AHS66" s="204"/>
      <c r="AHT66" s="204"/>
      <c r="AHU66" s="204"/>
      <c r="AHV66" s="204"/>
      <c r="AHW66" s="204"/>
      <c r="AHX66" s="204"/>
      <c r="AHY66" s="204"/>
      <c r="AHZ66" s="204"/>
      <c r="AIA66" s="204"/>
      <c r="AIB66" s="204"/>
      <c r="AIC66" s="204"/>
      <c r="AID66" s="204"/>
      <c r="AIE66" s="204"/>
      <c r="AIF66" s="204"/>
      <c r="AIG66" s="204"/>
      <c r="AIH66" s="204"/>
      <c r="AII66" s="204"/>
      <c r="AIJ66" s="204"/>
      <c r="AIK66" s="204"/>
      <c r="AIL66" s="204"/>
      <c r="AIM66" s="204"/>
      <c r="AIN66" s="204"/>
      <c r="AIO66" s="204"/>
      <c r="AIP66" s="204"/>
      <c r="AIQ66" s="204"/>
      <c r="AIR66" s="204"/>
      <c r="AIS66" s="204"/>
      <c r="AIT66" s="204"/>
      <c r="AIU66" s="204"/>
      <c r="AIV66" s="204"/>
      <c r="AIW66" s="204"/>
      <c r="AIX66" s="204"/>
      <c r="AIY66" s="204"/>
      <c r="AIZ66" s="204"/>
      <c r="AJA66" s="204"/>
      <c r="AJB66" s="204"/>
      <c r="AJC66" s="204"/>
      <c r="AJD66" s="204"/>
      <c r="AJE66" s="204"/>
      <c r="AJF66" s="204"/>
      <c r="AJG66" s="204"/>
      <c r="AJH66" s="204"/>
      <c r="AJI66" s="204"/>
      <c r="AJJ66" s="204"/>
      <c r="AJK66" s="204"/>
      <c r="AJL66" s="204"/>
      <c r="AJM66" s="204"/>
      <c r="AJN66" s="204"/>
      <c r="AJO66" s="204"/>
      <c r="AJP66" s="204"/>
      <c r="AJQ66" s="204"/>
      <c r="AJR66" s="204"/>
      <c r="AJS66" s="204"/>
      <c r="AJT66" s="204"/>
      <c r="AJU66" s="204"/>
      <c r="AJV66" s="204"/>
      <c r="AJW66" s="204"/>
      <c r="AJX66" s="204"/>
      <c r="AJY66" s="204"/>
      <c r="AJZ66" s="204"/>
      <c r="AKA66" s="204"/>
      <c r="AKB66" s="204"/>
      <c r="AKC66" s="204"/>
      <c r="AKD66" s="204"/>
      <c r="AKE66" s="204"/>
      <c r="AKF66" s="204"/>
      <c r="AKG66" s="204"/>
      <c r="AKH66" s="204"/>
      <c r="AKI66" s="204"/>
      <c r="AKJ66" s="204"/>
      <c r="AKK66" s="204"/>
      <c r="AKL66" s="204"/>
      <c r="AKM66" s="204"/>
      <c r="AKN66" s="204"/>
      <c r="AKO66" s="204"/>
      <c r="AKP66" s="204"/>
      <c r="AKQ66" s="204"/>
      <c r="AKR66" s="204"/>
      <c r="AKS66" s="204"/>
      <c r="AKT66" s="204"/>
      <c r="AKU66" s="204"/>
      <c r="AKV66" s="204"/>
      <c r="AKW66" s="204"/>
      <c r="AKX66" s="204"/>
      <c r="AKY66" s="204"/>
      <c r="AKZ66" s="204"/>
      <c r="ALA66" s="204"/>
      <c r="ALB66" s="204"/>
      <c r="ALC66" s="204"/>
      <c r="ALD66" s="204"/>
      <c r="ALE66" s="204"/>
      <c r="ALF66" s="204"/>
      <c r="ALG66" s="204"/>
      <c r="ALH66" s="204"/>
      <c r="ALI66" s="204"/>
      <c r="ALJ66" s="204"/>
      <c r="ALK66" s="204"/>
      <c r="ALL66" s="204"/>
      <c r="ALM66" s="204"/>
      <c r="ALN66" s="204"/>
      <c r="ALO66" s="204"/>
      <c r="ALP66" s="204"/>
      <c r="ALQ66" s="204"/>
      <c r="ALR66" s="204"/>
      <c r="ALS66" s="204"/>
      <c r="ALT66" s="204"/>
      <c r="ALU66" s="204"/>
      <c r="ALV66" s="204"/>
      <c r="ALW66" s="204"/>
      <c r="ALX66" s="204"/>
      <c r="ALY66" s="204"/>
      <c r="ALZ66" s="204"/>
      <c r="AMA66" s="204"/>
      <c r="AMB66" s="204"/>
      <c r="AMC66" s="204"/>
      <c r="AMD66" s="204"/>
      <c r="AME66" s="204"/>
      <c r="AMF66" s="204"/>
      <c r="AMG66" s="204"/>
      <c r="AMH66" s="204"/>
      <c r="AMI66" s="204"/>
      <c r="AMJ66" s="204"/>
      <c r="AMK66" s="204"/>
      <c r="AML66" s="204"/>
      <c r="AMM66" s="204"/>
      <c r="AMN66" s="204"/>
      <c r="AMO66" s="204"/>
      <c r="AMP66" s="204"/>
      <c r="AMQ66" s="204"/>
      <c r="AMR66" s="204"/>
      <c r="AMS66" s="204"/>
      <c r="AMT66" s="204"/>
      <c r="AMU66" s="204"/>
      <c r="AMV66" s="204"/>
      <c r="AMW66" s="204"/>
      <c r="AMX66" s="204"/>
      <c r="AMY66" s="204"/>
      <c r="AMZ66" s="204"/>
      <c r="ANA66" s="204"/>
      <c r="ANB66" s="204"/>
      <c r="ANC66" s="204"/>
      <c r="AND66" s="204"/>
      <c r="ANE66" s="204"/>
      <c r="ANF66" s="204"/>
      <c r="ANG66" s="204"/>
      <c r="ANH66" s="204"/>
      <c r="ANI66" s="204"/>
      <c r="ANJ66" s="204"/>
      <c r="ANK66" s="204"/>
      <c r="ANL66" s="204"/>
      <c r="ANM66" s="204"/>
      <c r="ANN66" s="204"/>
      <c r="ANO66" s="204"/>
      <c r="ANP66" s="204"/>
      <c r="ANQ66" s="204"/>
      <c r="ANR66" s="204"/>
      <c r="ANS66" s="204"/>
      <c r="ANT66" s="204"/>
      <c r="ANU66" s="204"/>
      <c r="ANV66" s="204"/>
      <c r="ANW66" s="204"/>
      <c r="ANX66" s="204"/>
      <c r="ANY66" s="204"/>
      <c r="ANZ66" s="204"/>
      <c r="AOA66" s="204"/>
      <c r="AOB66" s="204"/>
      <c r="AOC66" s="204"/>
      <c r="AOD66" s="204"/>
      <c r="AOE66" s="204"/>
      <c r="AOF66" s="204"/>
      <c r="AOG66" s="204"/>
      <c r="AOH66" s="204"/>
      <c r="AOI66" s="204"/>
      <c r="AOJ66" s="204"/>
      <c r="AOK66" s="204"/>
      <c r="AOL66" s="204"/>
      <c r="AOM66" s="204"/>
      <c r="AON66" s="204"/>
      <c r="AOO66" s="204"/>
      <c r="AOP66" s="204"/>
      <c r="AOQ66" s="204"/>
      <c r="AOR66" s="204"/>
      <c r="AOS66" s="204"/>
      <c r="AOT66" s="204"/>
      <c r="AOU66" s="204"/>
      <c r="AOV66" s="204"/>
      <c r="AOW66" s="204"/>
      <c r="AOX66" s="204"/>
      <c r="AOY66" s="204"/>
      <c r="AOZ66" s="204"/>
      <c r="APA66" s="204"/>
      <c r="APB66" s="204"/>
      <c r="APC66" s="204"/>
      <c r="APD66" s="204"/>
      <c r="APE66" s="204"/>
      <c r="APF66" s="204"/>
      <c r="APG66" s="204"/>
      <c r="APH66" s="204"/>
      <c r="API66" s="204"/>
      <c r="APJ66" s="204"/>
      <c r="APK66" s="204"/>
      <c r="APL66" s="204"/>
      <c r="APM66" s="204"/>
      <c r="APN66" s="204"/>
      <c r="APO66" s="204"/>
      <c r="APP66" s="204"/>
      <c r="APQ66" s="204"/>
      <c r="APR66" s="204"/>
      <c r="APS66" s="204"/>
      <c r="APT66" s="204"/>
      <c r="APU66" s="204"/>
      <c r="APV66" s="204"/>
      <c r="APW66" s="204"/>
      <c r="APX66" s="204"/>
      <c r="APY66" s="204"/>
      <c r="APZ66" s="204"/>
      <c r="AQA66" s="204"/>
      <c r="AQB66" s="204"/>
      <c r="AQC66" s="204"/>
      <c r="AQD66" s="204"/>
      <c r="AQE66" s="204"/>
      <c r="AQF66" s="204"/>
      <c r="AQG66" s="204"/>
      <c r="AQH66" s="204"/>
      <c r="AQI66" s="204"/>
      <c r="AQJ66" s="204"/>
      <c r="AQK66" s="204"/>
      <c r="AQL66" s="204"/>
      <c r="AQM66" s="204"/>
      <c r="AQN66" s="204"/>
      <c r="AQO66" s="204"/>
      <c r="AQP66" s="204"/>
      <c r="AQQ66" s="204"/>
      <c r="AQR66" s="204"/>
      <c r="AQS66" s="204"/>
      <c r="AQT66" s="204"/>
      <c r="AQU66" s="204"/>
      <c r="AQV66" s="204"/>
      <c r="AQW66" s="204"/>
      <c r="AQX66" s="204"/>
      <c r="AQY66" s="204"/>
      <c r="AQZ66" s="204"/>
      <c r="ARA66" s="204"/>
      <c r="ARB66" s="204"/>
      <c r="ARC66" s="204"/>
      <c r="ARD66" s="204"/>
      <c r="ARE66" s="204"/>
      <c r="ARF66" s="204"/>
      <c r="ARG66" s="204"/>
      <c r="ARH66" s="204"/>
      <c r="ARI66" s="204"/>
      <c r="ARJ66" s="204"/>
      <c r="ARK66" s="204"/>
      <c r="ARL66" s="204"/>
      <c r="ARM66" s="204"/>
      <c r="ARN66" s="204"/>
      <c r="ARO66" s="204"/>
      <c r="ARP66" s="204"/>
      <c r="ARQ66" s="204"/>
      <c r="ARR66" s="204"/>
      <c r="ARS66" s="204"/>
      <c r="ART66" s="204"/>
      <c r="ARU66" s="204"/>
      <c r="ARV66" s="204"/>
      <c r="ARW66" s="204"/>
      <c r="ARX66" s="204"/>
      <c r="ARY66" s="204"/>
      <c r="ARZ66" s="204"/>
      <c r="ASA66" s="204"/>
      <c r="ASB66" s="204"/>
      <c r="ASC66" s="204"/>
      <c r="ASD66" s="204"/>
      <c r="ASE66" s="204"/>
      <c r="ASF66" s="204"/>
      <c r="ASG66" s="204"/>
      <c r="ASH66" s="204"/>
      <c r="ASI66" s="204"/>
      <c r="ASJ66" s="204"/>
      <c r="ASK66" s="204"/>
      <c r="ASL66" s="204"/>
      <c r="ASM66" s="204"/>
      <c r="ASN66" s="204"/>
      <c r="ASO66" s="204"/>
      <c r="ASP66" s="204"/>
      <c r="ASQ66" s="204"/>
      <c r="ASR66" s="204"/>
      <c r="ASS66" s="204"/>
      <c r="AST66" s="204"/>
      <c r="ASU66" s="204"/>
      <c r="ASV66" s="204"/>
      <c r="ASW66" s="204"/>
      <c r="ASX66" s="204"/>
      <c r="ASY66" s="204"/>
      <c r="ASZ66" s="204"/>
      <c r="ATA66" s="204"/>
      <c r="ATB66" s="204"/>
      <c r="ATC66" s="204"/>
      <c r="ATD66" s="204"/>
      <c r="ATE66" s="204"/>
      <c r="ATF66" s="204"/>
      <c r="ATG66" s="204"/>
      <c r="ATH66" s="204"/>
      <c r="ATI66" s="204"/>
      <c r="ATJ66" s="204"/>
      <c r="ATK66" s="204"/>
      <c r="ATL66" s="204"/>
      <c r="ATM66" s="204"/>
      <c r="ATN66" s="204"/>
      <c r="ATO66" s="204"/>
      <c r="ATP66" s="204"/>
      <c r="ATQ66" s="204"/>
      <c r="ATR66" s="204"/>
      <c r="ATS66" s="204"/>
      <c r="ATT66" s="204"/>
      <c r="ATU66" s="204"/>
      <c r="ATV66" s="204"/>
      <c r="ATW66" s="204"/>
      <c r="ATX66" s="204"/>
      <c r="ATY66" s="204"/>
      <c r="ATZ66" s="204"/>
      <c r="AUA66" s="204"/>
      <c r="AUB66" s="204"/>
      <c r="AUC66" s="204"/>
      <c r="AUD66" s="204"/>
      <c r="AUE66" s="204"/>
      <c r="AUF66" s="204"/>
      <c r="AUG66" s="204"/>
      <c r="AUH66" s="204"/>
      <c r="AUI66" s="204"/>
      <c r="AUJ66" s="204"/>
      <c r="AUK66" s="204"/>
      <c r="AUL66" s="204"/>
      <c r="AUM66" s="204"/>
      <c r="AUN66" s="204"/>
      <c r="AUO66" s="204"/>
      <c r="AUP66" s="204"/>
      <c r="AUQ66" s="204"/>
      <c r="AUR66" s="204"/>
      <c r="AUS66" s="204"/>
      <c r="AUT66" s="204"/>
      <c r="AUU66" s="204"/>
      <c r="AUV66" s="204"/>
      <c r="AUW66" s="204"/>
      <c r="AUX66" s="204"/>
      <c r="AUY66" s="204"/>
      <c r="AUZ66" s="204"/>
      <c r="AVA66" s="204"/>
      <c r="AVB66" s="204"/>
      <c r="AVC66" s="204"/>
      <c r="AVD66" s="204"/>
      <c r="AVE66" s="204"/>
      <c r="AVF66" s="204"/>
      <c r="AVG66" s="204"/>
      <c r="AVH66" s="204"/>
      <c r="AVI66" s="204"/>
      <c r="AVJ66" s="204"/>
      <c r="AVK66" s="204"/>
      <c r="AVL66" s="204"/>
      <c r="AVM66" s="204"/>
      <c r="AVN66" s="204"/>
      <c r="AVO66" s="204"/>
      <c r="AVP66" s="204"/>
      <c r="AVQ66" s="204"/>
      <c r="AVR66" s="204"/>
      <c r="AVS66" s="204"/>
      <c r="AVT66" s="204"/>
      <c r="AVU66" s="204"/>
      <c r="AVV66" s="204"/>
      <c r="AVW66" s="204"/>
      <c r="AVX66" s="204"/>
      <c r="AVY66" s="204"/>
      <c r="AVZ66" s="204"/>
      <c r="AWA66" s="204"/>
      <c r="AWB66" s="204"/>
      <c r="AWC66" s="204"/>
      <c r="AWD66" s="204"/>
      <c r="AWE66" s="204"/>
      <c r="AWF66" s="204"/>
      <c r="AWG66" s="204"/>
      <c r="AWH66" s="204"/>
      <c r="AWI66" s="204"/>
      <c r="AWJ66" s="204"/>
      <c r="AWK66" s="204"/>
      <c r="AWL66" s="204"/>
      <c r="AWM66" s="204"/>
      <c r="AWN66" s="204"/>
      <c r="AWO66" s="204"/>
      <c r="AWP66" s="204"/>
      <c r="AWQ66" s="204"/>
      <c r="AWR66" s="204"/>
      <c r="AWS66" s="204"/>
      <c r="AWT66" s="204"/>
      <c r="AWU66" s="204"/>
      <c r="AWV66" s="204"/>
      <c r="AWW66" s="204"/>
      <c r="AWX66" s="204"/>
      <c r="AWY66" s="204"/>
      <c r="AWZ66" s="204"/>
      <c r="AXA66" s="204"/>
      <c r="AXB66" s="204"/>
      <c r="AXC66" s="204"/>
      <c r="AXD66" s="204"/>
      <c r="AXE66" s="204"/>
      <c r="AXF66" s="204"/>
      <c r="AXG66" s="204"/>
      <c r="AXH66" s="204"/>
      <c r="AXI66" s="204"/>
      <c r="AXJ66" s="204"/>
      <c r="AXK66" s="204"/>
      <c r="AXL66" s="204"/>
      <c r="AXM66" s="204"/>
      <c r="AXN66" s="204"/>
      <c r="AXO66" s="204"/>
      <c r="AXP66" s="204"/>
      <c r="AXQ66" s="204"/>
      <c r="AXR66" s="204"/>
      <c r="AXS66" s="204"/>
      <c r="AXT66" s="204"/>
      <c r="AXU66" s="204"/>
      <c r="AXV66" s="204"/>
      <c r="AXW66" s="204"/>
      <c r="AXX66" s="204"/>
      <c r="AXY66" s="204"/>
      <c r="AXZ66" s="204"/>
      <c r="AYA66" s="204"/>
      <c r="AYB66" s="204"/>
      <c r="AYC66" s="204"/>
      <c r="AYD66" s="204"/>
      <c r="AYE66" s="204"/>
      <c r="AYF66" s="204"/>
      <c r="AYG66" s="204"/>
      <c r="AYH66" s="204"/>
      <c r="AYI66" s="204"/>
      <c r="AYJ66" s="204"/>
      <c r="AYK66" s="204"/>
      <c r="AYL66" s="204"/>
      <c r="AYM66" s="204"/>
      <c r="AYN66" s="204"/>
      <c r="AYO66" s="204"/>
      <c r="AYP66" s="204"/>
      <c r="AYQ66" s="204"/>
      <c r="AYR66" s="204"/>
      <c r="AYS66" s="204"/>
      <c r="AYT66" s="204"/>
      <c r="AYU66" s="204"/>
      <c r="AYV66" s="204"/>
      <c r="AYW66" s="204"/>
      <c r="AYX66" s="204"/>
      <c r="AYY66" s="204"/>
      <c r="AYZ66" s="204"/>
      <c r="AZA66" s="204"/>
      <c r="AZB66" s="204"/>
      <c r="AZC66" s="204"/>
      <c r="AZD66" s="204"/>
      <c r="AZE66" s="204"/>
      <c r="AZF66" s="204"/>
      <c r="AZG66" s="204"/>
      <c r="AZH66" s="204"/>
      <c r="AZI66" s="204"/>
      <c r="AZJ66" s="204"/>
      <c r="AZK66" s="204"/>
      <c r="AZL66" s="204"/>
      <c r="AZM66" s="204"/>
      <c r="AZN66" s="204"/>
      <c r="AZO66" s="204"/>
      <c r="AZP66" s="204"/>
      <c r="AZQ66" s="204"/>
      <c r="AZR66" s="204"/>
      <c r="AZS66" s="204"/>
      <c r="AZT66" s="204"/>
      <c r="AZU66" s="204"/>
      <c r="AZV66" s="204"/>
      <c r="AZW66" s="204"/>
      <c r="AZX66" s="204"/>
      <c r="AZY66" s="204"/>
      <c r="AZZ66" s="204"/>
      <c r="BAA66" s="204"/>
      <c r="BAB66" s="204"/>
      <c r="BAC66" s="204"/>
      <c r="BAD66" s="204"/>
      <c r="BAE66" s="204"/>
      <c r="BAF66" s="204"/>
      <c r="BAG66" s="204"/>
      <c r="BAH66" s="204"/>
      <c r="BAI66" s="204"/>
      <c r="BAJ66" s="204"/>
      <c r="BAK66" s="204"/>
      <c r="BAL66" s="204"/>
      <c r="BAM66" s="204"/>
      <c r="BAN66" s="204"/>
      <c r="BAO66" s="204"/>
      <c r="BAP66" s="204"/>
      <c r="BAQ66" s="204"/>
      <c r="BAR66" s="204"/>
      <c r="BAS66" s="204"/>
      <c r="BAT66" s="204"/>
      <c r="BAU66" s="204"/>
      <c r="BAV66" s="204"/>
      <c r="BAW66" s="204"/>
      <c r="BAX66" s="204"/>
      <c r="BAY66" s="204"/>
      <c r="BAZ66" s="204"/>
      <c r="BBA66" s="204"/>
      <c r="BBB66" s="204"/>
      <c r="BBC66" s="204"/>
      <c r="BBD66" s="204"/>
      <c r="BBE66" s="204"/>
      <c r="BBF66" s="204"/>
      <c r="BBG66" s="204"/>
      <c r="BBH66" s="204"/>
      <c r="BBI66" s="204"/>
      <c r="BBJ66" s="204"/>
      <c r="BBK66" s="204"/>
      <c r="BBL66" s="204"/>
      <c r="BBM66" s="204"/>
      <c r="BBN66" s="204"/>
      <c r="BBO66" s="204"/>
      <c r="BBP66" s="204"/>
      <c r="BBQ66" s="204"/>
      <c r="BBR66" s="204"/>
      <c r="BBS66" s="204"/>
      <c r="BBT66" s="204"/>
      <c r="BBU66" s="204"/>
      <c r="BBV66" s="204"/>
      <c r="BBW66" s="204"/>
      <c r="BBX66" s="204"/>
      <c r="BBY66" s="204"/>
      <c r="BBZ66" s="204"/>
      <c r="BCA66" s="204"/>
      <c r="BCB66" s="204"/>
      <c r="BCC66" s="204"/>
      <c r="BCD66" s="204"/>
      <c r="BCE66" s="204"/>
      <c r="BCF66" s="204"/>
      <c r="BCG66" s="204"/>
      <c r="BCH66" s="204"/>
      <c r="BCI66" s="204"/>
      <c r="BCJ66" s="204"/>
      <c r="BCK66" s="204"/>
      <c r="BCL66" s="204"/>
      <c r="BCM66" s="204"/>
      <c r="BCN66" s="204"/>
      <c r="BCO66" s="204"/>
      <c r="BCP66" s="204"/>
      <c r="BCQ66" s="204"/>
      <c r="BCR66" s="204"/>
      <c r="BCS66" s="204"/>
      <c r="BCT66" s="204"/>
      <c r="BCU66" s="204"/>
      <c r="BCV66" s="204"/>
      <c r="BCW66" s="204"/>
      <c r="BCX66" s="204"/>
      <c r="BCY66" s="204"/>
      <c r="BCZ66" s="204"/>
      <c r="BDA66" s="204"/>
      <c r="BDB66" s="204"/>
      <c r="BDC66" s="204"/>
      <c r="BDD66" s="204"/>
      <c r="BDE66" s="204"/>
      <c r="BDF66" s="204"/>
      <c r="BDG66" s="204"/>
      <c r="BDH66" s="204"/>
      <c r="BDI66" s="204"/>
      <c r="BDJ66" s="204"/>
      <c r="BDK66" s="204"/>
      <c r="BDL66" s="204"/>
      <c r="BDM66" s="204"/>
      <c r="BDN66" s="204"/>
      <c r="BDO66" s="204"/>
      <c r="BDP66" s="204"/>
      <c r="BDQ66" s="204"/>
      <c r="BDR66" s="204"/>
      <c r="BDS66" s="204"/>
      <c r="BDT66" s="204"/>
      <c r="BDU66" s="204"/>
      <c r="BDV66" s="204"/>
      <c r="BDW66" s="204"/>
      <c r="BDX66" s="204"/>
      <c r="BDY66" s="204"/>
      <c r="BDZ66" s="204"/>
      <c r="BEA66" s="204"/>
      <c r="BEB66" s="204"/>
      <c r="BEC66" s="204"/>
      <c r="BED66" s="204"/>
      <c r="BEE66" s="204"/>
      <c r="BEF66" s="204"/>
      <c r="BEG66" s="204"/>
      <c r="BEH66" s="204"/>
      <c r="BEI66" s="204"/>
      <c r="BEJ66" s="204"/>
      <c r="BEK66" s="204"/>
      <c r="BEL66" s="204"/>
      <c r="BEM66" s="204"/>
      <c r="BEN66" s="204"/>
      <c r="BEO66" s="204"/>
      <c r="BEP66" s="204"/>
      <c r="BEQ66" s="204"/>
      <c r="BER66" s="204"/>
      <c r="BES66" s="204"/>
      <c r="BET66" s="204"/>
      <c r="BEU66" s="204"/>
      <c r="BEV66" s="204"/>
      <c r="BEW66" s="204"/>
      <c r="BEX66" s="204"/>
      <c r="BEY66" s="204"/>
      <c r="BEZ66" s="204"/>
      <c r="BFA66" s="204"/>
      <c r="BFB66" s="204"/>
      <c r="BFC66" s="204"/>
      <c r="BFD66" s="204"/>
      <c r="BFE66" s="204"/>
      <c r="BFF66" s="204"/>
      <c r="BFG66" s="204"/>
      <c r="BFH66" s="204"/>
      <c r="BFI66" s="204"/>
      <c r="BFJ66" s="204"/>
      <c r="BFK66" s="204"/>
      <c r="BFL66" s="204"/>
      <c r="BFM66" s="204"/>
      <c r="BFN66" s="204"/>
      <c r="BFO66" s="204"/>
      <c r="BFP66" s="204"/>
      <c r="BFQ66" s="204"/>
      <c r="BFR66" s="204"/>
      <c r="BFS66" s="204"/>
      <c r="BFT66" s="204"/>
      <c r="BFU66" s="204"/>
      <c r="BFV66" s="204"/>
      <c r="BFW66" s="204"/>
      <c r="BFX66" s="204"/>
      <c r="BFY66" s="204"/>
      <c r="BFZ66" s="204"/>
      <c r="BGA66" s="204"/>
      <c r="BGB66" s="204"/>
      <c r="BGC66" s="204"/>
      <c r="BGD66" s="204"/>
      <c r="BGE66" s="204"/>
      <c r="BGF66" s="204"/>
      <c r="BGG66" s="204"/>
      <c r="BGH66" s="204"/>
      <c r="BGI66" s="204"/>
      <c r="BGJ66" s="204"/>
      <c r="BGK66" s="204"/>
      <c r="BGL66" s="204"/>
      <c r="BGM66" s="204"/>
      <c r="BGN66" s="204"/>
      <c r="BGO66" s="204"/>
      <c r="BGP66" s="204"/>
      <c r="BGQ66" s="204"/>
      <c r="BGR66" s="204"/>
      <c r="BGS66" s="204"/>
      <c r="BGT66" s="204"/>
      <c r="BGU66" s="204"/>
      <c r="BGV66" s="204"/>
      <c r="BGW66" s="204"/>
      <c r="BGX66" s="204"/>
      <c r="BGY66" s="204"/>
      <c r="BGZ66" s="204"/>
      <c r="BHA66" s="204"/>
      <c r="BHB66" s="204"/>
      <c r="BHC66" s="204"/>
      <c r="BHD66" s="204"/>
      <c r="BHE66" s="204"/>
      <c r="BHF66" s="204"/>
      <c r="BHG66" s="204"/>
      <c r="BHH66" s="204"/>
      <c r="BHI66" s="204"/>
      <c r="BHJ66" s="204"/>
      <c r="BHK66" s="204"/>
      <c r="BHL66" s="204"/>
      <c r="BHM66" s="204"/>
      <c r="BHN66" s="204"/>
      <c r="BHO66" s="204"/>
      <c r="BHP66" s="204"/>
      <c r="BHQ66" s="204"/>
      <c r="BHR66" s="204"/>
      <c r="BHS66" s="204"/>
      <c r="BHT66" s="204"/>
      <c r="BHU66" s="204"/>
      <c r="BHV66" s="204"/>
      <c r="BHW66" s="204"/>
      <c r="BHX66" s="204"/>
      <c r="BHY66" s="204"/>
      <c r="BHZ66" s="204"/>
      <c r="BIA66" s="204"/>
      <c r="BIB66" s="204"/>
      <c r="BIC66" s="204"/>
      <c r="BID66" s="204"/>
      <c r="BIE66" s="204"/>
      <c r="BIF66" s="204"/>
      <c r="BIG66" s="204"/>
      <c r="BIH66" s="204"/>
      <c r="BII66" s="204"/>
      <c r="BIJ66" s="204"/>
      <c r="BIK66" s="204"/>
      <c r="BIL66" s="204"/>
      <c r="BIM66" s="204"/>
      <c r="BIN66" s="204"/>
      <c r="BIO66" s="204"/>
      <c r="BIP66" s="204"/>
      <c r="BIQ66" s="204"/>
      <c r="BIR66" s="204"/>
      <c r="BIS66" s="204"/>
      <c r="BIT66" s="204"/>
      <c r="BIU66" s="204"/>
      <c r="BIV66" s="204"/>
      <c r="BIW66" s="204"/>
      <c r="BIX66" s="204"/>
      <c r="BIY66" s="204"/>
      <c r="BIZ66" s="204"/>
      <c r="BJA66" s="204"/>
      <c r="BJB66" s="204"/>
      <c r="BJC66" s="204"/>
      <c r="BJD66" s="204"/>
      <c r="BJE66" s="204"/>
      <c r="BJF66" s="204"/>
      <c r="BJG66" s="204"/>
      <c r="BJH66" s="204"/>
      <c r="BJI66" s="204"/>
      <c r="BJJ66" s="204"/>
      <c r="BJK66" s="204"/>
      <c r="BJL66" s="204"/>
      <c r="BJM66" s="204"/>
      <c r="BJN66" s="204"/>
      <c r="BJO66" s="204"/>
      <c r="BJP66" s="204"/>
      <c r="BJQ66" s="204"/>
      <c r="BJR66" s="204"/>
      <c r="BJS66" s="204"/>
      <c r="BJT66" s="204"/>
      <c r="BJU66" s="204"/>
      <c r="BJV66" s="204"/>
      <c r="BJW66" s="204"/>
      <c r="BJX66" s="204"/>
      <c r="BJY66" s="204"/>
      <c r="BJZ66" s="204"/>
      <c r="BKA66" s="204"/>
      <c r="BKB66" s="204"/>
      <c r="BKC66" s="204"/>
      <c r="BKD66" s="204"/>
      <c r="BKE66" s="204"/>
      <c r="BKF66" s="204"/>
      <c r="BKG66" s="204"/>
      <c r="BKH66" s="204"/>
      <c r="BKI66" s="204"/>
      <c r="BKJ66" s="204"/>
      <c r="BKK66" s="204"/>
      <c r="BKL66" s="204"/>
      <c r="BKM66" s="204"/>
      <c r="BKN66" s="204"/>
      <c r="BKO66" s="204"/>
      <c r="BKP66" s="204"/>
      <c r="BKQ66" s="204"/>
      <c r="BKR66" s="204"/>
      <c r="BKS66" s="204"/>
      <c r="BKT66" s="204"/>
      <c r="BKU66" s="204"/>
      <c r="BKV66" s="204"/>
      <c r="BKW66" s="204"/>
      <c r="BKX66" s="204"/>
      <c r="BKY66" s="204"/>
      <c r="BKZ66" s="204"/>
      <c r="BLA66" s="204"/>
      <c r="BLB66" s="204"/>
      <c r="BLC66" s="204"/>
      <c r="BLD66" s="204"/>
      <c r="BLE66" s="204"/>
      <c r="BLF66" s="204"/>
      <c r="BLG66" s="204"/>
      <c r="BLH66" s="204"/>
      <c r="BLI66" s="204"/>
      <c r="BLJ66" s="204"/>
      <c r="BLK66" s="204"/>
      <c r="BLL66" s="204"/>
      <c r="BLM66" s="204"/>
      <c r="BLN66" s="204"/>
      <c r="BLO66" s="204"/>
      <c r="BLP66" s="204"/>
      <c r="BLQ66" s="204"/>
      <c r="BLR66" s="204"/>
      <c r="BLS66" s="204"/>
      <c r="BLT66" s="204"/>
      <c r="BLU66" s="204"/>
      <c r="BLV66" s="204"/>
      <c r="BLW66" s="204"/>
      <c r="BLX66" s="204"/>
      <c r="BLY66" s="204"/>
      <c r="BLZ66" s="204"/>
      <c r="BMA66" s="204"/>
      <c r="BMB66" s="204"/>
      <c r="BMC66" s="204"/>
      <c r="BMD66" s="204"/>
      <c r="BME66" s="204"/>
      <c r="BMF66" s="204"/>
      <c r="BMG66" s="204"/>
      <c r="BMH66" s="204"/>
      <c r="BMI66" s="204"/>
      <c r="BMJ66" s="204"/>
      <c r="BMK66" s="204"/>
      <c r="BML66" s="204"/>
      <c r="BMM66" s="204"/>
      <c r="BMN66" s="204"/>
      <c r="BMO66" s="204"/>
      <c r="BMP66" s="204"/>
      <c r="BMQ66" s="204"/>
      <c r="BMR66" s="204"/>
      <c r="BMS66" s="204"/>
      <c r="BMT66" s="204"/>
      <c r="BMU66" s="204"/>
      <c r="BMV66" s="204"/>
      <c r="BMW66" s="204"/>
      <c r="BMX66" s="204"/>
      <c r="BMY66" s="204"/>
      <c r="BMZ66" s="204"/>
      <c r="BNA66" s="204"/>
      <c r="BNB66" s="204"/>
      <c r="BNC66" s="204"/>
      <c r="BND66" s="204"/>
      <c r="BNE66" s="204"/>
      <c r="BNF66" s="204"/>
      <c r="BNG66" s="204"/>
      <c r="BNH66" s="204"/>
      <c r="BNI66" s="204"/>
      <c r="BNJ66" s="204"/>
      <c r="BNK66" s="204"/>
      <c r="BNL66" s="204"/>
      <c r="BNM66" s="204"/>
      <c r="BNN66" s="204"/>
      <c r="BNO66" s="204"/>
      <c r="BNP66" s="204"/>
      <c r="BNQ66" s="204"/>
      <c r="BNR66" s="204"/>
      <c r="BNS66" s="204"/>
      <c r="BNT66" s="204"/>
      <c r="BNU66" s="204"/>
      <c r="BNV66" s="204"/>
      <c r="BNW66" s="204"/>
      <c r="BNX66" s="204"/>
      <c r="BNY66" s="204"/>
      <c r="BNZ66" s="204"/>
      <c r="BOA66" s="204"/>
      <c r="BOB66" s="204"/>
      <c r="BOC66" s="204"/>
      <c r="BOD66" s="204"/>
      <c r="BOE66" s="204"/>
      <c r="BOF66" s="204"/>
      <c r="BOG66" s="204"/>
      <c r="BOH66" s="204"/>
      <c r="BOI66" s="204"/>
      <c r="BOJ66" s="204"/>
      <c r="BOK66" s="204"/>
      <c r="BOL66" s="204"/>
      <c r="BOM66" s="204"/>
      <c r="BON66" s="204"/>
      <c r="BOO66" s="204"/>
      <c r="BOP66" s="204"/>
      <c r="BOQ66" s="204"/>
      <c r="BOR66" s="204"/>
      <c r="BOS66" s="204"/>
      <c r="BOT66" s="204"/>
      <c r="BOU66" s="204"/>
      <c r="BOV66" s="204"/>
      <c r="BOW66" s="204"/>
      <c r="BOX66" s="204"/>
      <c r="BOY66" s="204"/>
      <c r="BOZ66" s="204"/>
      <c r="BPA66" s="204"/>
      <c r="BPB66" s="204"/>
      <c r="BPC66" s="204"/>
      <c r="BPD66" s="204"/>
      <c r="BPE66" s="204"/>
      <c r="BPF66" s="204"/>
      <c r="BPG66" s="204"/>
      <c r="BPH66" s="204"/>
      <c r="BPI66" s="204"/>
      <c r="BPJ66" s="204"/>
      <c r="BPK66" s="204"/>
      <c r="BPL66" s="204"/>
      <c r="BPM66" s="204"/>
      <c r="BPN66" s="204"/>
      <c r="BPO66" s="204"/>
      <c r="BPP66" s="204"/>
      <c r="BPQ66" s="204"/>
      <c r="BPR66" s="204"/>
      <c r="BPS66" s="204"/>
      <c r="BPT66" s="204"/>
      <c r="BPU66" s="204"/>
      <c r="BPV66" s="204"/>
      <c r="BPW66" s="204"/>
      <c r="BPX66" s="204"/>
      <c r="BPY66" s="204"/>
      <c r="BPZ66" s="204"/>
      <c r="BQA66" s="204"/>
      <c r="BQB66" s="204"/>
      <c r="BQC66" s="204"/>
      <c r="BQD66" s="204"/>
      <c r="BQE66" s="204"/>
      <c r="BQF66" s="204"/>
      <c r="BQG66" s="204"/>
      <c r="BQH66" s="204"/>
      <c r="BQI66" s="204"/>
      <c r="BQJ66" s="204"/>
      <c r="BQK66" s="204"/>
      <c r="BQL66" s="204"/>
      <c r="BQM66" s="204"/>
      <c r="BQN66" s="204"/>
      <c r="BQO66" s="204"/>
      <c r="BQP66" s="204"/>
      <c r="BQQ66" s="204"/>
      <c r="BQR66" s="204"/>
      <c r="BQS66" s="204"/>
      <c r="BQT66" s="204"/>
      <c r="BQU66" s="204"/>
      <c r="BQV66" s="204"/>
      <c r="BQW66" s="204"/>
      <c r="BQX66" s="204"/>
      <c r="BQY66" s="204"/>
      <c r="BQZ66" s="204"/>
      <c r="BRA66" s="204"/>
      <c r="BRB66" s="204"/>
      <c r="BRC66" s="204"/>
      <c r="BRD66" s="204"/>
      <c r="BRE66" s="204"/>
      <c r="BRF66" s="204"/>
      <c r="BRG66" s="204"/>
      <c r="BRH66" s="204"/>
      <c r="BRI66" s="204"/>
      <c r="BRJ66" s="204"/>
      <c r="BRK66" s="204"/>
      <c r="BRL66" s="204"/>
      <c r="BRM66" s="204"/>
      <c r="BRN66" s="204"/>
      <c r="BRO66" s="204"/>
      <c r="BRP66" s="204"/>
      <c r="BRQ66" s="204"/>
      <c r="BRR66" s="204"/>
      <c r="BRS66" s="204"/>
      <c r="BRT66" s="204"/>
      <c r="BRU66" s="204"/>
      <c r="BRV66" s="204"/>
      <c r="BRW66" s="204"/>
      <c r="BRX66" s="204"/>
      <c r="BRY66" s="204"/>
      <c r="BRZ66" s="204"/>
      <c r="BSA66" s="204"/>
      <c r="BSB66" s="204"/>
      <c r="BSC66" s="204"/>
      <c r="BSD66" s="204"/>
      <c r="BSE66" s="204"/>
      <c r="BSF66" s="204"/>
      <c r="BSG66" s="204"/>
      <c r="BSH66" s="204"/>
      <c r="BSI66" s="204"/>
      <c r="BSJ66" s="204"/>
      <c r="BSK66" s="204"/>
      <c r="BSL66" s="204"/>
      <c r="BSM66" s="204"/>
      <c r="BSN66" s="204"/>
      <c r="BSO66" s="204"/>
      <c r="BSP66" s="204"/>
      <c r="BSQ66" s="204"/>
      <c r="BSR66" s="204"/>
      <c r="BSS66" s="204"/>
      <c r="BST66" s="204"/>
      <c r="BSU66" s="204"/>
      <c r="BSV66" s="204"/>
      <c r="BSW66" s="204"/>
      <c r="BSX66" s="204"/>
      <c r="BSY66" s="204"/>
      <c r="BSZ66" s="204"/>
      <c r="BTA66" s="204"/>
      <c r="BTB66" s="204"/>
      <c r="BTC66" s="204"/>
      <c r="BTD66" s="204"/>
      <c r="BTE66" s="204"/>
      <c r="BTF66" s="204"/>
      <c r="BTG66" s="204"/>
      <c r="BTH66" s="204"/>
      <c r="BTI66" s="204"/>
      <c r="BTJ66" s="204"/>
      <c r="BTK66" s="204"/>
      <c r="BTL66" s="204"/>
      <c r="BTM66" s="204"/>
      <c r="BTN66" s="204"/>
      <c r="BTO66" s="204"/>
      <c r="BTP66" s="204"/>
      <c r="BTQ66" s="204"/>
      <c r="BTR66" s="204"/>
      <c r="BTS66" s="204"/>
      <c r="BTT66" s="204"/>
      <c r="BTU66" s="204"/>
      <c r="BTV66" s="204"/>
      <c r="BTW66" s="204"/>
      <c r="BTX66" s="204"/>
      <c r="BTY66" s="204"/>
      <c r="BTZ66" s="204"/>
      <c r="BUA66" s="204"/>
      <c r="BUB66" s="204"/>
      <c r="BUC66" s="204"/>
      <c r="BUD66" s="204"/>
      <c r="BUE66" s="204"/>
      <c r="BUF66" s="204"/>
      <c r="BUG66" s="204"/>
      <c r="BUH66" s="204"/>
      <c r="BUI66" s="204"/>
      <c r="BUJ66" s="204"/>
      <c r="BUK66" s="204"/>
      <c r="BUL66" s="204"/>
      <c r="BUM66" s="204"/>
      <c r="BUN66" s="204"/>
      <c r="BUO66" s="204"/>
      <c r="BUP66" s="204"/>
      <c r="BUQ66" s="204"/>
      <c r="BUR66" s="204"/>
      <c r="BUS66" s="204"/>
      <c r="BUT66" s="204"/>
      <c r="BUU66" s="204"/>
      <c r="BUV66" s="204"/>
      <c r="BUW66" s="204"/>
      <c r="BUX66" s="204"/>
      <c r="BUY66" s="204"/>
      <c r="BUZ66" s="204"/>
      <c r="BVA66" s="204"/>
      <c r="BVB66" s="204"/>
      <c r="BVC66" s="204"/>
      <c r="BVD66" s="204"/>
      <c r="BVE66" s="204"/>
      <c r="BVF66" s="204"/>
      <c r="BVG66" s="204"/>
      <c r="BVH66" s="204"/>
      <c r="BVI66" s="204"/>
      <c r="BVJ66" s="204"/>
      <c r="BVK66" s="204"/>
      <c r="BVL66" s="204"/>
      <c r="BVM66" s="204"/>
      <c r="BVN66" s="204"/>
      <c r="BVO66" s="204"/>
      <c r="BVP66" s="204"/>
      <c r="BVQ66" s="204"/>
      <c r="BVR66" s="204"/>
      <c r="BVS66" s="204"/>
      <c r="BVT66" s="204"/>
      <c r="BVU66" s="204"/>
      <c r="BVV66" s="204"/>
      <c r="BVW66" s="204"/>
      <c r="BVX66" s="204"/>
      <c r="BVY66" s="204"/>
      <c r="BVZ66" s="204"/>
      <c r="BWA66" s="204"/>
      <c r="BWB66" s="204"/>
      <c r="BWC66" s="204"/>
      <c r="BWD66" s="204"/>
      <c r="BWE66" s="204"/>
      <c r="BWF66" s="204"/>
      <c r="BWG66" s="204"/>
      <c r="BWH66" s="204"/>
      <c r="BWI66" s="204"/>
      <c r="BWJ66" s="204"/>
      <c r="BWK66" s="204"/>
      <c r="BWL66" s="204"/>
      <c r="BWM66" s="204"/>
      <c r="BWN66" s="204"/>
      <c r="BWO66" s="204"/>
      <c r="BWP66" s="204"/>
      <c r="BWQ66" s="204"/>
      <c r="BWR66" s="204"/>
      <c r="BWS66" s="204"/>
      <c r="BWT66" s="204"/>
      <c r="BWU66" s="204"/>
      <c r="BWV66" s="204"/>
      <c r="BWW66" s="204"/>
      <c r="BWX66" s="204"/>
      <c r="BWY66" s="204"/>
      <c r="BWZ66" s="204"/>
      <c r="BXA66" s="204"/>
      <c r="BXB66" s="204"/>
      <c r="BXC66" s="204"/>
      <c r="BXD66" s="204"/>
      <c r="BXE66" s="204"/>
      <c r="BXF66" s="204"/>
      <c r="BXG66" s="204"/>
      <c r="BXH66" s="204"/>
      <c r="BXI66" s="204"/>
      <c r="BXJ66" s="204"/>
      <c r="BXK66" s="204"/>
      <c r="BXL66" s="204"/>
      <c r="BXM66" s="204"/>
      <c r="BXN66" s="204"/>
      <c r="BXO66" s="204"/>
      <c r="BXP66" s="204"/>
      <c r="BXQ66" s="204"/>
      <c r="BXR66" s="204"/>
      <c r="BXS66" s="204"/>
      <c r="BXT66" s="204"/>
      <c r="BXU66" s="204"/>
      <c r="BXV66" s="204"/>
      <c r="BXW66" s="204"/>
      <c r="BXX66" s="204"/>
      <c r="BXY66" s="204"/>
      <c r="BXZ66" s="204"/>
      <c r="BYA66" s="204"/>
      <c r="BYB66" s="204"/>
      <c r="BYC66" s="204"/>
      <c r="BYD66" s="204"/>
      <c r="BYE66" s="204"/>
      <c r="BYF66" s="204"/>
      <c r="BYG66" s="204"/>
      <c r="BYH66" s="204"/>
      <c r="BYI66" s="204"/>
      <c r="BYJ66" s="204"/>
      <c r="BYK66" s="204"/>
      <c r="BYL66" s="204"/>
      <c r="BYM66" s="204"/>
      <c r="BYN66" s="204"/>
      <c r="BYO66" s="204"/>
      <c r="BYP66" s="204"/>
      <c r="BYQ66" s="204"/>
      <c r="BYR66" s="204"/>
      <c r="BYS66" s="204"/>
      <c r="BYT66" s="204"/>
      <c r="BYU66" s="204"/>
      <c r="BYV66" s="204"/>
      <c r="BYW66" s="204"/>
      <c r="BYX66" s="204"/>
      <c r="BYY66" s="204"/>
      <c r="BYZ66" s="204"/>
      <c r="BZA66" s="204"/>
      <c r="BZB66" s="204"/>
      <c r="BZC66" s="204"/>
      <c r="BZD66" s="204"/>
      <c r="BZE66" s="204"/>
      <c r="BZF66" s="204"/>
      <c r="BZG66" s="204"/>
      <c r="BZH66" s="204"/>
      <c r="BZI66" s="204"/>
      <c r="BZJ66" s="204"/>
      <c r="BZK66" s="204"/>
      <c r="BZL66" s="204"/>
      <c r="BZM66" s="204"/>
      <c r="BZN66" s="204"/>
      <c r="BZO66" s="204"/>
      <c r="BZP66" s="204"/>
      <c r="BZQ66" s="204"/>
      <c r="BZR66" s="204"/>
      <c r="BZS66" s="204"/>
      <c r="BZT66" s="204"/>
      <c r="BZU66" s="204"/>
      <c r="BZV66" s="204"/>
      <c r="BZW66" s="204"/>
      <c r="BZX66" s="204"/>
      <c r="BZY66" s="204"/>
      <c r="BZZ66" s="204"/>
      <c r="CAA66" s="204"/>
      <c r="CAB66" s="204"/>
      <c r="CAC66" s="204"/>
      <c r="CAD66" s="204"/>
      <c r="CAE66" s="204"/>
      <c r="CAF66" s="204"/>
      <c r="CAG66" s="204"/>
      <c r="CAH66" s="204"/>
      <c r="CAI66" s="204"/>
      <c r="CAJ66" s="204"/>
      <c r="CAK66" s="204"/>
      <c r="CAL66" s="204"/>
      <c r="CAM66" s="204"/>
      <c r="CAN66" s="204"/>
      <c r="CAO66" s="204"/>
      <c r="CAP66" s="204"/>
      <c r="CAQ66" s="204"/>
      <c r="CAR66" s="204"/>
      <c r="CAS66" s="204"/>
      <c r="CAT66" s="204"/>
      <c r="CAU66" s="204"/>
      <c r="CAV66" s="204"/>
      <c r="CAW66" s="204"/>
      <c r="CAX66" s="204"/>
      <c r="CAY66" s="204"/>
      <c r="CAZ66" s="204"/>
      <c r="CBA66" s="204"/>
      <c r="CBB66" s="204"/>
      <c r="CBC66" s="204"/>
      <c r="CBD66" s="204"/>
      <c r="CBE66" s="204"/>
      <c r="CBF66" s="204"/>
      <c r="CBG66" s="204"/>
      <c r="CBH66" s="204"/>
      <c r="CBI66" s="204"/>
      <c r="CBJ66" s="204"/>
      <c r="CBK66" s="204"/>
      <c r="CBL66" s="204"/>
      <c r="CBM66" s="204"/>
      <c r="CBN66" s="204"/>
      <c r="CBO66" s="204"/>
      <c r="CBP66" s="204"/>
      <c r="CBQ66" s="204"/>
      <c r="CBR66" s="204"/>
      <c r="CBS66" s="204"/>
      <c r="CBT66" s="204"/>
      <c r="CBU66" s="204"/>
      <c r="CBV66" s="204"/>
      <c r="CBW66" s="204"/>
      <c r="CBX66" s="204"/>
      <c r="CBY66" s="204"/>
      <c r="CBZ66" s="204"/>
      <c r="CCA66" s="204"/>
      <c r="CCB66" s="204"/>
      <c r="CCC66" s="204"/>
      <c r="CCD66" s="204"/>
      <c r="CCE66" s="204"/>
      <c r="CCF66" s="204"/>
      <c r="CCG66" s="204"/>
      <c r="CCH66" s="204"/>
      <c r="CCI66" s="204"/>
      <c r="CCJ66" s="204"/>
      <c r="CCK66" s="204"/>
      <c r="CCL66" s="204"/>
      <c r="CCM66" s="204"/>
      <c r="CCN66" s="204"/>
      <c r="CCO66" s="204"/>
      <c r="CCP66" s="204"/>
      <c r="CCQ66" s="204"/>
      <c r="CCR66" s="204"/>
      <c r="CCS66" s="204"/>
      <c r="CCT66" s="204"/>
      <c r="CCU66" s="204"/>
      <c r="CCV66" s="204"/>
      <c r="CCW66" s="204"/>
      <c r="CCX66" s="204"/>
      <c r="CCY66" s="204"/>
      <c r="CCZ66" s="204"/>
      <c r="CDA66" s="204"/>
      <c r="CDB66" s="204"/>
      <c r="CDC66" s="204"/>
      <c r="CDD66" s="204"/>
      <c r="CDE66" s="204"/>
      <c r="CDF66" s="204"/>
      <c r="CDG66" s="204"/>
      <c r="CDH66" s="204"/>
      <c r="CDI66" s="204"/>
      <c r="CDJ66" s="204"/>
      <c r="CDK66" s="204"/>
      <c r="CDL66" s="204"/>
      <c r="CDM66" s="204"/>
      <c r="CDN66" s="204"/>
      <c r="CDO66" s="204"/>
      <c r="CDP66" s="204"/>
      <c r="CDQ66" s="204"/>
      <c r="CDR66" s="204"/>
      <c r="CDS66" s="204"/>
      <c r="CDT66" s="204"/>
      <c r="CDU66" s="204"/>
      <c r="CDV66" s="204"/>
      <c r="CDW66" s="204"/>
      <c r="CDX66" s="204"/>
      <c r="CDY66" s="204"/>
      <c r="CDZ66" s="204"/>
      <c r="CEA66" s="204"/>
      <c r="CEB66" s="204"/>
      <c r="CEC66" s="204"/>
      <c r="CED66" s="204"/>
      <c r="CEE66" s="204"/>
      <c r="CEF66" s="204"/>
      <c r="CEG66" s="204"/>
      <c r="CEH66" s="204"/>
      <c r="CEI66" s="204"/>
      <c r="CEJ66" s="204"/>
      <c r="CEK66" s="204"/>
      <c r="CEL66" s="204"/>
      <c r="CEM66" s="204"/>
      <c r="CEN66" s="204"/>
      <c r="CEO66" s="204"/>
      <c r="CEP66" s="204"/>
      <c r="CEQ66" s="204"/>
      <c r="CER66" s="204"/>
      <c r="CES66" s="204"/>
      <c r="CET66" s="204"/>
      <c r="CEU66" s="204"/>
      <c r="CEV66" s="204"/>
      <c r="CEW66" s="204"/>
      <c r="CEX66" s="204"/>
      <c r="CEY66" s="204"/>
      <c r="CEZ66" s="204"/>
      <c r="CFA66" s="204"/>
      <c r="CFB66" s="204"/>
      <c r="CFC66" s="204"/>
      <c r="CFD66" s="204"/>
      <c r="CFE66" s="204"/>
      <c r="CFF66" s="204"/>
      <c r="CFG66" s="204"/>
      <c r="CFH66" s="204"/>
      <c r="CFI66" s="204"/>
      <c r="CFJ66" s="204"/>
      <c r="CFK66" s="204"/>
      <c r="CFL66" s="204"/>
      <c r="CFM66" s="204"/>
      <c r="CFN66" s="204"/>
      <c r="CFO66" s="204"/>
      <c r="CFP66" s="204"/>
      <c r="CFQ66" s="204"/>
      <c r="CFR66" s="204"/>
      <c r="CFS66" s="204"/>
      <c r="CFT66" s="204"/>
      <c r="CFU66" s="204"/>
      <c r="CFV66" s="204"/>
      <c r="CFW66" s="204"/>
      <c r="CFX66" s="204"/>
      <c r="CFY66" s="204"/>
      <c r="CFZ66" s="204"/>
      <c r="CGA66" s="204"/>
      <c r="CGB66" s="204"/>
      <c r="CGC66" s="204"/>
      <c r="CGD66" s="204"/>
      <c r="CGE66" s="204"/>
      <c r="CGF66" s="204"/>
      <c r="CGG66" s="204"/>
      <c r="CGH66" s="204"/>
      <c r="CGI66" s="204"/>
      <c r="CGJ66" s="204"/>
      <c r="CGK66" s="204"/>
      <c r="CGL66" s="204"/>
      <c r="CGM66" s="204"/>
      <c r="CGN66" s="204"/>
      <c r="CGO66" s="204"/>
      <c r="CGP66" s="204"/>
      <c r="CGQ66" s="204"/>
      <c r="CGR66" s="204"/>
      <c r="CGS66" s="204"/>
      <c r="CGT66" s="204"/>
      <c r="CGU66" s="204"/>
      <c r="CGV66" s="204"/>
      <c r="CGW66" s="204"/>
      <c r="CGX66" s="204"/>
      <c r="CGY66" s="204"/>
      <c r="CGZ66" s="204"/>
      <c r="CHA66" s="204"/>
      <c r="CHB66" s="204"/>
      <c r="CHC66" s="204"/>
      <c r="CHD66" s="204"/>
      <c r="CHE66" s="204"/>
      <c r="CHF66" s="204"/>
      <c r="CHG66" s="204"/>
      <c r="CHH66" s="204"/>
      <c r="CHI66" s="204"/>
      <c r="CHJ66" s="204"/>
      <c r="CHK66" s="204"/>
      <c r="CHL66" s="204"/>
      <c r="CHM66" s="204"/>
      <c r="CHN66" s="204"/>
      <c r="CHO66" s="204"/>
      <c r="CHP66" s="204"/>
      <c r="CHQ66" s="204"/>
      <c r="CHR66" s="204"/>
      <c r="CHS66" s="204"/>
      <c r="CHT66" s="204"/>
      <c r="CHU66" s="204"/>
      <c r="CHV66" s="204"/>
      <c r="CHW66" s="204"/>
      <c r="CHX66" s="204"/>
      <c r="CHY66" s="204"/>
      <c r="CHZ66" s="204"/>
      <c r="CIA66" s="204"/>
      <c r="CIB66" s="204"/>
      <c r="CIC66" s="204"/>
      <c r="CID66" s="204"/>
      <c r="CIE66" s="204"/>
      <c r="CIF66" s="204"/>
      <c r="CIG66" s="204"/>
      <c r="CIH66" s="204"/>
      <c r="CII66" s="204"/>
      <c r="CIJ66" s="204"/>
      <c r="CIK66" s="204"/>
      <c r="CIL66" s="204"/>
      <c r="CIM66" s="204"/>
      <c r="CIN66" s="204"/>
      <c r="CIO66" s="204"/>
      <c r="CIP66" s="204"/>
      <c r="CIQ66" s="204"/>
      <c r="CIR66" s="204"/>
      <c r="CIS66" s="204"/>
      <c r="CIT66" s="204"/>
      <c r="CIU66" s="204"/>
      <c r="CIV66" s="204"/>
      <c r="CIW66" s="204"/>
      <c r="CIX66" s="204"/>
      <c r="CIY66" s="204"/>
      <c r="CIZ66" s="204"/>
      <c r="CJA66" s="204"/>
      <c r="CJB66" s="204"/>
      <c r="CJC66" s="204"/>
      <c r="CJD66" s="204"/>
      <c r="CJE66" s="204"/>
      <c r="CJF66" s="204"/>
      <c r="CJG66" s="204"/>
      <c r="CJH66" s="204"/>
      <c r="CJI66" s="204"/>
      <c r="CJJ66" s="204"/>
      <c r="CJK66" s="204"/>
      <c r="CJL66" s="204"/>
      <c r="CJM66" s="204"/>
      <c r="CJN66" s="204"/>
      <c r="CJO66" s="204"/>
      <c r="CJP66" s="204"/>
      <c r="CJQ66" s="204"/>
      <c r="CJR66" s="204"/>
      <c r="CJS66" s="204"/>
      <c r="CJT66" s="204"/>
      <c r="CJU66" s="204"/>
      <c r="CJV66" s="204"/>
      <c r="CJW66" s="204"/>
      <c r="CJX66" s="204"/>
      <c r="CJY66" s="204"/>
      <c r="CJZ66" s="204"/>
      <c r="CKA66" s="204"/>
      <c r="CKB66" s="204"/>
      <c r="CKC66" s="204"/>
      <c r="CKD66" s="204"/>
      <c r="CKE66" s="204"/>
      <c r="CKF66" s="204"/>
      <c r="CKG66" s="204"/>
      <c r="CKH66" s="204"/>
      <c r="CKI66" s="204"/>
      <c r="CKJ66" s="204"/>
      <c r="CKK66" s="204"/>
      <c r="CKL66" s="204"/>
      <c r="CKM66" s="204"/>
      <c r="CKN66" s="204"/>
      <c r="CKO66" s="204"/>
      <c r="CKP66" s="204"/>
      <c r="CKQ66" s="204"/>
      <c r="CKR66" s="204"/>
      <c r="CKS66" s="204"/>
      <c r="CKT66" s="204"/>
      <c r="CKU66" s="204"/>
      <c r="CKV66" s="204"/>
      <c r="CKW66" s="204"/>
      <c r="CKX66" s="204"/>
      <c r="CKY66" s="204"/>
      <c r="CKZ66" s="204"/>
      <c r="CLA66" s="204"/>
      <c r="CLB66" s="204"/>
      <c r="CLC66" s="204"/>
      <c r="CLD66" s="204"/>
      <c r="CLE66" s="204"/>
      <c r="CLF66" s="204"/>
      <c r="CLG66" s="204"/>
      <c r="CLH66" s="204"/>
      <c r="CLI66" s="204"/>
      <c r="CLJ66" s="204"/>
      <c r="CLK66" s="204"/>
      <c r="CLL66" s="204"/>
      <c r="CLM66" s="204"/>
      <c r="CLN66" s="204"/>
      <c r="CLO66" s="204"/>
      <c r="CLP66" s="204"/>
      <c r="CLQ66" s="204"/>
      <c r="CLR66" s="204"/>
      <c r="CLS66" s="204"/>
      <c r="CLT66" s="204"/>
      <c r="CLU66" s="204"/>
      <c r="CLV66" s="204"/>
      <c r="CLW66" s="204"/>
      <c r="CLX66" s="204"/>
      <c r="CLY66" s="204"/>
      <c r="CLZ66" s="204"/>
      <c r="CMA66" s="204"/>
      <c r="CMB66" s="204"/>
      <c r="CMC66" s="204"/>
      <c r="CMD66" s="204"/>
      <c r="CME66" s="204"/>
      <c r="CMF66" s="204"/>
      <c r="CMG66" s="204"/>
      <c r="CMH66" s="204"/>
      <c r="CMI66" s="204"/>
      <c r="CMJ66" s="204"/>
      <c r="CMK66" s="204"/>
      <c r="CML66" s="204"/>
      <c r="CMM66" s="204"/>
      <c r="CMN66" s="204"/>
      <c r="CMO66" s="204"/>
      <c r="CMP66" s="204"/>
      <c r="CMQ66" s="204"/>
      <c r="CMR66" s="204"/>
      <c r="CMS66" s="204"/>
      <c r="CMT66" s="204"/>
      <c r="CMU66" s="204"/>
      <c r="CMV66" s="204"/>
      <c r="CMW66" s="204"/>
      <c r="CMX66" s="204"/>
      <c r="CMY66" s="204"/>
      <c r="CMZ66" s="204"/>
      <c r="CNA66" s="204"/>
      <c r="CNB66" s="204"/>
      <c r="CNC66" s="204"/>
      <c r="CND66" s="204"/>
      <c r="CNE66" s="204"/>
      <c r="CNF66" s="204"/>
      <c r="CNG66" s="204"/>
      <c r="CNH66" s="204"/>
      <c r="CNI66" s="204"/>
      <c r="CNJ66" s="204"/>
      <c r="CNK66" s="204"/>
      <c r="CNL66" s="204"/>
      <c r="CNM66" s="204"/>
      <c r="CNN66" s="204"/>
      <c r="CNO66" s="204"/>
      <c r="CNP66" s="204"/>
      <c r="CNQ66" s="204"/>
      <c r="CNR66" s="204"/>
      <c r="CNS66" s="204"/>
      <c r="CNT66" s="204"/>
      <c r="CNU66" s="204"/>
      <c r="CNV66" s="204"/>
      <c r="CNW66" s="204"/>
      <c r="CNX66" s="204"/>
      <c r="CNY66" s="204"/>
      <c r="CNZ66" s="204"/>
      <c r="COA66" s="204"/>
      <c r="COB66" s="204"/>
      <c r="COC66" s="204"/>
      <c r="COD66" s="204"/>
      <c r="COE66" s="204"/>
      <c r="COF66" s="204"/>
      <c r="COG66" s="204"/>
      <c r="COH66" s="204"/>
      <c r="COI66" s="204"/>
      <c r="COJ66" s="204"/>
      <c r="COK66" s="204"/>
      <c r="COL66" s="204"/>
      <c r="COM66" s="204"/>
      <c r="CON66" s="204"/>
      <c r="COO66" s="204"/>
      <c r="COP66" s="204"/>
      <c r="COQ66" s="204"/>
      <c r="COR66" s="204"/>
      <c r="COS66" s="204"/>
      <c r="COT66" s="204"/>
      <c r="COU66" s="204"/>
      <c r="COV66" s="204"/>
      <c r="COW66" s="204"/>
      <c r="COX66" s="204"/>
      <c r="COY66" s="204"/>
      <c r="COZ66" s="204"/>
      <c r="CPA66" s="204"/>
      <c r="CPB66" s="204"/>
      <c r="CPC66" s="204"/>
      <c r="CPD66" s="204"/>
      <c r="CPE66" s="204"/>
      <c r="CPF66" s="204"/>
      <c r="CPG66" s="204"/>
      <c r="CPH66" s="204"/>
      <c r="CPI66" s="204"/>
      <c r="CPJ66" s="204"/>
      <c r="CPK66" s="204"/>
      <c r="CPL66" s="204"/>
      <c r="CPM66" s="204"/>
      <c r="CPN66" s="204"/>
      <c r="CPO66" s="204"/>
      <c r="CPP66" s="204"/>
      <c r="CPQ66" s="204"/>
      <c r="CPR66" s="204"/>
      <c r="CPS66" s="204"/>
      <c r="CPT66" s="204"/>
      <c r="CPU66" s="204"/>
      <c r="CPV66" s="204"/>
      <c r="CPW66" s="204"/>
      <c r="CPX66" s="204"/>
      <c r="CPY66" s="204"/>
      <c r="CPZ66" s="204"/>
      <c r="CQA66" s="204"/>
      <c r="CQB66" s="204"/>
      <c r="CQC66" s="204"/>
      <c r="CQD66" s="204"/>
      <c r="CQE66" s="204"/>
      <c r="CQF66" s="204"/>
      <c r="CQG66" s="204"/>
      <c r="CQH66" s="204"/>
      <c r="CQI66" s="204"/>
      <c r="CQJ66" s="204"/>
      <c r="CQK66" s="204"/>
      <c r="CQL66" s="204"/>
      <c r="CQM66" s="204"/>
      <c r="CQN66" s="204"/>
      <c r="CQO66" s="204"/>
      <c r="CQP66" s="204"/>
      <c r="CQQ66" s="204"/>
      <c r="CQR66" s="204"/>
      <c r="CQS66" s="204"/>
      <c r="CQT66" s="204"/>
      <c r="CQU66" s="204"/>
      <c r="CQV66" s="204"/>
      <c r="CQW66" s="204"/>
      <c r="CQX66" s="204"/>
      <c r="CQY66" s="204"/>
      <c r="CQZ66" s="204"/>
      <c r="CRA66" s="204"/>
      <c r="CRB66" s="204"/>
      <c r="CRC66" s="204"/>
      <c r="CRD66" s="204"/>
      <c r="CRE66" s="204"/>
      <c r="CRF66" s="204"/>
      <c r="CRG66" s="204"/>
      <c r="CRH66" s="204"/>
      <c r="CRI66" s="204"/>
      <c r="CRJ66" s="204"/>
      <c r="CRK66" s="204"/>
      <c r="CRL66" s="204"/>
      <c r="CRM66" s="204"/>
      <c r="CRN66" s="204"/>
      <c r="CRO66" s="204"/>
      <c r="CRP66" s="204"/>
      <c r="CRQ66" s="204"/>
      <c r="CRR66" s="204"/>
      <c r="CRS66" s="204"/>
      <c r="CRT66" s="204"/>
      <c r="CRU66" s="204"/>
      <c r="CRV66" s="204"/>
      <c r="CRW66" s="204"/>
      <c r="CRX66" s="204"/>
      <c r="CRY66" s="204"/>
      <c r="CRZ66" s="204"/>
      <c r="CSA66" s="204"/>
      <c r="CSB66" s="204"/>
      <c r="CSC66" s="204"/>
      <c r="CSD66" s="204"/>
      <c r="CSE66" s="204"/>
      <c r="CSF66" s="204"/>
      <c r="CSG66" s="204"/>
      <c r="CSH66" s="204"/>
      <c r="CSI66" s="204"/>
      <c r="CSJ66" s="204"/>
      <c r="CSK66" s="204"/>
      <c r="CSL66" s="204"/>
      <c r="CSM66" s="204"/>
      <c r="CSN66" s="204"/>
      <c r="CSO66" s="204"/>
      <c r="CSP66" s="204"/>
      <c r="CSQ66" s="204"/>
      <c r="CSR66" s="204"/>
      <c r="CSS66" s="204"/>
      <c r="CST66" s="204"/>
      <c r="CSU66" s="204"/>
      <c r="CSV66" s="204"/>
      <c r="CSW66" s="204"/>
      <c r="CSX66" s="204"/>
      <c r="CSY66" s="204"/>
      <c r="CSZ66" s="204"/>
      <c r="CTA66" s="204"/>
      <c r="CTB66" s="204"/>
      <c r="CTC66" s="204"/>
      <c r="CTD66" s="204"/>
      <c r="CTE66" s="204"/>
      <c r="CTF66" s="204"/>
      <c r="CTG66" s="204"/>
      <c r="CTH66" s="204"/>
      <c r="CTI66" s="204"/>
      <c r="CTJ66" s="204"/>
      <c r="CTK66" s="204"/>
      <c r="CTL66" s="204"/>
      <c r="CTM66" s="204"/>
      <c r="CTN66" s="204"/>
      <c r="CTO66" s="204"/>
      <c r="CTP66" s="204"/>
      <c r="CTQ66" s="204"/>
      <c r="CTR66" s="204"/>
      <c r="CTS66" s="204"/>
      <c r="CTT66" s="204"/>
      <c r="CTU66" s="204"/>
      <c r="CTV66" s="204"/>
      <c r="CTW66" s="204"/>
      <c r="CTX66" s="204"/>
      <c r="CTY66" s="204"/>
      <c r="CTZ66" s="204"/>
      <c r="CUA66" s="204"/>
      <c r="CUB66" s="204"/>
      <c r="CUC66" s="204"/>
      <c r="CUD66" s="204"/>
      <c r="CUE66" s="204"/>
      <c r="CUF66" s="204"/>
      <c r="CUG66" s="204"/>
      <c r="CUH66" s="204"/>
      <c r="CUI66" s="204"/>
      <c r="CUJ66" s="204"/>
      <c r="CUK66" s="204"/>
      <c r="CUL66" s="204"/>
      <c r="CUM66" s="204"/>
      <c r="CUN66" s="204"/>
      <c r="CUO66" s="204"/>
      <c r="CUP66" s="204"/>
      <c r="CUQ66" s="204"/>
      <c r="CUR66" s="204"/>
      <c r="CUS66" s="204"/>
      <c r="CUT66" s="204"/>
      <c r="CUU66" s="204"/>
      <c r="CUV66" s="204"/>
      <c r="CUW66" s="204"/>
      <c r="CUX66" s="204"/>
      <c r="CUY66" s="204"/>
      <c r="CUZ66" s="204"/>
      <c r="CVA66" s="204"/>
      <c r="CVB66" s="204"/>
      <c r="CVC66" s="204"/>
      <c r="CVD66" s="204"/>
      <c r="CVE66" s="204"/>
      <c r="CVF66" s="204"/>
      <c r="CVG66" s="204"/>
      <c r="CVH66" s="204"/>
      <c r="CVI66" s="204"/>
      <c r="CVJ66" s="204"/>
      <c r="CVK66" s="204"/>
      <c r="CVL66" s="204"/>
      <c r="CVM66" s="204"/>
      <c r="CVN66" s="204"/>
      <c r="CVO66" s="204"/>
      <c r="CVP66" s="204"/>
      <c r="CVQ66" s="204"/>
      <c r="CVR66" s="204"/>
      <c r="CVS66" s="204"/>
      <c r="CVT66" s="204"/>
      <c r="CVU66" s="204"/>
      <c r="CVV66" s="204"/>
      <c r="CVW66" s="204"/>
      <c r="CVX66" s="204"/>
      <c r="CVY66" s="204"/>
      <c r="CVZ66" s="204"/>
      <c r="CWA66" s="204"/>
      <c r="CWB66" s="204"/>
      <c r="CWC66" s="204"/>
      <c r="CWD66" s="204"/>
      <c r="CWE66" s="204"/>
      <c r="CWF66" s="204"/>
      <c r="CWG66" s="204"/>
      <c r="CWH66" s="204"/>
      <c r="CWI66" s="204"/>
      <c r="CWJ66" s="204"/>
      <c r="CWK66" s="204"/>
      <c r="CWL66" s="204"/>
      <c r="CWM66" s="204"/>
      <c r="CWN66" s="204"/>
      <c r="CWO66" s="204"/>
      <c r="CWP66" s="204"/>
      <c r="CWQ66" s="204"/>
      <c r="CWR66" s="204"/>
      <c r="CWS66" s="204"/>
      <c r="CWT66" s="204"/>
      <c r="CWU66" s="204"/>
      <c r="CWV66" s="204"/>
      <c r="CWW66" s="204"/>
      <c r="CWX66" s="204"/>
      <c r="CWY66" s="204"/>
      <c r="CWZ66" s="204"/>
      <c r="CXA66" s="204"/>
      <c r="CXB66" s="204"/>
      <c r="CXC66" s="204"/>
      <c r="CXD66" s="204"/>
      <c r="CXE66" s="204"/>
      <c r="CXF66" s="204"/>
      <c r="CXG66" s="204"/>
      <c r="CXH66" s="204"/>
      <c r="CXI66" s="204"/>
      <c r="CXJ66" s="204"/>
      <c r="CXK66" s="204"/>
      <c r="CXL66" s="204"/>
      <c r="CXM66" s="204"/>
      <c r="CXN66" s="204"/>
      <c r="CXO66" s="204"/>
      <c r="CXP66" s="204"/>
      <c r="CXQ66" s="204"/>
      <c r="CXR66" s="204"/>
      <c r="CXS66" s="204"/>
      <c r="CXT66" s="204"/>
      <c r="CXU66" s="204"/>
      <c r="CXV66" s="204"/>
      <c r="CXW66" s="204"/>
      <c r="CXX66" s="204"/>
      <c r="CXY66" s="204"/>
      <c r="CXZ66" s="204"/>
      <c r="CYA66" s="204"/>
      <c r="CYB66" s="204"/>
      <c r="CYC66" s="204"/>
      <c r="CYD66" s="204"/>
      <c r="CYE66" s="204"/>
      <c r="CYF66" s="204"/>
      <c r="CYG66" s="204"/>
      <c r="CYH66" s="204"/>
      <c r="CYI66" s="204"/>
      <c r="CYJ66" s="204"/>
      <c r="CYK66" s="204"/>
      <c r="CYL66" s="204"/>
      <c r="CYM66" s="204"/>
      <c r="CYN66" s="204"/>
      <c r="CYO66" s="204"/>
      <c r="CYP66" s="204"/>
      <c r="CYQ66" s="204"/>
      <c r="CYR66" s="204"/>
      <c r="CYS66" s="204"/>
      <c r="CYT66" s="204"/>
      <c r="CYU66" s="204"/>
      <c r="CYV66" s="204"/>
      <c r="CYW66" s="204"/>
      <c r="CYX66" s="204"/>
      <c r="CYY66" s="204"/>
      <c r="CYZ66" s="204"/>
      <c r="CZA66" s="204"/>
      <c r="CZB66" s="204"/>
      <c r="CZC66" s="204"/>
      <c r="CZD66" s="204"/>
      <c r="CZE66" s="204"/>
      <c r="CZF66" s="204"/>
      <c r="CZG66" s="204"/>
      <c r="CZH66" s="204"/>
      <c r="CZI66" s="204"/>
      <c r="CZJ66" s="204"/>
      <c r="CZK66" s="204"/>
      <c r="CZL66" s="204"/>
      <c r="CZM66" s="204"/>
      <c r="CZN66" s="204"/>
      <c r="CZO66" s="204"/>
      <c r="CZP66" s="204"/>
      <c r="CZQ66" s="204"/>
      <c r="CZR66" s="204"/>
      <c r="CZS66" s="204"/>
      <c r="CZT66" s="204"/>
      <c r="CZU66" s="204"/>
      <c r="CZV66" s="204"/>
      <c r="CZW66" s="204"/>
      <c r="CZX66" s="204"/>
      <c r="CZY66" s="204"/>
      <c r="CZZ66" s="204"/>
      <c r="DAA66" s="204"/>
      <c r="DAB66" s="204"/>
      <c r="DAC66" s="204"/>
      <c r="DAD66" s="204"/>
      <c r="DAE66" s="204"/>
      <c r="DAF66" s="204"/>
      <c r="DAG66" s="204"/>
      <c r="DAH66" s="204"/>
      <c r="DAI66" s="204"/>
      <c r="DAJ66" s="204"/>
      <c r="DAK66" s="204"/>
      <c r="DAL66" s="204"/>
      <c r="DAM66" s="204"/>
      <c r="DAN66" s="204"/>
      <c r="DAO66" s="204"/>
      <c r="DAP66" s="204"/>
      <c r="DAQ66" s="204"/>
      <c r="DAR66" s="204"/>
      <c r="DAS66" s="204"/>
      <c r="DAT66" s="204"/>
      <c r="DAU66" s="204"/>
      <c r="DAV66" s="204"/>
      <c r="DAW66" s="204"/>
      <c r="DAX66" s="204"/>
      <c r="DAY66" s="204"/>
      <c r="DAZ66" s="204"/>
      <c r="DBA66" s="204"/>
      <c r="DBB66" s="204"/>
      <c r="DBC66" s="204"/>
      <c r="DBD66" s="204"/>
      <c r="DBE66" s="204"/>
      <c r="DBF66" s="204"/>
      <c r="DBG66" s="204"/>
      <c r="DBH66" s="204"/>
      <c r="DBI66" s="204"/>
      <c r="DBJ66" s="204"/>
      <c r="DBK66" s="204"/>
      <c r="DBL66" s="204"/>
      <c r="DBM66" s="204"/>
      <c r="DBN66" s="204"/>
      <c r="DBO66" s="204"/>
      <c r="DBP66" s="204"/>
      <c r="DBQ66" s="204"/>
      <c r="DBR66" s="204"/>
      <c r="DBS66" s="204"/>
      <c r="DBT66" s="204"/>
      <c r="DBU66" s="204"/>
      <c r="DBV66" s="204"/>
      <c r="DBW66" s="204"/>
      <c r="DBX66" s="204"/>
      <c r="DBY66" s="204"/>
      <c r="DBZ66" s="204"/>
      <c r="DCA66" s="204"/>
      <c r="DCB66" s="204"/>
      <c r="DCC66" s="204"/>
      <c r="DCD66" s="204"/>
      <c r="DCE66" s="204"/>
      <c r="DCF66" s="204"/>
      <c r="DCG66" s="204"/>
      <c r="DCH66" s="204"/>
      <c r="DCI66" s="204"/>
      <c r="DCJ66" s="204"/>
      <c r="DCK66" s="204"/>
      <c r="DCL66" s="204"/>
      <c r="DCM66" s="204"/>
      <c r="DCN66" s="204"/>
      <c r="DCO66" s="204"/>
      <c r="DCP66" s="204"/>
      <c r="DCQ66" s="204"/>
      <c r="DCR66" s="204"/>
      <c r="DCS66" s="204"/>
      <c r="DCT66" s="204"/>
      <c r="DCU66" s="204"/>
      <c r="DCV66" s="204"/>
      <c r="DCW66" s="204"/>
      <c r="DCX66" s="204"/>
      <c r="DCY66" s="204"/>
      <c r="DCZ66" s="204"/>
      <c r="DDA66" s="204"/>
      <c r="DDB66" s="204"/>
      <c r="DDC66" s="204"/>
      <c r="DDD66" s="204"/>
      <c r="DDE66" s="204"/>
      <c r="DDF66" s="204"/>
      <c r="DDG66" s="204"/>
      <c r="DDH66" s="204"/>
      <c r="DDI66" s="204"/>
      <c r="DDJ66" s="204"/>
      <c r="DDK66" s="204"/>
      <c r="DDL66" s="204"/>
      <c r="DDM66" s="204"/>
      <c r="DDN66" s="204"/>
      <c r="DDO66" s="204"/>
      <c r="DDP66" s="204"/>
      <c r="DDQ66" s="204"/>
      <c r="DDR66" s="204"/>
      <c r="DDS66" s="204"/>
      <c r="DDT66" s="204"/>
      <c r="DDU66" s="204"/>
      <c r="DDV66" s="204"/>
      <c r="DDW66" s="204"/>
      <c r="DDX66" s="204"/>
      <c r="DDY66" s="204"/>
      <c r="DDZ66" s="204"/>
      <c r="DEA66" s="204"/>
      <c r="DEB66" s="204"/>
      <c r="DEC66" s="204"/>
      <c r="DED66" s="204"/>
      <c r="DEE66" s="204"/>
      <c r="DEF66" s="204"/>
      <c r="DEG66" s="204"/>
      <c r="DEH66" s="204"/>
      <c r="DEI66" s="204"/>
      <c r="DEJ66" s="204"/>
      <c r="DEK66" s="204"/>
      <c r="DEL66" s="204"/>
      <c r="DEM66" s="204"/>
      <c r="DEN66" s="204"/>
      <c r="DEO66" s="204"/>
      <c r="DEP66" s="204"/>
      <c r="DEQ66" s="204"/>
      <c r="DER66" s="204"/>
      <c r="DES66" s="204"/>
      <c r="DET66" s="204"/>
      <c r="DEU66" s="204"/>
      <c r="DEV66" s="204"/>
      <c r="DEW66" s="204"/>
      <c r="DEX66" s="204"/>
      <c r="DEY66" s="204"/>
      <c r="DEZ66" s="204"/>
      <c r="DFA66" s="204"/>
      <c r="DFB66" s="204"/>
      <c r="DFC66" s="204"/>
      <c r="DFD66" s="204"/>
      <c r="DFE66" s="204"/>
      <c r="DFF66" s="204"/>
      <c r="DFG66" s="204"/>
      <c r="DFH66" s="204"/>
      <c r="DFI66" s="204"/>
      <c r="DFJ66" s="204"/>
      <c r="DFK66" s="204"/>
      <c r="DFL66" s="204"/>
      <c r="DFM66" s="204"/>
      <c r="DFN66" s="204"/>
      <c r="DFO66" s="204"/>
      <c r="DFP66" s="204"/>
      <c r="DFQ66" s="204"/>
      <c r="DFR66" s="204"/>
      <c r="DFS66" s="204"/>
      <c r="DFT66" s="204"/>
      <c r="DFU66" s="204"/>
      <c r="DFV66" s="204"/>
      <c r="DFW66" s="204"/>
      <c r="DFX66" s="204"/>
      <c r="DFY66" s="204"/>
      <c r="DFZ66" s="204"/>
      <c r="DGA66" s="204"/>
      <c r="DGB66" s="204"/>
      <c r="DGC66" s="204"/>
      <c r="DGD66" s="204"/>
      <c r="DGE66" s="204"/>
      <c r="DGF66" s="204"/>
      <c r="DGG66" s="204"/>
      <c r="DGH66" s="204"/>
      <c r="DGI66" s="204"/>
      <c r="DGJ66" s="204"/>
      <c r="DGK66" s="204"/>
      <c r="DGL66" s="204"/>
      <c r="DGM66" s="204"/>
      <c r="DGN66" s="204"/>
      <c r="DGO66" s="204"/>
      <c r="DGP66" s="204"/>
      <c r="DGQ66" s="204"/>
      <c r="DGR66" s="204"/>
      <c r="DGS66" s="204"/>
      <c r="DGT66" s="204"/>
      <c r="DGU66" s="204"/>
      <c r="DGV66" s="204"/>
      <c r="DGW66" s="204"/>
      <c r="DGX66" s="204"/>
      <c r="DGY66" s="204"/>
      <c r="DGZ66" s="204"/>
      <c r="DHA66" s="204"/>
      <c r="DHB66" s="204"/>
      <c r="DHC66" s="204"/>
      <c r="DHD66" s="204"/>
      <c r="DHE66" s="204"/>
      <c r="DHF66" s="204"/>
      <c r="DHG66" s="204"/>
      <c r="DHH66" s="204"/>
      <c r="DHI66" s="204"/>
      <c r="DHJ66" s="204"/>
      <c r="DHK66" s="204"/>
      <c r="DHL66" s="204"/>
      <c r="DHM66" s="204"/>
      <c r="DHN66" s="204"/>
      <c r="DHO66" s="204"/>
      <c r="DHP66" s="204"/>
      <c r="DHQ66" s="204"/>
      <c r="DHR66" s="204"/>
      <c r="DHS66" s="204"/>
      <c r="DHT66" s="204"/>
      <c r="DHU66" s="204"/>
      <c r="DHV66" s="204"/>
      <c r="DHW66" s="204"/>
      <c r="DHX66" s="204"/>
      <c r="DHY66" s="204"/>
      <c r="DHZ66" s="204"/>
      <c r="DIA66" s="204"/>
      <c r="DIB66" s="204"/>
      <c r="DIC66" s="204"/>
      <c r="DID66" s="204"/>
      <c r="DIE66" s="204"/>
      <c r="DIF66" s="204"/>
      <c r="DIG66" s="204"/>
      <c r="DIH66" s="204"/>
      <c r="DII66" s="204"/>
      <c r="DIJ66" s="204"/>
      <c r="DIK66" s="204"/>
      <c r="DIL66" s="204"/>
      <c r="DIM66" s="204"/>
      <c r="DIN66" s="204"/>
      <c r="DIO66" s="204"/>
      <c r="DIP66" s="204"/>
      <c r="DIQ66" s="204"/>
      <c r="DIR66" s="204"/>
      <c r="DIS66" s="204"/>
      <c r="DIT66" s="204"/>
      <c r="DIU66" s="204"/>
      <c r="DIV66" s="204"/>
      <c r="DIW66" s="204"/>
      <c r="DIX66" s="204"/>
      <c r="DIY66" s="204"/>
      <c r="DIZ66" s="204"/>
      <c r="DJA66" s="204"/>
      <c r="DJB66" s="204"/>
      <c r="DJC66" s="204"/>
      <c r="DJD66" s="204"/>
      <c r="DJE66" s="204"/>
      <c r="DJF66" s="204"/>
      <c r="DJG66" s="204"/>
      <c r="DJH66" s="204"/>
      <c r="DJI66" s="204"/>
      <c r="DJJ66" s="204"/>
      <c r="DJK66" s="204"/>
      <c r="DJL66" s="204"/>
      <c r="DJM66" s="204"/>
      <c r="DJN66" s="204"/>
      <c r="DJO66" s="204"/>
      <c r="DJP66" s="204"/>
      <c r="DJQ66" s="204"/>
      <c r="DJR66" s="204"/>
      <c r="DJS66" s="204"/>
      <c r="DJT66" s="204"/>
      <c r="DJU66" s="204"/>
      <c r="DJV66" s="204"/>
      <c r="DJW66" s="204"/>
      <c r="DJX66" s="204"/>
      <c r="DJY66" s="204"/>
      <c r="DJZ66" s="204"/>
      <c r="DKA66" s="204"/>
      <c r="DKB66" s="204"/>
      <c r="DKC66" s="204"/>
      <c r="DKD66" s="204"/>
      <c r="DKE66" s="204"/>
      <c r="DKF66" s="204"/>
      <c r="DKG66" s="204"/>
      <c r="DKH66" s="204"/>
      <c r="DKI66" s="204"/>
      <c r="DKJ66" s="204"/>
      <c r="DKK66" s="204"/>
      <c r="DKL66" s="204"/>
      <c r="DKM66" s="204"/>
      <c r="DKN66" s="204"/>
      <c r="DKO66" s="204"/>
      <c r="DKP66" s="204"/>
      <c r="DKQ66" s="204"/>
      <c r="DKR66" s="204"/>
      <c r="DKS66" s="204"/>
      <c r="DKT66" s="204"/>
      <c r="DKU66" s="204"/>
      <c r="DKV66" s="204"/>
      <c r="DKW66" s="204"/>
      <c r="DKX66" s="204"/>
      <c r="DKY66" s="204"/>
      <c r="DKZ66" s="204"/>
      <c r="DLA66" s="204"/>
      <c r="DLB66" s="204"/>
      <c r="DLC66" s="204"/>
      <c r="DLD66" s="204"/>
      <c r="DLE66" s="204"/>
      <c r="DLF66" s="204"/>
      <c r="DLG66" s="204"/>
      <c r="DLH66" s="204"/>
      <c r="DLI66" s="204"/>
      <c r="DLJ66" s="204"/>
      <c r="DLK66" s="204"/>
      <c r="DLL66" s="204"/>
      <c r="DLM66" s="204"/>
      <c r="DLN66" s="204"/>
      <c r="DLO66" s="204"/>
      <c r="DLP66" s="204"/>
      <c r="DLQ66" s="204"/>
      <c r="DLR66" s="204"/>
      <c r="DLS66" s="204"/>
      <c r="DLT66" s="204"/>
      <c r="DLU66" s="204"/>
      <c r="DLV66" s="204"/>
      <c r="DLW66" s="204"/>
      <c r="DLX66" s="204"/>
      <c r="DLY66" s="204"/>
      <c r="DLZ66" s="204"/>
      <c r="DMA66" s="204"/>
      <c r="DMB66" s="204"/>
      <c r="DMC66" s="204"/>
      <c r="DMD66" s="204"/>
      <c r="DME66" s="204"/>
      <c r="DMF66" s="204"/>
      <c r="DMG66" s="204"/>
      <c r="DMH66" s="204"/>
      <c r="DMI66" s="204"/>
      <c r="DMJ66" s="204"/>
      <c r="DMK66" s="204"/>
      <c r="DML66" s="204"/>
      <c r="DMM66" s="204"/>
      <c r="DMN66" s="204"/>
      <c r="DMO66" s="204"/>
      <c r="DMP66" s="204"/>
      <c r="DMQ66" s="204"/>
      <c r="DMR66" s="204"/>
      <c r="DMS66" s="204"/>
      <c r="DMT66" s="204"/>
      <c r="DMU66" s="204"/>
      <c r="DMV66" s="204"/>
      <c r="DMW66" s="204"/>
      <c r="DMX66" s="204"/>
      <c r="DMY66" s="204"/>
      <c r="DMZ66" s="204"/>
      <c r="DNA66" s="204"/>
      <c r="DNB66" s="204"/>
      <c r="DNC66" s="204"/>
      <c r="DND66" s="204"/>
      <c r="DNE66" s="204"/>
      <c r="DNF66" s="204"/>
      <c r="DNG66" s="204"/>
      <c r="DNH66" s="204"/>
      <c r="DNI66" s="204"/>
      <c r="DNJ66" s="204"/>
      <c r="DNK66" s="204"/>
      <c r="DNL66" s="204"/>
      <c r="DNM66" s="204"/>
      <c r="DNN66" s="204"/>
      <c r="DNO66" s="204"/>
      <c r="DNP66" s="204"/>
      <c r="DNQ66" s="204"/>
      <c r="DNR66" s="204"/>
      <c r="DNS66" s="204"/>
      <c r="DNT66" s="204"/>
      <c r="DNU66" s="204"/>
      <c r="DNV66" s="204"/>
      <c r="DNW66" s="204"/>
      <c r="DNX66" s="204"/>
      <c r="DNY66" s="204"/>
      <c r="DNZ66" s="204"/>
      <c r="DOA66" s="204"/>
      <c r="DOB66" s="204"/>
      <c r="DOC66" s="204"/>
      <c r="DOD66" s="204"/>
      <c r="DOE66" s="204"/>
      <c r="DOF66" s="204"/>
      <c r="DOG66" s="204"/>
      <c r="DOH66" s="204"/>
      <c r="DOI66" s="204"/>
      <c r="DOJ66" s="204"/>
      <c r="DOK66" s="204"/>
      <c r="DOL66" s="204"/>
      <c r="DOM66" s="204"/>
      <c r="DON66" s="204"/>
      <c r="DOO66" s="204"/>
      <c r="DOP66" s="204"/>
      <c r="DOQ66" s="204"/>
      <c r="DOR66" s="204"/>
      <c r="DOS66" s="204"/>
      <c r="DOT66" s="204"/>
      <c r="DOU66" s="204"/>
      <c r="DOV66" s="204"/>
      <c r="DOW66" s="204"/>
      <c r="DOX66" s="204"/>
      <c r="DOY66" s="204"/>
      <c r="DOZ66" s="204"/>
      <c r="DPA66" s="204"/>
      <c r="DPB66" s="204"/>
      <c r="DPC66" s="204"/>
      <c r="DPD66" s="204"/>
      <c r="DPE66" s="204"/>
      <c r="DPF66" s="204"/>
      <c r="DPG66" s="204"/>
      <c r="DPH66" s="204"/>
      <c r="DPI66" s="204"/>
      <c r="DPJ66" s="204"/>
      <c r="DPK66" s="204"/>
      <c r="DPL66" s="204"/>
      <c r="DPM66" s="204"/>
      <c r="DPN66" s="204"/>
      <c r="DPO66" s="204"/>
      <c r="DPP66" s="204"/>
      <c r="DPQ66" s="204"/>
      <c r="DPR66" s="204"/>
      <c r="DPS66" s="204"/>
      <c r="DPT66" s="204"/>
      <c r="DPU66" s="204"/>
      <c r="DPV66" s="204"/>
      <c r="DPW66" s="204"/>
      <c r="DPX66" s="204"/>
      <c r="DPY66" s="204"/>
      <c r="DPZ66" s="204"/>
      <c r="DQA66" s="204"/>
      <c r="DQB66" s="204"/>
      <c r="DQC66" s="204"/>
      <c r="DQD66" s="204"/>
      <c r="DQE66" s="204"/>
      <c r="DQF66" s="204"/>
      <c r="DQG66" s="204"/>
      <c r="DQH66" s="204"/>
      <c r="DQI66" s="204"/>
      <c r="DQJ66" s="204"/>
      <c r="DQK66" s="204"/>
      <c r="DQL66" s="204"/>
      <c r="DQM66" s="204"/>
      <c r="DQN66" s="204"/>
      <c r="DQO66" s="204"/>
      <c r="DQP66" s="204"/>
      <c r="DQQ66" s="204"/>
      <c r="DQR66" s="204"/>
      <c r="DQS66" s="204"/>
      <c r="DQT66" s="204"/>
      <c r="DQU66" s="204"/>
      <c r="DQV66" s="204"/>
      <c r="DQW66" s="204"/>
      <c r="DQX66" s="204"/>
      <c r="DQY66" s="204"/>
      <c r="DQZ66" s="204"/>
      <c r="DRA66" s="204"/>
      <c r="DRB66" s="204"/>
      <c r="DRC66" s="204"/>
      <c r="DRD66" s="204"/>
      <c r="DRE66" s="204"/>
      <c r="DRF66" s="204"/>
      <c r="DRG66" s="204"/>
      <c r="DRH66" s="204"/>
      <c r="DRI66" s="204"/>
      <c r="DRJ66" s="204"/>
      <c r="DRK66" s="204"/>
      <c r="DRL66" s="204"/>
      <c r="DRM66" s="204"/>
      <c r="DRN66" s="204"/>
      <c r="DRO66" s="204"/>
      <c r="DRP66" s="204"/>
      <c r="DRQ66" s="204"/>
      <c r="DRR66" s="204"/>
      <c r="DRS66" s="204"/>
      <c r="DRT66" s="204"/>
      <c r="DRU66" s="204"/>
      <c r="DRV66" s="204"/>
      <c r="DRW66" s="204"/>
      <c r="DRX66" s="204"/>
      <c r="DRY66" s="204"/>
      <c r="DRZ66" s="204"/>
      <c r="DSA66" s="204"/>
      <c r="DSB66" s="204"/>
      <c r="DSC66" s="204"/>
      <c r="DSD66" s="204"/>
      <c r="DSE66" s="204"/>
      <c r="DSF66" s="204"/>
      <c r="DSG66" s="204"/>
      <c r="DSH66" s="204"/>
      <c r="DSI66" s="204"/>
      <c r="DSJ66" s="204"/>
      <c r="DSK66" s="204"/>
      <c r="DSL66" s="204"/>
      <c r="DSM66" s="204"/>
      <c r="DSN66" s="204"/>
      <c r="DSO66" s="204"/>
      <c r="DSP66" s="204"/>
      <c r="DSQ66" s="204"/>
      <c r="DSR66" s="204"/>
      <c r="DSS66" s="204"/>
      <c r="DST66" s="204"/>
      <c r="DSU66" s="204"/>
      <c r="DSV66" s="204"/>
      <c r="DSW66" s="204"/>
      <c r="DSX66" s="204"/>
      <c r="DSY66" s="204"/>
      <c r="DSZ66" s="204"/>
      <c r="DTA66" s="204"/>
      <c r="DTB66" s="204"/>
      <c r="DTC66" s="204"/>
      <c r="DTD66" s="204"/>
      <c r="DTE66" s="204"/>
      <c r="DTF66" s="204"/>
      <c r="DTG66" s="204"/>
      <c r="DTH66" s="204"/>
      <c r="DTI66" s="204"/>
      <c r="DTJ66" s="204"/>
      <c r="DTK66" s="204"/>
      <c r="DTL66" s="204"/>
      <c r="DTM66" s="204"/>
      <c r="DTN66" s="204"/>
      <c r="DTO66" s="204"/>
      <c r="DTP66" s="204"/>
      <c r="DTQ66" s="204"/>
      <c r="DTR66" s="204"/>
      <c r="DTS66" s="204"/>
      <c r="DTT66" s="204"/>
      <c r="DTU66" s="204"/>
      <c r="DTV66" s="204"/>
      <c r="DTW66" s="204"/>
      <c r="DTX66" s="204"/>
      <c r="DTY66" s="204"/>
      <c r="DTZ66" s="204"/>
      <c r="DUA66" s="204"/>
      <c r="DUB66" s="204"/>
      <c r="DUC66" s="204"/>
      <c r="DUD66" s="204"/>
      <c r="DUE66" s="204"/>
      <c r="DUF66" s="204"/>
      <c r="DUG66" s="204"/>
      <c r="DUH66" s="204"/>
      <c r="DUI66" s="204"/>
      <c r="DUJ66" s="204"/>
      <c r="DUK66" s="204"/>
      <c r="DUL66" s="204"/>
      <c r="DUM66" s="204"/>
      <c r="DUN66" s="204"/>
      <c r="DUO66" s="204"/>
      <c r="DUP66" s="204"/>
      <c r="DUQ66" s="204"/>
      <c r="DUR66" s="204"/>
      <c r="DUS66" s="204"/>
      <c r="DUT66" s="204"/>
      <c r="DUU66" s="204"/>
      <c r="DUV66" s="204"/>
      <c r="DUW66" s="204"/>
      <c r="DUX66" s="204"/>
      <c r="DUY66" s="204"/>
      <c r="DUZ66" s="204"/>
      <c r="DVA66" s="204"/>
      <c r="DVB66" s="204"/>
      <c r="DVC66" s="204"/>
      <c r="DVD66" s="204"/>
      <c r="DVE66" s="204"/>
      <c r="DVF66" s="204"/>
      <c r="DVG66" s="204"/>
      <c r="DVH66" s="204"/>
      <c r="DVI66" s="204"/>
      <c r="DVJ66" s="204"/>
      <c r="DVK66" s="204"/>
      <c r="DVL66" s="204"/>
      <c r="DVM66" s="204"/>
      <c r="DVN66" s="204"/>
      <c r="DVO66" s="204"/>
      <c r="DVP66" s="204"/>
      <c r="DVQ66" s="204"/>
      <c r="DVR66" s="204"/>
      <c r="DVS66" s="204"/>
      <c r="DVT66" s="204"/>
      <c r="DVU66" s="204"/>
      <c r="DVV66" s="204"/>
      <c r="DVW66" s="204"/>
      <c r="DVX66" s="204"/>
      <c r="DVY66" s="204"/>
      <c r="DVZ66" s="204"/>
      <c r="DWA66" s="204"/>
      <c r="DWB66" s="204"/>
      <c r="DWC66" s="204"/>
      <c r="DWD66" s="204"/>
      <c r="DWE66" s="204"/>
      <c r="DWF66" s="204"/>
      <c r="DWG66" s="204"/>
      <c r="DWH66" s="204"/>
      <c r="DWI66" s="204"/>
      <c r="DWJ66" s="204"/>
      <c r="DWK66" s="204"/>
      <c r="DWL66" s="204"/>
      <c r="DWM66" s="204"/>
      <c r="DWN66" s="204"/>
      <c r="DWO66" s="204"/>
      <c r="DWP66" s="204"/>
      <c r="DWQ66" s="204"/>
      <c r="DWR66" s="204"/>
      <c r="DWS66" s="204"/>
      <c r="DWT66" s="204"/>
      <c r="DWU66" s="204"/>
      <c r="DWV66" s="204"/>
      <c r="DWW66" s="204"/>
      <c r="DWX66" s="204"/>
      <c r="DWY66" s="204"/>
      <c r="DWZ66" s="204"/>
      <c r="DXA66" s="204"/>
      <c r="DXB66" s="204"/>
      <c r="DXC66" s="204"/>
      <c r="DXD66" s="204"/>
      <c r="DXE66" s="204"/>
      <c r="DXF66" s="204"/>
      <c r="DXG66" s="204"/>
      <c r="DXH66" s="204"/>
      <c r="DXI66" s="204"/>
      <c r="DXJ66" s="204"/>
      <c r="DXK66" s="204"/>
      <c r="DXL66" s="204"/>
      <c r="DXM66" s="204"/>
      <c r="DXN66" s="204"/>
      <c r="DXO66" s="204"/>
      <c r="DXP66" s="204"/>
      <c r="DXQ66" s="204"/>
      <c r="DXR66" s="204"/>
      <c r="DXS66" s="204"/>
      <c r="DXT66" s="204"/>
      <c r="DXU66" s="204"/>
      <c r="DXV66" s="204"/>
      <c r="DXW66" s="204"/>
      <c r="DXX66" s="204"/>
      <c r="DXY66" s="204"/>
      <c r="DXZ66" s="204"/>
      <c r="DYA66" s="204"/>
      <c r="DYB66" s="204"/>
      <c r="DYC66" s="204"/>
      <c r="DYD66" s="204"/>
      <c r="DYE66" s="204"/>
      <c r="DYF66" s="204"/>
      <c r="DYG66" s="204"/>
      <c r="DYH66" s="204"/>
      <c r="DYI66" s="204"/>
      <c r="DYJ66" s="204"/>
      <c r="DYK66" s="204"/>
      <c r="DYL66" s="204"/>
      <c r="DYM66" s="204"/>
      <c r="DYN66" s="204"/>
      <c r="DYO66" s="204"/>
      <c r="DYP66" s="204"/>
      <c r="DYQ66" s="204"/>
      <c r="DYR66" s="204"/>
      <c r="DYS66" s="204"/>
      <c r="DYT66" s="204"/>
      <c r="DYU66" s="204"/>
      <c r="DYV66" s="204"/>
      <c r="DYW66" s="204"/>
      <c r="DYX66" s="204"/>
      <c r="DYY66" s="204"/>
      <c r="DYZ66" s="204"/>
      <c r="DZA66" s="204"/>
      <c r="DZB66" s="204"/>
      <c r="DZC66" s="204"/>
      <c r="DZD66" s="204"/>
      <c r="DZE66" s="204"/>
      <c r="DZF66" s="204"/>
      <c r="DZG66" s="204"/>
      <c r="DZH66" s="204"/>
      <c r="DZI66" s="204"/>
      <c r="DZJ66" s="204"/>
      <c r="DZK66" s="204"/>
      <c r="DZL66" s="204"/>
      <c r="DZM66" s="204"/>
      <c r="DZN66" s="204"/>
      <c r="DZO66" s="204"/>
      <c r="DZP66" s="204"/>
      <c r="DZQ66" s="204"/>
      <c r="DZR66" s="204"/>
      <c r="DZS66" s="204"/>
      <c r="DZT66" s="204"/>
      <c r="DZU66" s="204"/>
      <c r="DZV66" s="204"/>
      <c r="DZW66" s="204"/>
      <c r="DZX66" s="204"/>
      <c r="DZY66" s="204"/>
      <c r="DZZ66" s="204"/>
      <c r="EAA66" s="204"/>
      <c r="EAB66" s="204"/>
      <c r="EAC66" s="204"/>
      <c r="EAD66" s="204"/>
      <c r="EAE66" s="204"/>
      <c r="EAF66" s="204"/>
      <c r="EAG66" s="204"/>
      <c r="EAH66" s="204"/>
      <c r="EAI66" s="204"/>
      <c r="EAJ66" s="204"/>
      <c r="EAK66" s="204"/>
      <c r="EAL66" s="204"/>
      <c r="EAM66" s="204"/>
      <c r="EAN66" s="204"/>
      <c r="EAO66" s="204"/>
      <c r="EAP66" s="204"/>
      <c r="EAQ66" s="204"/>
      <c r="EAR66" s="204"/>
      <c r="EAS66" s="204"/>
      <c r="EAT66" s="204"/>
      <c r="EAU66" s="204"/>
      <c r="EAV66" s="204"/>
      <c r="EAW66" s="204"/>
      <c r="EAX66" s="204"/>
      <c r="EAY66" s="204"/>
      <c r="EAZ66" s="204"/>
      <c r="EBA66" s="204"/>
      <c r="EBB66" s="204"/>
      <c r="EBC66" s="204"/>
      <c r="EBD66" s="204"/>
      <c r="EBE66" s="204"/>
      <c r="EBF66" s="204"/>
      <c r="EBG66" s="204"/>
      <c r="EBH66" s="204"/>
      <c r="EBI66" s="204"/>
      <c r="EBJ66" s="204"/>
      <c r="EBK66" s="204"/>
      <c r="EBL66" s="204"/>
      <c r="EBM66" s="204"/>
      <c r="EBN66" s="204"/>
      <c r="EBO66" s="204"/>
      <c r="EBP66" s="204"/>
      <c r="EBQ66" s="204"/>
      <c r="EBR66" s="204"/>
      <c r="EBS66" s="204"/>
      <c r="EBT66" s="204"/>
      <c r="EBU66" s="204"/>
      <c r="EBV66" s="204"/>
      <c r="EBW66" s="204"/>
      <c r="EBX66" s="204"/>
      <c r="EBY66" s="204"/>
      <c r="EBZ66" s="204"/>
      <c r="ECA66" s="204"/>
      <c r="ECB66" s="204"/>
      <c r="ECC66" s="204"/>
      <c r="ECD66" s="204"/>
      <c r="ECE66" s="204"/>
      <c r="ECF66" s="204"/>
      <c r="ECG66" s="204"/>
      <c r="ECH66" s="204"/>
      <c r="ECI66" s="204"/>
      <c r="ECJ66" s="204"/>
      <c r="ECK66" s="204"/>
      <c r="ECL66" s="204"/>
      <c r="ECM66" s="204"/>
      <c r="ECN66" s="204"/>
      <c r="ECO66" s="204"/>
      <c r="ECP66" s="204"/>
      <c r="ECQ66" s="204"/>
      <c r="ECR66" s="204"/>
      <c r="ECS66" s="204"/>
      <c r="ECT66" s="204"/>
      <c r="ECU66" s="204"/>
      <c r="ECV66" s="204"/>
      <c r="ECW66" s="204"/>
      <c r="ECX66" s="204"/>
      <c r="ECY66" s="204"/>
      <c r="ECZ66" s="204"/>
      <c r="EDA66" s="204"/>
      <c r="EDB66" s="204"/>
      <c r="EDC66" s="204"/>
      <c r="EDD66" s="204"/>
      <c r="EDE66" s="204"/>
      <c r="EDF66" s="204"/>
      <c r="EDG66" s="204"/>
      <c r="EDH66" s="204"/>
      <c r="EDI66" s="204"/>
      <c r="EDJ66" s="204"/>
      <c r="EDK66" s="204"/>
      <c r="EDL66" s="204"/>
      <c r="EDM66" s="204"/>
      <c r="EDN66" s="204"/>
      <c r="EDO66" s="204"/>
      <c r="EDP66" s="204"/>
      <c r="EDQ66" s="204"/>
      <c r="EDR66" s="204"/>
      <c r="EDS66" s="204"/>
      <c r="EDT66" s="204"/>
      <c r="EDU66" s="204"/>
      <c r="EDV66" s="204"/>
      <c r="EDW66" s="204"/>
      <c r="EDX66" s="204"/>
      <c r="EDY66" s="204"/>
      <c r="EDZ66" s="204"/>
      <c r="EEA66" s="204"/>
      <c r="EEB66" s="204"/>
      <c r="EEC66" s="204"/>
      <c r="EED66" s="204"/>
      <c r="EEE66" s="204"/>
      <c r="EEF66" s="204"/>
      <c r="EEG66" s="204"/>
      <c r="EEH66" s="204"/>
      <c r="EEI66" s="204"/>
      <c r="EEJ66" s="204"/>
      <c r="EEK66" s="204"/>
      <c r="EEL66" s="204"/>
      <c r="EEM66" s="204"/>
      <c r="EEN66" s="204"/>
      <c r="EEO66" s="204"/>
      <c r="EEP66" s="204"/>
      <c r="EEQ66" s="204"/>
      <c r="EER66" s="204"/>
      <c r="EES66" s="204"/>
      <c r="EET66" s="204"/>
      <c r="EEU66" s="204"/>
      <c r="EEV66" s="204"/>
      <c r="EEW66" s="204"/>
      <c r="EEX66" s="204"/>
      <c r="EEY66" s="204"/>
      <c r="EEZ66" s="204"/>
      <c r="EFA66" s="204"/>
      <c r="EFB66" s="204"/>
      <c r="EFC66" s="204"/>
      <c r="EFD66" s="204"/>
      <c r="EFE66" s="204"/>
      <c r="EFF66" s="204"/>
      <c r="EFG66" s="204"/>
      <c r="EFH66" s="204"/>
      <c r="EFI66" s="204"/>
      <c r="EFJ66" s="204"/>
      <c r="EFK66" s="204"/>
      <c r="EFL66" s="204"/>
      <c r="EFM66" s="204"/>
      <c r="EFN66" s="204"/>
      <c r="EFO66" s="204"/>
      <c r="EFP66" s="204"/>
      <c r="EFQ66" s="204"/>
      <c r="EFR66" s="204"/>
      <c r="EFS66" s="204"/>
      <c r="EFT66" s="204"/>
      <c r="EFU66" s="204"/>
      <c r="EFV66" s="204"/>
      <c r="EFW66" s="204"/>
      <c r="EFX66" s="204"/>
      <c r="EFY66" s="204"/>
      <c r="EFZ66" s="204"/>
      <c r="EGA66" s="204"/>
      <c r="EGB66" s="204"/>
      <c r="EGC66" s="204"/>
      <c r="EGD66" s="204"/>
      <c r="EGE66" s="204"/>
      <c r="EGF66" s="204"/>
      <c r="EGG66" s="204"/>
      <c r="EGH66" s="204"/>
      <c r="EGI66" s="204"/>
      <c r="EGJ66" s="204"/>
      <c r="EGK66" s="204"/>
      <c r="EGL66" s="204"/>
      <c r="EGM66" s="204"/>
      <c r="EGN66" s="204"/>
      <c r="EGO66" s="204"/>
      <c r="EGP66" s="204"/>
      <c r="EGQ66" s="204"/>
      <c r="EGR66" s="204"/>
      <c r="EGS66" s="204"/>
      <c r="EGT66" s="204"/>
      <c r="EGU66" s="204"/>
      <c r="EGV66" s="204"/>
      <c r="EGW66" s="204"/>
      <c r="EGX66" s="204"/>
      <c r="EGY66" s="204"/>
      <c r="EGZ66" s="204"/>
      <c r="EHA66" s="204"/>
      <c r="EHB66" s="204"/>
      <c r="EHC66" s="204"/>
      <c r="EHD66" s="204"/>
      <c r="EHE66" s="204"/>
      <c r="EHF66" s="204"/>
      <c r="EHG66" s="204"/>
      <c r="EHH66" s="204"/>
      <c r="EHI66" s="204"/>
      <c r="EHJ66" s="204"/>
      <c r="EHK66" s="204"/>
      <c r="EHL66" s="204"/>
      <c r="EHM66" s="204"/>
      <c r="EHN66" s="204"/>
      <c r="EHO66" s="204"/>
      <c r="EHP66" s="204"/>
      <c r="EHQ66" s="204"/>
      <c r="EHR66" s="204"/>
      <c r="EHS66" s="204"/>
      <c r="EHT66" s="204"/>
      <c r="EHU66" s="204"/>
      <c r="EHV66" s="204"/>
      <c r="EHW66" s="204"/>
      <c r="EHX66" s="204"/>
      <c r="EHY66" s="204"/>
      <c r="EHZ66" s="204"/>
      <c r="EIA66" s="204"/>
      <c r="EIB66" s="204"/>
      <c r="EIC66" s="204"/>
      <c r="EID66" s="204"/>
      <c r="EIE66" s="204"/>
      <c r="EIF66" s="204"/>
      <c r="EIG66" s="204"/>
      <c r="EIH66" s="204"/>
      <c r="EII66" s="204"/>
      <c r="EIJ66" s="204"/>
      <c r="EIK66" s="204"/>
      <c r="EIL66" s="204"/>
      <c r="EIM66" s="204"/>
      <c r="EIN66" s="204"/>
      <c r="EIO66" s="204"/>
      <c r="EIP66" s="204"/>
      <c r="EIQ66" s="204"/>
      <c r="EIR66" s="204"/>
      <c r="EIS66" s="204"/>
      <c r="EIT66" s="204"/>
      <c r="EIU66" s="204"/>
      <c r="EIV66" s="204"/>
      <c r="EIW66" s="204"/>
      <c r="EIX66" s="204"/>
      <c r="EIY66" s="204"/>
      <c r="EIZ66" s="204"/>
      <c r="EJA66" s="204"/>
      <c r="EJB66" s="204"/>
      <c r="EJC66" s="204"/>
      <c r="EJD66" s="204"/>
      <c r="EJE66" s="204"/>
      <c r="EJF66" s="204"/>
      <c r="EJG66" s="204"/>
      <c r="EJH66" s="204"/>
      <c r="EJI66" s="204"/>
      <c r="EJJ66" s="204"/>
      <c r="EJK66" s="204"/>
      <c r="EJL66" s="204"/>
      <c r="EJM66" s="204"/>
      <c r="EJN66" s="204"/>
      <c r="EJO66" s="204"/>
      <c r="EJP66" s="204"/>
      <c r="EJQ66" s="204"/>
      <c r="EJR66" s="204"/>
      <c r="EJS66" s="204"/>
      <c r="EJT66" s="204"/>
      <c r="EJU66" s="204"/>
      <c r="EJV66" s="204"/>
      <c r="EJW66" s="204"/>
      <c r="EJX66" s="204"/>
      <c r="EJY66" s="204"/>
      <c r="EJZ66" s="204"/>
      <c r="EKA66" s="204"/>
      <c r="EKB66" s="204"/>
      <c r="EKC66" s="204"/>
      <c r="EKD66" s="204"/>
      <c r="EKE66" s="204"/>
      <c r="EKF66" s="204"/>
      <c r="EKG66" s="204"/>
      <c r="EKH66" s="204"/>
      <c r="EKI66" s="204"/>
      <c r="EKJ66" s="204"/>
      <c r="EKK66" s="204"/>
      <c r="EKL66" s="204"/>
      <c r="EKM66" s="204"/>
      <c r="EKN66" s="204"/>
      <c r="EKO66" s="204"/>
      <c r="EKP66" s="204"/>
      <c r="EKQ66" s="204"/>
      <c r="EKR66" s="204"/>
      <c r="EKS66" s="204"/>
      <c r="EKT66" s="204"/>
      <c r="EKU66" s="204"/>
      <c r="EKV66" s="204"/>
      <c r="EKW66" s="204"/>
      <c r="EKX66" s="204"/>
      <c r="EKY66" s="204"/>
      <c r="EKZ66" s="204"/>
      <c r="ELA66" s="204"/>
      <c r="ELB66" s="204"/>
      <c r="ELC66" s="204"/>
      <c r="ELD66" s="204"/>
      <c r="ELE66" s="204"/>
      <c r="ELF66" s="204"/>
      <c r="ELG66" s="204"/>
      <c r="ELH66" s="204"/>
      <c r="ELI66" s="204"/>
      <c r="ELJ66" s="204"/>
      <c r="ELK66" s="204"/>
      <c r="ELL66" s="204"/>
      <c r="ELM66" s="204"/>
      <c r="ELN66" s="204"/>
      <c r="ELO66" s="204"/>
      <c r="ELP66" s="204"/>
      <c r="ELQ66" s="204"/>
      <c r="ELR66" s="204"/>
      <c r="ELS66" s="204"/>
      <c r="ELT66" s="204"/>
      <c r="ELU66" s="204"/>
      <c r="ELV66" s="204"/>
      <c r="ELW66" s="204"/>
      <c r="ELX66" s="204"/>
      <c r="ELY66" s="204"/>
      <c r="ELZ66" s="204"/>
      <c r="EMA66" s="204"/>
      <c r="EMB66" s="204"/>
      <c r="EMC66" s="204"/>
      <c r="EMD66" s="204"/>
      <c r="EME66" s="204"/>
      <c r="EMF66" s="204"/>
      <c r="EMG66" s="204"/>
      <c r="EMH66" s="204"/>
      <c r="EMI66" s="204"/>
      <c r="EMJ66" s="204"/>
      <c r="EMK66" s="204"/>
      <c r="EML66" s="204"/>
      <c r="EMM66" s="204"/>
      <c r="EMN66" s="204"/>
      <c r="EMO66" s="204"/>
      <c r="EMP66" s="204"/>
      <c r="EMQ66" s="204"/>
      <c r="EMR66" s="204"/>
      <c r="EMS66" s="204"/>
      <c r="EMT66" s="204"/>
      <c r="EMU66" s="204"/>
      <c r="EMV66" s="204"/>
      <c r="EMW66" s="204"/>
      <c r="EMX66" s="204"/>
      <c r="EMY66" s="204"/>
      <c r="EMZ66" s="204"/>
      <c r="ENA66" s="204"/>
      <c r="ENB66" s="204"/>
      <c r="ENC66" s="204"/>
      <c r="END66" s="204"/>
      <c r="ENE66" s="204"/>
      <c r="ENF66" s="204"/>
      <c r="ENG66" s="204"/>
      <c r="ENH66" s="204"/>
      <c r="ENI66" s="204"/>
      <c r="ENJ66" s="204"/>
      <c r="ENK66" s="204"/>
      <c r="ENL66" s="204"/>
      <c r="ENM66" s="204"/>
      <c r="ENN66" s="204"/>
      <c r="ENO66" s="204"/>
      <c r="ENP66" s="204"/>
      <c r="ENQ66" s="204"/>
      <c r="ENR66" s="204"/>
      <c r="ENS66" s="204"/>
      <c r="ENT66" s="204"/>
      <c r="ENU66" s="204"/>
      <c r="ENV66" s="204"/>
      <c r="ENW66" s="204"/>
      <c r="ENX66" s="204"/>
      <c r="ENY66" s="204"/>
      <c r="ENZ66" s="204"/>
      <c r="EOA66" s="204"/>
      <c r="EOB66" s="204"/>
      <c r="EOC66" s="204"/>
      <c r="EOD66" s="204"/>
      <c r="EOE66" s="204"/>
      <c r="EOF66" s="204"/>
      <c r="EOG66" s="204"/>
      <c r="EOH66" s="204"/>
      <c r="EOI66" s="204"/>
      <c r="EOJ66" s="204"/>
      <c r="EOK66" s="204"/>
      <c r="EOL66" s="204"/>
      <c r="EOM66" s="204"/>
      <c r="EON66" s="204"/>
      <c r="EOO66" s="204"/>
      <c r="EOP66" s="204"/>
      <c r="EOQ66" s="204"/>
      <c r="EOR66" s="204"/>
      <c r="EOS66" s="204"/>
      <c r="EOT66" s="204"/>
      <c r="EOU66" s="204"/>
      <c r="EOV66" s="204"/>
      <c r="EOW66" s="204"/>
      <c r="EOX66" s="204"/>
      <c r="EOY66" s="204"/>
      <c r="EOZ66" s="204"/>
      <c r="EPA66" s="204"/>
      <c r="EPB66" s="204"/>
      <c r="EPC66" s="204"/>
      <c r="EPD66" s="204"/>
      <c r="EPE66" s="204"/>
      <c r="EPF66" s="204"/>
      <c r="EPG66" s="204"/>
      <c r="EPH66" s="204"/>
      <c r="EPI66" s="204"/>
      <c r="EPJ66" s="204"/>
      <c r="EPK66" s="204"/>
      <c r="EPL66" s="204"/>
      <c r="EPM66" s="204"/>
      <c r="EPN66" s="204"/>
      <c r="EPO66" s="204"/>
      <c r="EPP66" s="204"/>
      <c r="EPQ66" s="204"/>
      <c r="EPR66" s="204"/>
      <c r="EPS66" s="204"/>
      <c r="EPT66" s="204"/>
      <c r="EPU66" s="204"/>
      <c r="EPV66" s="204"/>
      <c r="EPW66" s="204"/>
      <c r="EPX66" s="204"/>
      <c r="EPY66" s="204"/>
      <c r="EPZ66" s="204"/>
      <c r="EQA66" s="204"/>
      <c r="EQB66" s="204"/>
      <c r="EQC66" s="204"/>
      <c r="EQD66" s="204"/>
      <c r="EQE66" s="204"/>
      <c r="EQF66" s="204"/>
      <c r="EQG66" s="204"/>
      <c r="EQH66" s="204"/>
      <c r="EQI66" s="204"/>
      <c r="EQJ66" s="204"/>
      <c r="EQK66" s="204"/>
      <c r="EQL66" s="204"/>
      <c r="EQM66" s="204"/>
      <c r="EQN66" s="204"/>
      <c r="EQO66" s="204"/>
      <c r="EQP66" s="204"/>
      <c r="EQQ66" s="204"/>
      <c r="EQR66" s="204"/>
      <c r="EQS66" s="204"/>
      <c r="EQT66" s="204"/>
      <c r="EQU66" s="204"/>
      <c r="EQV66" s="204"/>
      <c r="EQW66" s="204"/>
      <c r="EQX66" s="204"/>
      <c r="EQY66" s="204"/>
      <c r="EQZ66" s="204"/>
      <c r="ERA66" s="204"/>
      <c r="ERB66" s="204"/>
      <c r="ERC66" s="204"/>
      <c r="ERD66" s="204"/>
      <c r="ERE66" s="204"/>
      <c r="ERF66" s="204"/>
      <c r="ERG66" s="204"/>
      <c r="ERH66" s="204"/>
      <c r="ERI66" s="204"/>
      <c r="ERJ66" s="204"/>
      <c r="ERK66" s="204"/>
      <c r="ERL66" s="204"/>
      <c r="ERM66" s="204"/>
      <c r="ERN66" s="204"/>
      <c r="ERO66" s="204"/>
      <c r="ERP66" s="204"/>
      <c r="ERQ66" s="204"/>
      <c r="ERR66" s="204"/>
      <c r="ERS66" s="204"/>
      <c r="ERT66" s="204"/>
      <c r="ERU66" s="204"/>
      <c r="ERV66" s="204"/>
      <c r="ERW66" s="204"/>
      <c r="ERX66" s="204"/>
      <c r="ERY66" s="204"/>
      <c r="ERZ66" s="204"/>
      <c r="ESA66" s="204"/>
      <c r="ESB66" s="204"/>
      <c r="ESC66" s="204"/>
      <c r="ESD66" s="204"/>
      <c r="ESE66" s="204"/>
      <c r="ESF66" s="204"/>
      <c r="ESG66" s="204"/>
      <c r="ESH66" s="204"/>
      <c r="ESI66" s="204"/>
      <c r="ESJ66" s="204"/>
      <c r="ESK66" s="204"/>
      <c r="ESL66" s="204"/>
      <c r="ESM66" s="204"/>
      <c r="ESN66" s="204"/>
      <c r="ESO66" s="204"/>
      <c r="ESP66" s="204"/>
      <c r="ESQ66" s="204"/>
      <c r="ESR66" s="204"/>
      <c r="ESS66" s="204"/>
      <c r="EST66" s="204"/>
      <c r="ESU66" s="204"/>
      <c r="ESV66" s="204"/>
      <c r="ESW66" s="204"/>
      <c r="ESX66" s="204"/>
      <c r="ESY66" s="204"/>
      <c r="ESZ66" s="204"/>
      <c r="ETA66" s="204"/>
      <c r="ETB66" s="204"/>
      <c r="ETC66" s="204"/>
      <c r="ETD66" s="204"/>
      <c r="ETE66" s="204"/>
      <c r="ETF66" s="204"/>
      <c r="ETG66" s="204"/>
      <c r="ETH66" s="204"/>
      <c r="ETI66" s="204"/>
      <c r="ETJ66" s="204"/>
      <c r="ETK66" s="204"/>
      <c r="ETL66" s="204"/>
      <c r="ETM66" s="204"/>
      <c r="ETN66" s="204"/>
      <c r="ETO66" s="204"/>
      <c r="ETP66" s="204"/>
      <c r="ETQ66" s="204"/>
      <c r="ETR66" s="204"/>
      <c r="ETS66" s="204"/>
      <c r="ETT66" s="204"/>
      <c r="ETU66" s="204"/>
      <c r="ETV66" s="204"/>
      <c r="ETW66" s="204"/>
      <c r="ETX66" s="204"/>
      <c r="ETY66" s="204"/>
      <c r="ETZ66" s="204"/>
      <c r="EUA66" s="204"/>
      <c r="EUB66" s="204"/>
      <c r="EUC66" s="204"/>
      <c r="EUD66" s="204"/>
      <c r="EUE66" s="204"/>
      <c r="EUF66" s="204"/>
      <c r="EUG66" s="204"/>
      <c r="EUH66" s="204"/>
      <c r="EUI66" s="204"/>
      <c r="EUJ66" s="204"/>
      <c r="EUK66" s="204"/>
      <c r="EUL66" s="204"/>
      <c r="EUM66" s="204"/>
      <c r="EUN66" s="204"/>
      <c r="EUO66" s="204"/>
      <c r="EUP66" s="204"/>
      <c r="EUQ66" s="204"/>
      <c r="EUR66" s="204"/>
      <c r="EUS66" s="204"/>
      <c r="EUT66" s="204"/>
      <c r="EUU66" s="204"/>
      <c r="EUV66" s="204"/>
      <c r="EUW66" s="204"/>
      <c r="EUX66" s="204"/>
      <c r="EUY66" s="204"/>
      <c r="EUZ66" s="204"/>
      <c r="EVA66" s="204"/>
      <c r="EVB66" s="204"/>
      <c r="EVC66" s="204"/>
      <c r="EVD66" s="204"/>
      <c r="EVE66" s="204"/>
      <c r="EVF66" s="204"/>
      <c r="EVG66" s="204"/>
      <c r="EVH66" s="204"/>
      <c r="EVI66" s="204"/>
      <c r="EVJ66" s="204"/>
      <c r="EVK66" s="204"/>
      <c r="EVL66" s="204"/>
      <c r="EVM66" s="204"/>
      <c r="EVN66" s="204"/>
      <c r="EVO66" s="204"/>
      <c r="EVP66" s="204"/>
      <c r="EVQ66" s="204"/>
      <c r="EVR66" s="204"/>
      <c r="EVS66" s="204"/>
      <c r="EVT66" s="204"/>
      <c r="EVU66" s="204"/>
      <c r="EVV66" s="204"/>
      <c r="EVW66" s="204"/>
      <c r="EVX66" s="204"/>
      <c r="EVY66" s="204"/>
      <c r="EVZ66" s="204"/>
      <c r="EWA66" s="204"/>
      <c r="EWB66" s="204"/>
      <c r="EWC66" s="204"/>
      <c r="EWD66" s="204"/>
      <c r="EWE66" s="204"/>
      <c r="EWF66" s="204"/>
      <c r="EWG66" s="204"/>
      <c r="EWH66" s="204"/>
      <c r="EWI66" s="204"/>
      <c r="EWJ66" s="204"/>
      <c r="EWK66" s="204"/>
      <c r="EWL66" s="204"/>
      <c r="EWM66" s="204"/>
      <c r="EWN66" s="204"/>
      <c r="EWO66" s="204"/>
      <c r="EWP66" s="204"/>
      <c r="EWQ66" s="204"/>
      <c r="EWR66" s="204"/>
      <c r="EWS66" s="204"/>
      <c r="EWT66" s="204"/>
      <c r="EWU66" s="204"/>
      <c r="EWV66" s="204"/>
      <c r="EWW66" s="204"/>
      <c r="EWX66" s="204"/>
      <c r="EWY66" s="204"/>
      <c r="EWZ66" s="204"/>
      <c r="EXA66" s="204"/>
      <c r="EXB66" s="204"/>
      <c r="EXC66" s="204"/>
      <c r="EXD66" s="204"/>
      <c r="EXE66" s="204"/>
      <c r="EXF66" s="204"/>
      <c r="EXG66" s="204"/>
      <c r="EXH66" s="204"/>
      <c r="EXI66" s="204"/>
      <c r="EXJ66" s="204"/>
      <c r="EXK66" s="204"/>
      <c r="EXL66" s="204"/>
      <c r="EXM66" s="204"/>
      <c r="EXN66" s="204"/>
      <c r="EXO66" s="204"/>
      <c r="EXP66" s="204"/>
      <c r="EXQ66" s="204"/>
      <c r="EXR66" s="204"/>
      <c r="EXS66" s="204"/>
      <c r="EXT66" s="204"/>
      <c r="EXU66" s="204"/>
      <c r="EXV66" s="204"/>
      <c r="EXW66" s="204"/>
      <c r="EXX66" s="204"/>
      <c r="EXY66" s="204"/>
      <c r="EXZ66" s="204"/>
      <c r="EYA66" s="204"/>
      <c r="EYB66" s="204"/>
      <c r="EYC66" s="204"/>
      <c r="EYD66" s="204"/>
      <c r="EYE66" s="204"/>
      <c r="EYF66" s="204"/>
      <c r="EYG66" s="204"/>
      <c r="EYH66" s="204"/>
      <c r="EYI66" s="204"/>
      <c r="EYJ66" s="204"/>
      <c r="EYK66" s="204"/>
      <c r="EYL66" s="204"/>
      <c r="EYM66" s="204"/>
      <c r="EYN66" s="204"/>
      <c r="EYO66" s="204"/>
      <c r="EYP66" s="204"/>
      <c r="EYQ66" s="204"/>
      <c r="EYR66" s="204"/>
      <c r="EYS66" s="204"/>
      <c r="EYT66" s="204"/>
      <c r="EYU66" s="204"/>
      <c r="EYV66" s="204"/>
      <c r="EYW66" s="204"/>
      <c r="EYX66" s="204"/>
      <c r="EYY66" s="204"/>
      <c r="EYZ66" s="204"/>
      <c r="EZA66" s="204"/>
      <c r="EZB66" s="204"/>
      <c r="EZC66" s="204"/>
      <c r="EZD66" s="204"/>
      <c r="EZE66" s="204"/>
      <c r="EZF66" s="204"/>
      <c r="EZG66" s="204"/>
      <c r="EZH66" s="204"/>
      <c r="EZI66" s="204"/>
      <c r="EZJ66" s="204"/>
      <c r="EZK66" s="204"/>
      <c r="EZL66" s="204"/>
      <c r="EZM66" s="204"/>
      <c r="EZN66" s="204"/>
      <c r="EZO66" s="204"/>
      <c r="EZP66" s="204"/>
      <c r="EZQ66" s="204"/>
      <c r="EZR66" s="204"/>
      <c r="EZS66" s="204"/>
      <c r="EZT66" s="204"/>
      <c r="EZU66" s="204"/>
      <c r="EZV66" s="204"/>
      <c r="EZW66" s="204"/>
      <c r="EZX66" s="204"/>
      <c r="EZY66" s="204"/>
      <c r="EZZ66" s="204"/>
      <c r="FAA66" s="204"/>
      <c r="FAB66" s="204"/>
      <c r="FAC66" s="204"/>
      <c r="FAD66" s="204"/>
      <c r="FAE66" s="204"/>
      <c r="FAF66" s="204"/>
      <c r="FAG66" s="204"/>
      <c r="FAH66" s="204"/>
      <c r="FAI66" s="204"/>
      <c r="FAJ66" s="204"/>
      <c r="FAK66" s="204"/>
      <c r="FAL66" s="204"/>
      <c r="FAM66" s="204"/>
      <c r="FAN66" s="204"/>
      <c r="FAO66" s="204"/>
      <c r="FAP66" s="204"/>
      <c r="FAQ66" s="204"/>
      <c r="FAR66" s="204"/>
      <c r="FAS66" s="204"/>
      <c r="FAT66" s="204"/>
      <c r="FAU66" s="204"/>
      <c r="FAV66" s="204"/>
      <c r="FAW66" s="204"/>
      <c r="FAX66" s="204"/>
      <c r="FAY66" s="204"/>
      <c r="FAZ66" s="204"/>
      <c r="FBA66" s="204"/>
      <c r="FBB66" s="204"/>
      <c r="FBC66" s="204"/>
      <c r="FBD66" s="204"/>
      <c r="FBE66" s="204"/>
      <c r="FBF66" s="204"/>
      <c r="FBG66" s="204"/>
      <c r="FBH66" s="204"/>
      <c r="FBI66" s="204"/>
      <c r="FBJ66" s="204"/>
      <c r="FBK66" s="204"/>
      <c r="FBL66" s="204"/>
      <c r="FBM66" s="204"/>
      <c r="FBN66" s="204"/>
      <c r="FBO66" s="204"/>
      <c r="FBP66" s="204"/>
      <c r="FBQ66" s="204"/>
      <c r="FBR66" s="204"/>
      <c r="FBS66" s="204"/>
      <c r="FBT66" s="204"/>
      <c r="FBU66" s="204"/>
      <c r="FBV66" s="204"/>
      <c r="FBW66" s="204"/>
      <c r="FBX66" s="204"/>
      <c r="FBY66" s="204"/>
      <c r="FBZ66" s="204"/>
      <c r="FCA66" s="204"/>
      <c r="FCB66" s="204"/>
      <c r="FCC66" s="204"/>
      <c r="FCD66" s="204"/>
      <c r="FCE66" s="204"/>
      <c r="FCF66" s="204"/>
      <c r="FCG66" s="204"/>
      <c r="FCH66" s="204"/>
      <c r="FCI66" s="204"/>
      <c r="FCJ66" s="204"/>
      <c r="FCK66" s="204"/>
      <c r="FCL66" s="204"/>
      <c r="FCM66" s="204"/>
      <c r="FCN66" s="204"/>
      <c r="FCO66" s="204"/>
      <c r="FCP66" s="204"/>
      <c r="FCQ66" s="204"/>
      <c r="FCR66" s="204"/>
      <c r="FCS66" s="204"/>
      <c r="FCT66" s="204"/>
      <c r="FCU66" s="204"/>
      <c r="FCV66" s="204"/>
      <c r="FCW66" s="204"/>
      <c r="FCX66" s="204"/>
      <c r="FCY66" s="204"/>
      <c r="FCZ66" s="204"/>
      <c r="FDA66" s="204"/>
      <c r="FDB66" s="204"/>
      <c r="FDC66" s="204"/>
      <c r="FDD66" s="204"/>
      <c r="FDE66" s="204"/>
      <c r="FDF66" s="204"/>
      <c r="FDG66" s="204"/>
      <c r="FDH66" s="204"/>
      <c r="FDI66" s="204"/>
      <c r="FDJ66" s="204"/>
      <c r="FDK66" s="204"/>
      <c r="FDL66" s="204"/>
      <c r="FDM66" s="204"/>
      <c r="FDN66" s="204"/>
      <c r="FDO66" s="204"/>
      <c r="FDP66" s="204"/>
      <c r="FDQ66" s="204"/>
      <c r="FDR66" s="204"/>
      <c r="FDS66" s="204"/>
      <c r="FDT66" s="204"/>
      <c r="FDU66" s="204"/>
      <c r="FDV66" s="204"/>
      <c r="FDW66" s="204"/>
      <c r="FDX66" s="204"/>
      <c r="FDY66" s="204"/>
      <c r="FDZ66" s="204"/>
      <c r="FEA66" s="204"/>
      <c r="FEB66" s="204"/>
      <c r="FEC66" s="204"/>
      <c r="FED66" s="204"/>
      <c r="FEE66" s="204"/>
      <c r="FEF66" s="204"/>
      <c r="FEG66" s="204"/>
      <c r="FEH66" s="204"/>
      <c r="FEI66" s="204"/>
      <c r="FEJ66" s="204"/>
      <c r="FEK66" s="204"/>
      <c r="FEL66" s="204"/>
      <c r="FEM66" s="204"/>
      <c r="FEN66" s="204"/>
      <c r="FEO66" s="204"/>
      <c r="FEP66" s="204"/>
      <c r="FEQ66" s="204"/>
      <c r="FER66" s="204"/>
      <c r="FES66" s="204"/>
      <c r="FET66" s="204"/>
      <c r="FEU66" s="204"/>
      <c r="FEV66" s="204"/>
      <c r="FEW66" s="204"/>
      <c r="FEX66" s="204"/>
      <c r="FEY66" s="204"/>
      <c r="FEZ66" s="204"/>
      <c r="FFA66" s="204"/>
      <c r="FFB66" s="204"/>
      <c r="FFC66" s="204"/>
      <c r="FFD66" s="204"/>
      <c r="FFE66" s="204"/>
      <c r="FFF66" s="204"/>
      <c r="FFG66" s="204"/>
      <c r="FFH66" s="204"/>
      <c r="FFI66" s="204"/>
      <c r="FFJ66" s="204"/>
      <c r="FFK66" s="204"/>
      <c r="FFL66" s="204"/>
      <c r="FFM66" s="204"/>
      <c r="FFN66" s="204"/>
      <c r="FFO66" s="204"/>
      <c r="FFP66" s="204"/>
      <c r="FFQ66" s="204"/>
      <c r="FFR66" s="204"/>
      <c r="FFS66" s="204"/>
      <c r="FFT66" s="204"/>
      <c r="FFU66" s="204"/>
      <c r="FFV66" s="204"/>
      <c r="FFW66" s="204"/>
      <c r="FFX66" s="204"/>
      <c r="FFY66" s="204"/>
      <c r="FFZ66" s="204"/>
      <c r="FGA66" s="204"/>
      <c r="FGB66" s="204"/>
      <c r="FGC66" s="204"/>
      <c r="FGD66" s="204"/>
      <c r="FGE66" s="204"/>
      <c r="FGF66" s="204"/>
      <c r="FGG66" s="204"/>
      <c r="FGH66" s="204"/>
      <c r="FGI66" s="204"/>
      <c r="FGJ66" s="204"/>
      <c r="FGK66" s="204"/>
      <c r="FGL66" s="204"/>
      <c r="FGM66" s="204"/>
      <c r="FGN66" s="204"/>
      <c r="FGO66" s="204"/>
      <c r="FGP66" s="204"/>
      <c r="FGQ66" s="204"/>
      <c r="FGR66" s="204"/>
      <c r="FGS66" s="204"/>
      <c r="FGT66" s="204"/>
      <c r="FGU66" s="204"/>
      <c r="FGV66" s="204"/>
      <c r="FGW66" s="204"/>
      <c r="FGX66" s="204"/>
      <c r="FGY66" s="204"/>
      <c r="FGZ66" s="204"/>
      <c r="FHA66" s="204"/>
      <c r="FHB66" s="204"/>
      <c r="FHC66" s="204"/>
      <c r="FHD66" s="204"/>
      <c r="FHE66" s="204"/>
      <c r="FHF66" s="204"/>
      <c r="FHG66" s="204"/>
      <c r="FHH66" s="204"/>
      <c r="FHI66" s="204"/>
      <c r="FHJ66" s="204"/>
      <c r="FHK66" s="204"/>
      <c r="FHL66" s="204"/>
      <c r="FHM66" s="204"/>
      <c r="FHN66" s="204"/>
      <c r="FHO66" s="204"/>
      <c r="FHP66" s="204"/>
      <c r="FHQ66" s="204"/>
      <c r="FHR66" s="204"/>
      <c r="FHS66" s="204"/>
      <c r="FHT66" s="204"/>
      <c r="FHU66" s="204"/>
      <c r="FHV66" s="204"/>
      <c r="FHW66" s="204"/>
      <c r="FHX66" s="204"/>
      <c r="FHY66" s="204"/>
      <c r="FHZ66" s="204"/>
      <c r="FIA66" s="204"/>
      <c r="FIB66" s="204"/>
      <c r="FIC66" s="204"/>
      <c r="FID66" s="204"/>
      <c r="FIE66" s="204"/>
      <c r="FIF66" s="204"/>
      <c r="FIG66" s="204"/>
      <c r="FIH66" s="204"/>
      <c r="FII66" s="204"/>
      <c r="FIJ66" s="204"/>
      <c r="FIK66" s="204"/>
      <c r="FIL66" s="204"/>
      <c r="FIM66" s="204"/>
      <c r="FIN66" s="204"/>
      <c r="FIO66" s="204"/>
      <c r="FIP66" s="204"/>
      <c r="FIQ66" s="204"/>
      <c r="FIR66" s="204"/>
      <c r="FIS66" s="204"/>
      <c r="FIT66" s="204"/>
      <c r="FIU66" s="204"/>
      <c r="FIV66" s="204"/>
      <c r="FIW66" s="204"/>
      <c r="FIX66" s="204"/>
      <c r="FIY66" s="204"/>
      <c r="FIZ66" s="204"/>
      <c r="FJA66" s="204"/>
      <c r="FJB66" s="204"/>
      <c r="FJC66" s="204"/>
      <c r="FJD66" s="204"/>
      <c r="FJE66" s="204"/>
      <c r="FJF66" s="204"/>
      <c r="FJG66" s="204"/>
      <c r="FJH66" s="204"/>
      <c r="FJI66" s="204"/>
      <c r="FJJ66" s="204"/>
      <c r="FJK66" s="204"/>
      <c r="FJL66" s="204"/>
      <c r="FJM66" s="204"/>
      <c r="FJN66" s="204"/>
      <c r="FJO66" s="204"/>
      <c r="FJP66" s="204"/>
      <c r="FJQ66" s="204"/>
      <c r="FJR66" s="204"/>
      <c r="FJS66" s="204"/>
      <c r="FJT66" s="204"/>
      <c r="FJU66" s="204"/>
      <c r="FJV66" s="204"/>
      <c r="FJW66" s="204"/>
      <c r="FJX66" s="204"/>
      <c r="FJY66" s="204"/>
      <c r="FJZ66" s="204"/>
      <c r="FKA66" s="204"/>
      <c r="FKB66" s="204"/>
      <c r="FKC66" s="204"/>
      <c r="FKD66" s="204"/>
      <c r="FKE66" s="204"/>
      <c r="FKF66" s="204"/>
      <c r="FKG66" s="204"/>
      <c r="FKH66" s="204"/>
      <c r="FKI66" s="204"/>
      <c r="FKJ66" s="204"/>
      <c r="FKK66" s="204"/>
      <c r="FKL66" s="204"/>
      <c r="FKM66" s="204"/>
      <c r="FKN66" s="204"/>
      <c r="FKO66" s="204"/>
      <c r="FKP66" s="204"/>
      <c r="FKQ66" s="204"/>
      <c r="FKR66" s="204"/>
      <c r="FKS66" s="204"/>
      <c r="FKT66" s="204"/>
      <c r="FKU66" s="204"/>
      <c r="FKV66" s="204"/>
      <c r="FKW66" s="204"/>
      <c r="FKX66" s="204"/>
      <c r="FKY66" s="204"/>
      <c r="FKZ66" s="204"/>
      <c r="FLA66" s="204"/>
      <c r="FLB66" s="204"/>
      <c r="FLC66" s="204"/>
      <c r="FLD66" s="204"/>
      <c r="FLE66" s="204"/>
      <c r="FLF66" s="204"/>
      <c r="FLG66" s="204"/>
      <c r="FLH66" s="204"/>
      <c r="FLI66" s="204"/>
      <c r="FLJ66" s="204"/>
      <c r="FLK66" s="204"/>
      <c r="FLL66" s="204"/>
      <c r="FLM66" s="204"/>
      <c r="FLN66" s="204"/>
      <c r="FLO66" s="204"/>
      <c r="FLP66" s="204"/>
      <c r="FLQ66" s="204"/>
      <c r="FLR66" s="204"/>
      <c r="FLS66" s="204"/>
      <c r="FLT66" s="204"/>
      <c r="FLU66" s="204"/>
      <c r="FLV66" s="204"/>
      <c r="FLW66" s="204"/>
      <c r="FLX66" s="204"/>
      <c r="FLY66" s="204"/>
      <c r="FLZ66" s="204"/>
      <c r="FMA66" s="204"/>
      <c r="FMB66" s="204"/>
      <c r="FMC66" s="204"/>
      <c r="FMD66" s="204"/>
      <c r="FME66" s="204"/>
      <c r="FMF66" s="204"/>
      <c r="FMG66" s="204"/>
      <c r="FMH66" s="204"/>
      <c r="FMI66" s="204"/>
      <c r="FMJ66" s="204"/>
      <c r="FMK66" s="204"/>
      <c r="FML66" s="204"/>
      <c r="FMM66" s="204"/>
      <c r="FMN66" s="204"/>
      <c r="FMO66" s="204"/>
      <c r="FMP66" s="204"/>
      <c r="FMQ66" s="204"/>
      <c r="FMR66" s="204"/>
      <c r="FMS66" s="204"/>
      <c r="FMT66" s="204"/>
      <c r="FMU66" s="204"/>
      <c r="FMV66" s="204"/>
      <c r="FMW66" s="204"/>
      <c r="FMX66" s="204"/>
      <c r="FMY66" s="204"/>
      <c r="FMZ66" s="204"/>
      <c r="FNA66" s="204"/>
      <c r="FNB66" s="204"/>
      <c r="FNC66" s="204"/>
      <c r="FND66" s="204"/>
      <c r="FNE66" s="204"/>
      <c r="FNF66" s="204"/>
      <c r="FNG66" s="204"/>
      <c r="FNH66" s="204"/>
      <c r="FNI66" s="204"/>
      <c r="FNJ66" s="204"/>
      <c r="FNK66" s="204"/>
      <c r="FNL66" s="204"/>
      <c r="FNM66" s="204"/>
      <c r="FNN66" s="204"/>
      <c r="FNO66" s="204"/>
      <c r="FNP66" s="204"/>
      <c r="FNQ66" s="204"/>
      <c r="FNR66" s="204"/>
      <c r="FNS66" s="204"/>
      <c r="FNT66" s="204"/>
      <c r="FNU66" s="204"/>
      <c r="FNV66" s="204"/>
      <c r="FNW66" s="204"/>
      <c r="FNX66" s="204"/>
      <c r="FNY66" s="204"/>
      <c r="FNZ66" s="204"/>
      <c r="FOA66" s="204"/>
      <c r="FOB66" s="204"/>
      <c r="FOC66" s="204"/>
      <c r="FOD66" s="204"/>
      <c r="FOE66" s="204"/>
      <c r="FOF66" s="204"/>
      <c r="FOG66" s="204"/>
      <c r="FOH66" s="204"/>
      <c r="FOI66" s="204"/>
      <c r="FOJ66" s="204"/>
      <c r="FOK66" s="204"/>
      <c r="FOL66" s="204"/>
      <c r="FOM66" s="204"/>
      <c r="FON66" s="204"/>
      <c r="FOO66" s="204"/>
      <c r="FOP66" s="204"/>
      <c r="FOQ66" s="204"/>
      <c r="FOR66" s="204"/>
      <c r="FOS66" s="204"/>
      <c r="FOT66" s="204"/>
      <c r="FOU66" s="204"/>
      <c r="FOV66" s="204"/>
      <c r="FOW66" s="204"/>
      <c r="FOX66" s="204"/>
      <c r="FOY66" s="204"/>
      <c r="FOZ66" s="204"/>
      <c r="FPA66" s="204"/>
      <c r="FPB66" s="204"/>
      <c r="FPC66" s="204"/>
      <c r="FPD66" s="204"/>
      <c r="FPE66" s="204"/>
      <c r="FPF66" s="204"/>
      <c r="FPG66" s="204"/>
      <c r="FPH66" s="204"/>
      <c r="FPI66" s="204"/>
      <c r="FPJ66" s="204"/>
      <c r="FPK66" s="204"/>
      <c r="FPL66" s="204"/>
      <c r="FPM66" s="204"/>
      <c r="FPN66" s="204"/>
      <c r="FPO66" s="204"/>
      <c r="FPP66" s="204"/>
      <c r="FPQ66" s="204"/>
      <c r="FPR66" s="204"/>
      <c r="FPS66" s="204"/>
      <c r="FPT66" s="204"/>
      <c r="FPU66" s="204"/>
      <c r="FPV66" s="204"/>
      <c r="FPW66" s="204"/>
      <c r="FPX66" s="204"/>
      <c r="FPY66" s="204"/>
      <c r="FPZ66" s="204"/>
      <c r="FQA66" s="204"/>
      <c r="FQB66" s="204"/>
      <c r="FQC66" s="204"/>
      <c r="FQD66" s="204"/>
      <c r="FQE66" s="204"/>
      <c r="FQF66" s="204"/>
      <c r="FQG66" s="204"/>
      <c r="FQH66" s="204"/>
      <c r="FQI66" s="204"/>
      <c r="FQJ66" s="204"/>
      <c r="FQK66" s="204"/>
      <c r="FQL66" s="204"/>
      <c r="FQM66" s="204"/>
      <c r="FQN66" s="204"/>
      <c r="FQO66" s="204"/>
      <c r="FQP66" s="204"/>
      <c r="FQQ66" s="204"/>
      <c r="FQR66" s="204"/>
      <c r="FQS66" s="204"/>
      <c r="FQT66" s="204"/>
      <c r="FQU66" s="204"/>
      <c r="FQV66" s="204"/>
      <c r="FQW66" s="204"/>
      <c r="FQX66" s="204"/>
      <c r="FQY66" s="204"/>
      <c r="FQZ66" s="204"/>
      <c r="FRA66" s="204"/>
      <c r="FRB66" s="204"/>
      <c r="FRC66" s="204"/>
      <c r="FRD66" s="204"/>
      <c r="FRE66" s="204"/>
      <c r="FRF66" s="204"/>
      <c r="FRG66" s="204"/>
      <c r="FRH66" s="204"/>
      <c r="FRI66" s="204"/>
      <c r="FRJ66" s="204"/>
      <c r="FRK66" s="204"/>
      <c r="FRL66" s="204"/>
      <c r="FRM66" s="204"/>
      <c r="FRN66" s="204"/>
      <c r="FRO66" s="204"/>
      <c r="FRP66" s="204"/>
      <c r="FRQ66" s="204"/>
      <c r="FRR66" s="204"/>
      <c r="FRS66" s="204"/>
      <c r="FRT66" s="204"/>
      <c r="FRU66" s="204"/>
      <c r="FRV66" s="204"/>
      <c r="FRW66" s="204"/>
      <c r="FRX66" s="204"/>
      <c r="FRY66" s="204"/>
      <c r="FRZ66" s="204"/>
      <c r="FSA66" s="204"/>
      <c r="FSB66" s="204"/>
      <c r="FSC66" s="204"/>
      <c r="FSD66" s="204"/>
      <c r="FSE66" s="204"/>
      <c r="FSF66" s="204"/>
      <c r="FSG66" s="204"/>
      <c r="FSH66" s="204"/>
      <c r="FSI66" s="204"/>
      <c r="FSJ66" s="204"/>
      <c r="FSK66" s="204"/>
      <c r="FSL66" s="204"/>
      <c r="FSM66" s="204"/>
      <c r="FSN66" s="204"/>
      <c r="FSO66" s="204"/>
      <c r="FSP66" s="204"/>
      <c r="FSQ66" s="204"/>
      <c r="FSR66" s="204"/>
      <c r="FSS66" s="204"/>
      <c r="FST66" s="204"/>
      <c r="FSU66" s="204"/>
      <c r="FSV66" s="204"/>
      <c r="FSW66" s="204"/>
      <c r="FSX66" s="204"/>
      <c r="FSY66" s="204"/>
      <c r="FSZ66" s="204"/>
      <c r="FTA66" s="204"/>
      <c r="FTB66" s="204"/>
      <c r="FTC66" s="204"/>
      <c r="FTD66" s="204"/>
      <c r="FTE66" s="204"/>
      <c r="FTF66" s="204"/>
      <c r="FTG66" s="204"/>
      <c r="FTH66" s="204"/>
      <c r="FTI66" s="204"/>
      <c r="FTJ66" s="204"/>
      <c r="FTK66" s="204"/>
      <c r="FTL66" s="204"/>
      <c r="FTM66" s="204"/>
      <c r="FTN66" s="204"/>
      <c r="FTO66" s="204"/>
      <c r="FTP66" s="204"/>
      <c r="FTQ66" s="204"/>
      <c r="FTR66" s="204"/>
      <c r="FTS66" s="204"/>
      <c r="FTT66" s="204"/>
      <c r="FTU66" s="204"/>
      <c r="FTV66" s="204"/>
      <c r="FTW66" s="204"/>
      <c r="FTX66" s="204"/>
      <c r="FTY66" s="204"/>
      <c r="FTZ66" s="204"/>
      <c r="FUA66" s="204"/>
      <c r="FUB66" s="204"/>
      <c r="FUC66" s="204"/>
      <c r="FUD66" s="204"/>
      <c r="FUE66" s="204"/>
      <c r="FUF66" s="204"/>
      <c r="FUG66" s="204"/>
      <c r="FUH66" s="204"/>
      <c r="FUI66" s="204"/>
      <c r="FUJ66" s="204"/>
      <c r="FUK66" s="204"/>
      <c r="FUL66" s="204"/>
      <c r="FUM66" s="204"/>
      <c r="FUN66" s="204"/>
      <c r="FUO66" s="204"/>
      <c r="FUP66" s="204"/>
      <c r="FUQ66" s="204"/>
      <c r="FUR66" s="204"/>
      <c r="FUS66" s="204"/>
      <c r="FUT66" s="204"/>
      <c r="FUU66" s="204"/>
      <c r="FUV66" s="204"/>
      <c r="FUW66" s="204"/>
      <c r="FUX66" s="204"/>
      <c r="FUY66" s="204"/>
      <c r="FUZ66" s="204"/>
      <c r="FVA66" s="204"/>
      <c r="FVB66" s="204"/>
      <c r="FVC66" s="204"/>
      <c r="FVD66" s="204"/>
      <c r="FVE66" s="204"/>
      <c r="FVF66" s="204"/>
      <c r="FVG66" s="204"/>
      <c r="FVH66" s="204"/>
      <c r="FVI66" s="204"/>
      <c r="FVJ66" s="204"/>
      <c r="FVK66" s="204"/>
      <c r="FVL66" s="204"/>
      <c r="FVM66" s="204"/>
      <c r="FVN66" s="204"/>
      <c r="FVO66" s="204"/>
      <c r="FVP66" s="204"/>
      <c r="FVQ66" s="204"/>
      <c r="FVR66" s="204"/>
      <c r="FVS66" s="204"/>
      <c r="FVT66" s="204"/>
      <c r="FVU66" s="204"/>
      <c r="FVV66" s="204"/>
      <c r="FVW66" s="204"/>
      <c r="FVX66" s="204"/>
      <c r="FVY66" s="204"/>
      <c r="FVZ66" s="204"/>
      <c r="FWA66" s="204"/>
      <c r="FWB66" s="204"/>
      <c r="FWC66" s="204"/>
      <c r="FWD66" s="204"/>
      <c r="FWE66" s="204"/>
      <c r="FWF66" s="204"/>
      <c r="FWG66" s="204"/>
      <c r="FWH66" s="204"/>
      <c r="FWI66" s="204"/>
      <c r="FWJ66" s="204"/>
      <c r="FWK66" s="204"/>
      <c r="FWL66" s="204"/>
      <c r="FWM66" s="204"/>
      <c r="FWN66" s="204"/>
      <c r="FWO66" s="204"/>
      <c r="FWP66" s="204"/>
      <c r="FWQ66" s="204"/>
      <c r="FWR66" s="204"/>
      <c r="FWS66" s="204"/>
      <c r="FWT66" s="204"/>
      <c r="FWU66" s="204"/>
      <c r="FWV66" s="204"/>
      <c r="FWW66" s="204"/>
      <c r="FWX66" s="204"/>
      <c r="FWY66" s="204"/>
      <c r="FWZ66" s="204"/>
      <c r="FXA66" s="204"/>
      <c r="FXB66" s="204"/>
      <c r="FXC66" s="204"/>
      <c r="FXD66" s="204"/>
      <c r="FXE66" s="204"/>
      <c r="FXF66" s="204"/>
      <c r="FXG66" s="204"/>
      <c r="FXH66" s="204"/>
      <c r="FXI66" s="204"/>
      <c r="FXJ66" s="204"/>
      <c r="FXK66" s="204"/>
      <c r="FXL66" s="204"/>
      <c r="FXM66" s="204"/>
      <c r="FXN66" s="204"/>
      <c r="FXO66" s="204"/>
      <c r="FXP66" s="204"/>
      <c r="FXQ66" s="204"/>
      <c r="FXR66" s="204"/>
      <c r="FXS66" s="204"/>
      <c r="FXT66" s="204"/>
      <c r="FXU66" s="204"/>
      <c r="FXV66" s="204"/>
      <c r="FXW66" s="204"/>
      <c r="FXX66" s="204"/>
      <c r="FXY66" s="204"/>
      <c r="FXZ66" s="204"/>
      <c r="FYA66" s="204"/>
      <c r="FYB66" s="204"/>
      <c r="FYC66" s="204"/>
      <c r="FYD66" s="204"/>
      <c r="FYE66" s="204"/>
      <c r="FYF66" s="204"/>
      <c r="FYG66" s="204"/>
      <c r="FYH66" s="204"/>
      <c r="FYI66" s="204"/>
      <c r="FYJ66" s="204"/>
      <c r="FYK66" s="204"/>
      <c r="FYL66" s="204"/>
      <c r="FYM66" s="204"/>
      <c r="FYN66" s="204"/>
      <c r="FYO66" s="204"/>
      <c r="FYP66" s="204"/>
      <c r="FYQ66" s="204"/>
      <c r="FYR66" s="204"/>
      <c r="FYS66" s="204"/>
      <c r="FYT66" s="204"/>
      <c r="FYU66" s="204"/>
      <c r="FYV66" s="204"/>
      <c r="FYW66" s="204"/>
      <c r="FYX66" s="204"/>
      <c r="FYY66" s="204"/>
      <c r="FYZ66" s="204"/>
      <c r="FZA66" s="204"/>
      <c r="FZB66" s="204"/>
      <c r="FZC66" s="204"/>
      <c r="FZD66" s="204"/>
      <c r="FZE66" s="204"/>
      <c r="FZF66" s="204"/>
      <c r="FZG66" s="204"/>
      <c r="FZH66" s="204"/>
      <c r="FZI66" s="204"/>
      <c r="FZJ66" s="204"/>
      <c r="FZK66" s="204"/>
      <c r="FZL66" s="204"/>
      <c r="FZM66" s="204"/>
      <c r="FZN66" s="204"/>
      <c r="FZO66" s="204"/>
      <c r="FZP66" s="204"/>
      <c r="FZQ66" s="204"/>
      <c r="FZR66" s="204"/>
      <c r="FZS66" s="204"/>
      <c r="FZT66" s="204"/>
      <c r="FZU66" s="204"/>
      <c r="FZV66" s="204"/>
      <c r="FZW66" s="204"/>
      <c r="FZX66" s="204"/>
      <c r="FZY66" s="204"/>
      <c r="FZZ66" s="204"/>
      <c r="GAA66" s="204"/>
      <c r="GAB66" s="204"/>
      <c r="GAC66" s="204"/>
      <c r="GAD66" s="204"/>
      <c r="GAE66" s="204"/>
      <c r="GAF66" s="204"/>
      <c r="GAG66" s="204"/>
      <c r="GAH66" s="204"/>
      <c r="GAI66" s="204"/>
      <c r="GAJ66" s="204"/>
      <c r="GAK66" s="204"/>
      <c r="GAL66" s="204"/>
      <c r="GAM66" s="204"/>
      <c r="GAN66" s="204"/>
      <c r="GAO66" s="204"/>
      <c r="GAP66" s="204"/>
      <c r="GAQ66" s="204"/>
      <c r="GAR66" s="204"/>
      <c r="GAS66" s="204"/>
      <c r="GAT66" s="204"/>
      <c r="GAU66" s="204"/>
      <c r="GAV66" s="204"/>
      <c r="GAW66" s="204"/>
      <c r="GAX66" s="204"/>
      <c r="GAY66" s="204"/>
      <c r="GAZ66" s="204"/>
      <c r="GBA66" s="204"/>
      <c r="GBB66" s="204"/>
      <c r="GBC66" s="204"/>
      <c r="GBD66" s="204"/>
      <c r="GBE66" s="204"/>
      <c r="GBF66" s="204"/>
      <c r="GBG66" s="204"/>
      <c r="GBH66" s="204"/>
      <c r="GBI66" s="204"/>
      <c r="GBJ66" s="204"/>
      <c r="GBK66" s="204"/>
      <c r="GBL66" s="204"/>
      <c r="GBM66" s="204"/>
      <c r="GBN66" s="204"/>
      <c r="GBO66" s="204"/>
      <c r="GBP66" s="204"/>
      <c r="GBQ66" s="204"/>
      <c r="GBR66" s="204"/>
      <c r="GBS66" s="204"/>
      <c r="GBT66" s="204"/>
      <c r="GBU66" s="204"/>
      <c r="GBV66" s="204"/>
      <c r="GBW66" s="204"/>
      <c r="GBX66" s="204"/>
      <c r="GBY66" s="204"/>
      <c r="GBZ66" s="204"/>
      <c r="GCA66" s="204"/>
      <c r="GCB66" s="204"/>
      <c r="GCC66" s="204"/>
      <c r="GCD66" s="204"/>
      <c r="GCE66" s="204"/>
      <c r="GCF66" s="204"/>
      <c r="GCG66" s="204"/>
      <c r="GCH66" s="204"/>
      <c r="GCI66" s="204"/>
      <c r="GCJ66" s="204"/>
      <c r="GCK66" s="204"/>
      <c r="GCL66" s="204"/>
      <c r="GCM66" s="204"/>
      <c r="GCN66" s="204"/>
      <c r="GCO66" s="204"/>
      <c r="GCP66" s="204"/>
      <c r="GCQ66" s="204"/>
      <c r="GCR66" s="204"/>
      <c r="GCS66" s="204"/>
      <c r="GCT66" s="204"/>
      <c r="GCU66" s="204"/>
      <c r="GCV66" s="204"/>
      <c r="GCW66" s="204"/>
      <c r="GCX66" s="204"/>
      <c r="GCY66" s="204"/>
      <c r="GCZ66" s="204"/>
      <c r="GDA66" s="204"/>
      <c r="GDB66" s="204"/>
      <c r="GDC66" s="204"/>
      <c r="GDD66" s="204"/>
      <c r="GDE66" s="204"/>
      <c r="GDF66" s="204"/>
      <c r="GDG66" s="204"/>
      <c r="GDH66" s="204"/>
      <c r="GDI66" s="204"/>
      <c r="GDJ66" s="204"/>
      <c r="GDK66" s="204"/>
      <c r="GDL66" s="204"/>
      <c r="GDM66" s="204"/>
      <c r="GDN66" s="204"/>
      <c r="GDO66" s="204"/>
      <c r="GDP66" s="204"/>
      <c r="GDQ66" s="204"/>
      <c r="GDR66" s="204"/>
      <c r="GDS66" s="204"/>
      <c r="GDT66" s="204"/>
      <c r="GDU66" s="204"/>
      <c r="GDV66" s="204"/>
      <c r="GDW66" s="204"/>
      <c r="GDX66" s="204"/>
      <c r="GDY66" s="204"/>
      <c r="GDZ66" s="204"/>
      <c r="GEA66" s="204"/>
      <c r="GEB66" s="204"/>
      <c r="GEC66" s="204"/>
      <c r="GED66" s="204"/>
      <c r="GEE66" s="204"/>
      <c r="GEF66" s="204"/>
      <c r="GEG66" s="204"/>
      <c r="GEH66" s="204"/>
      <c r="GEI66" s="204"/>
      <c r="GEJ66" s="204"/>
      <c r="GEK66" s="204"/>
      <c r="GEL66" s="204"/>
      <c r="GEM66" s="204"/>
      <c r="GEN66" s="204"/>
      <c r="GEO66" s="204"/>
      <c r="GEP66" s="204"/>
      <c r="GEQ66" s="204"/>
      <c r="GER66" s="204"/>
      <c r="GES66" s="204"/>
      <c r="GET66" s="204"/>
      <c r="GEU66" s="204"/>
      <c r="GEV66" s="204"/>
      <c r="GEW66" s="204"/>
      <c r="GEX66" s="204"/>
      <c r="GEY66" s="204"/>
      <c r="GEZ66" s="204"/>
      <c r="GFA66" s="204"/>
      <c r="GFB66" s="204"/>
      <c r="GFC66" s="204"/>
      <c r="GFD66" s="204"/>
      <c r="GFE66" s="204"/>
      <c r="GFF66" s="204"/>
      <c r="GFG66" s="204"/>
      <c r="GFH66" s="204"/>
      <c r="GFI66" s="204"/>
      <c r="GFJ66" s="204"/>
      <c r="GFK66" s="204"/>
      <c r="GFL66" s="204"/>
      <c r="GFM66" s="204"/>
      <c r="GFN66" s="204"/>
      <c r="GFO66" s="204"/>
      <c r="GFP66" s="204"/>
      <c r="GFQ66" s="204"/>
      <c r="GFR66" s="204"/>
      <c r="GFS66" s="204"/>
      <c r="GFT66" s="204"/>
      <c r="GFU66" s="204"/>
      <c r="GFV66" s="204"/>
      <c r="GFW66" s="204"/>
      <c r="GFX66" s="204"/>
      <c r="GFY66" s="204"/>
      <c r="GFZ66" s="204"/>
      <c r="GGA66" s="204"/>
      <c r="GGB66" s="204"/>
      <c r="GGC66" s="204"/>
      <c r="GGD66" s="204"/>
      <c r="GGE66" s="204"/>
      <c r="GGF66" s="204"/>
      <c r="GGG66" s="204"/>
      <c r="GGH66" s="204"/>
      <c r="GGI66" s="204"/>
      <c r="GGJ66" s="204"/>
      <c r="GGK66" s="204"/>
      <c r="GGL66" s="204"/>
      <c r="GGM66" s="204"/>
      <c r="GGN66" s="204"/>
      <c r="GGO66" s="204"/>
      <c r="GGP66" s="204"/>
      <c r="GGQ66" s="204"/>
      <c r="GGR66" s="204"/>
      <c r="GGS66" s="204"/>
      <c r="GGT66" s="204"/>
      <c r="GGU66" s="204"/>
      <c r="GGV66" s="204"/>
      <c r="GGW66" s="204"/>
      <c r="GGX66" s="204"/>
      <c r="GGY66" s="204"/>
      <c r="GGZ66" s="204"/>
      <c r="GHA66" s="204"/>
      <c r="GHB66" s="204"/>
      <c r="GHC66" s="204"/>
      <c r="GHD66" s="204"/>
      <c r="GHE66" s="204"/>
      <c r="GHF66" s="204"/>
      <c r="GHG66" s="204"/>
      <c r="GHH66" s="204"/>
      <c r="GHI66" s="204"/>
      <c r="GHJ66" s="204"/>
      <c r="GHK66" s="204"/>
      <c r="GHL66" s="204"/>
      <c r="GHM66" s="204"/>
      <c r="GHN66" s="204"/>
      <c r="GHO66" s="204"/>
      <c r="GHP66" s="204"/>
      <c r="GHQ66" s="204"/>
      <c r="GHR66" s="204"/>
      <c r="GHS66" s="204"/>
      <c r="GHT66" s="204"/>
      <c r="GHU66" s="204"/>
      <c r="GHV66" s="204"/>
      <c r="GHW66" s="204"/>
      <c r="GHX66" s="204"/>
      <c r="GHY66" s="204"/>
      <c r="GHZ66" s="204"/>
      <c r="GIA66" s="204"/>
      <c r="GIB66" s="204"/>
      <c r="GIC66" s="204"/>
      <c r="GID66" s="204"/>
      <c r="GIE66" s="204"/>
      <c r="GIF66" s="204"/>
      <c r="GIG66" s="204"/>
      <c r="GIH66" s="204"/>
      <c r="GII66" s="204"/>
      <c r="GIJ66" s="204"/>
      <c r="GIK66" s="204"/>
      <c r="GIL66" s="204"/>
      <c r="GIM66" s="204"/>
      <c r="GIN66" s="204"/>
      <c r="GIO66" s="204"/>
      <c r="GIP66" s="204"/>
      <c r="GIQ66" s="204"/>
      <c r="GIR66" s="204"/>
      <c r="GIS66" s="204"/>
      <c r="GIT66" s="204"/>
      <c r="GIU66" s="204"/>
      <c r="GIV66" s="204"/>
      <c r="GIW66" s="204"/>
      <c r="GIX66" s="204"/>
      <c r="GIY66" s="204"/>
      <c r="GIZ66" s="204"/>
      <c r="GJA66" s="204"/>
      <c r="GJB66" s="204"/>
      <c r="GJC66" s="204"/>
      <c r="GJD66" s="204"/>
      <c r="GJE66" s="204"/>
      <c r="GJF66" s="204"/>
      <c r="GJG66" s="204"/>
      <c r="GJH66" s="204"/>
      <c r="GJI66" s="204"/>
      <c r="GJJ66" s="204"/>
      <c r="GJK66" s="204"/>
      <c r="GJL66" s="204"/>
      <c r="GJM66" s="204"/>
      <c r="GJN66" s="204"/>
      <c r="GJO66" s="204"/>
      <c r="GJP66" s="204"/>
      <c r="GJQ66" s="204"/>
      <c r="GJR66" s="204"/>
      <c r="GJS66" s="204"/>
      <c r="GJT66" s="204"/>
      <c r="GJU66" s="204"/>
      <c r="GJV66" s="204"/>
      <c r="GJW66" s="204"/>
      <c r="GJX66" s="204"/>
      <c r="GJY66" s="204"/>
      <c r="GJZ66" s="204"/>
      <c r="GKA66" s="204"/>
      <c r="GKB66" s="204"/>
      <c r="GKC66" s="204"/>
      <c r="GKD66" s="204"/>
      <c r="GKE66" s="204"/>
      <c r="GKF66" s="204"/>
      <c r="GKG66" s="204"/>
      <c r="GKH66" s="204"/>
      <c r="GKI66" s="204"/>
      <c r="GKJ66" s="204"/>
      <c r="GKK66" s="204"/>
      <c r="GKL66" s="204"/>
      <c r="GKM66" s="204"/>
      <c r="GKN66" s="204"/>
      <c r="GKO66" s="204"/>
      <c r="GKP66" s="204"/>
      <c r="GKQ66" s="204"/>
      <c r="GKR66" s="204"/>
      <c r="GKS66" s="204"/>
      <c r="GKT66" s="204"/>
      <c r="GKU66" s="204"/>
      <c r="GKV66" s="204"/>
      <c r="GKW66" s="204"/>
      <c r="GKX66" s="204"/>
      <c r="GKY66" s="204"/>
      <c r="GKZ66" s="204"/>
      <c r="GLA66" s="204"/>
      <c r="GLB66" s="204"/>
      <c r="GLC66" s="204"/>
      <c r="GLD66" s="204"/>
      <c r="GLE66" s="204"/>
      <c r="GLF66" s="204"/>
      <c r="GLG66" s="204"/>
      <c r="GLH66" s="204"/>
      <c r="GLI66" s="204"/>
      <c r="GLJ66" s="204"/>
      <c r="GLK66" s="204"/>
      <c r="GLL66" s="204"/>
      <c r="GLM66" s="204"/>
      <c r="GLN66" s="204"/>
      <c r="GLO66" s="204"/>
      <c r="GLP66" s="204"/>
      <c r="GLQ66" s="204"/>
      <c r="GLR66" s="204"/>
      <c r="GLS66" s="204"/>
      <c r="GLT66" s="204"/>
      <c r="GLU66" s="204"/>
      <c r="GLV66" s="204"/>
      <c r="GLW66" s="204"/>
      <c r="GLX66" s="204"/>
      <c r="GLY66" s="204"/>
      <c r="GLZ66" s="204"/>
      <c r="GMA66" s="204"/>
      <c r="GMB66" s="204"/>
      <c r="GMC66" s="204"/>
      <c r="GMD66" s="204"/>
      <c r="GME66" s="204"/>
      <c r="GMF66" s="204"/>
      <c r="GMG66" s="204"/>
      <c r="GMH66" s="204"/>
      <c r="GMI66" s="204"/>
      <c r="GMJ66" s="204"/>
      <c r="GMK66" s="204"/>
      <c r="GML66" s="204"/>
      <c r="GMM66" s="204"/>
      <c r="GMN66" s="204"/>
      <c r="GMO66" s="204"/>
      <c r="GMP66" s="204"/>
      <c r="GMQ66" s="204"/>
      <c r="GMR66" s="204"/>
      <c r="GMS66" s="204"/>
      <c r="GMT66" s="204"/>
      <c r="GMU66" s="204"/>
      <c r="GMV66" s="204"/>
      <c r="GMW66" s="204"/>
      <c r="GMX66" s="204"/>
      <c r="GMY66" s="204"/>
      <c r="GMZ66" s="204"/>
      <c r="GNA66" s="204"/>
      <c r="GNB66" s="204"/>
      <c r="GNC66" s="204"/>
      <c r="GND66" s="204"/>
      <c r="GNE66" s="204"/>
      <c r="GNF66" s="204"/>
      <c r="GNG66" s="204"/>
      <c r="GNH66" s="204"/>
      <c r="GNI66" s="204"/>
      <c r="GNJ66" s="204"/>
      <c r="GNK66" s="204"/>
      <c r="GNL66" s="204"/>
      <c r="GNM66" s="204"/>
      <c r="GNN66" s="204"/>
      <c r="GNO66" s="204"/>
      <c r="GNP66" s="204"/>
      <c r="GNQ66" s="204"/>
      <c r="GNR66" s="204"/>
      <c r="GNS66" s="204"/>
      <c r="GNT66" s="204"/>
      <c r="GNU66" s="204"/>
      <c r="GNV66" s="204"/>
      <c r="GNW66" s="204"/>
      <c r="GNX66" s="204"/>
      <c r="GNY66" s="204"/>
      <c r="GNZ66" s="204"/>
      <c r="GOA66" s="204"/>
      <c r="GOB66" s="204"/>
      <c r="GOC66" s="204"/>
      <c r="GOD66" s="204"/>
      <c r="GOE66" s="204"/>
      <c r="GOF66" s="204"/>
      <c r="GOG66" s="204"/>
      <c r="GOH66" s="204"/>
      <c r="GOI66" s="204"/>
      <c r="GOJ66" s="204"/>
      <c r="GOK66" s="204"/>
      <c r="GOL66" s="204"/>
      <c r="GOM66" s="204"/>
      <c r="GON66" s="204"/>
      <c r="GOO66" s="204"/>
      <c r="GOP66" s="204"/>
      <c r="GOQ66" s="204"/>
      <c r="GOR66" s="204"/>
      <c r="GOS66" s="204"/>
      <c r="GOT66" s="204"/>
      <c r="GOU66" s="204"/>
      <c r="GOV66" s="204"/>
      <c r="GOW66" s="204"/>
      <c r="GOX66" s="204"/>
      <c r="GOY66" s="204"/>
      <c r="GOZ66" s="204"/>
      <c r="GPA66" s="204"/>
      <c r="GPB66" s="204"/>
      <c r="GPC66" s="204"/>
      <c r="GPD66" s="204"/>
      <c r="GPE66" s="204"/>
      <c r="GPF66" s="204"/>
      <c r="GPG66" s="204"/>
      <c r="GPH66" s="204"/>
      <c r="GPI66" s="204"/>
      <c r="GPJ66" s="204"/>
      <c r="GPK66" s="204"/>
      <c r="GPL66" s="204"/>
      <c r="GPM66" s="204"/>
      <c r="GPN66" s="204"/>
      <c r="GPO66" s="204"/>
      <c r="GPP66" s="204"/>
      <c r="GPQ66" s="204"/>
      <c r="GPR66" s="204"/>
      <c r="GPS66" s="204"/>
      <c r="GPT66" s="204"/>
      <c r="GPU66" s="204"/>
      <c r="GPV66" s="204"/>
      <c r="GPW66" s="204"/>
      <c r="GPX66" s="204"/>
      <c r="GPY66" s="204"/>
      <c r="GPZ66" s="204"/>
      <c r="GQA66" s="204"/>
      <c r="GQB66" s="204"/>
      <c r="GQC66" s="204"/>
      <c r="GQD66" s="204"/>
      <c r="GQE66" s="204"/>
      <c r="GQF66" s="204"/>
      <c r="GQG66" s="204"/>
      <c r="GQH66" s="204"/>
      <c r="GQI66" s="204"/>
      <c r="GQJ66" s="204"/>
      <c r="GQK66" s="204"/>
      <c r="GQL66" s="204"/>
      <c r="GQM66" s="204"/>
      <c r="GQN66" s="204"/>
      <c r="GQO66" s="204"/>
      <c r="GQP66" s="204"/>
      <c r="GQQ66" s="204"/>
      <c r="GQR66" s="204"/>
      <c r="GQS66" s="204"/>
      <c r="GQT66" s="204"/>
      <c r="GQU66" s="204"/>
      <c r="GQV66" s="204"/>
      <c r="GQW66" s="204"/>
      <c r="GQX66" s="204"/>
      <c r="GQY66" s="204"/>
      <c r="GQZ66" s="204"/>
      <c r="GRA66" s="204"/>
      <c r="GRB66" s="204"/>
      <c r="GRC66" s="204"/>
      <c r="GRD66" s="204"/>
      <c r="GRE66" s="204"/>
      <c r="GRF66" s="204"/>
      <c r="GRG66" s="204"/>
      <c r="GRH66" s="204"/>
      <c r="GRI66" s="204"/>
      <c r="GRJ66" s="204"/>
      <c r="GRK66" s="204"/>
      <c r="GRL66" s="204"/>
      <c r="GRM66" s="204"/>
      <c r="GRN66" s="204"/>
      <c r="GRO66" s="204"/>
      <c r="GRP66" s="204"/>
      <c r="GRQ66" s="204"/>
      <c r="GRR66" s="204"/>
      <c r="GRS66" s="204"/>
      <c r="GRT66" s="204"/>
      <c r="GRU66" s="204"/>
      <c r="GRV66" s="204"/>
      <c r="GRW66" s="204"/>
      <c r="GRX66" s="204"/>
      <c r="GRY66" s="204"/>
      <c r="GRZ66" s="204"/>
      <c r="GSA66" s="204"/>
      <c r="GSB66" s="204"/>
      <c r="GSC66" s="204"/>
      <c r="GSD66" s="204"/>
      <c r="GSE66" s="204"/>
      <c r="GSF66" s="204"/>
      <c r="GSG66" s="204"/>
      <c r="GSH66" s="204"/>
      <c r="GSI66" s="204"/>
      <c r="GSJ66" s="204"/>
      <c r="GSK66" s="204"/>
      <c r="GSL66" s="204"/>
      <c r="GSM66" s="204"/>
      <c r="GSN66" s="204"/>
      <c r="GSO66" s="204"/>
      <c r="GSP66" s="204"/>
      <c r="GSQ66" s="204"/>
      <c r="GSR66" s="204"/>
      <c r="GSS66" s="204"/>
      <c r="GST66" s="204"/>
      <c r="GSU66" s="204"/>
      <c r="GSV66" s="204"/>
      <c r="GSW66" s="204"/>
      <c r="GSX66" s="204"/>
      <c r="GSY66" s="204"/>
      <c r="GSZ66" s="204"/>
      <c r="GTA66" s="204"/>
      <c r="GTB66" s="204"/>
      <c r="GTC66" s="204"/>
      <c r="GTD66" s="204"/>
      <c r="GTE66" s="204"/>
      <c r="GTF66" s="204"/>
      <c r="GTG66" s="204"/>
      <c r="GTH66" s="204"/>
      <c r="GTI66" s="204"/>
      <c r="GTJ66" s="204"/>
      <c r="GTK66" s="204"/>
      <c r="GTL66" s="204"/>
      <c r="GTM66" s="204"/>
      <c r="GTN66" s="204"/>
      <c r="GTO66" s="204"/>
      <c r="GTP66" s="204"/>
      <c r="GTQ66" s="204"/>
      <c r="GTR66" s="204"/>
      <c r="GTS66" s="204"/>
      <c r="GTT66" s="204"/>
      <c r="GTU66" s="204"/>
      <c r="GTV66" s="204"/>
      <c r="GTW66" s="204"/>
      <c r="GTX66" s="204"/>
      <c r="GTY66" s="204"/>
      <c r="GTZ66" s="204"/>
      <c r="GUA66" s="204"/>
      <c r="GUB66" s="204"/>
      <c r="GUC66" s="204"/>
      <c r="GUD66" s="204"/>
      <c r="GUE66" s="204"/>
      <c r="GUF66" s="204"/>
      <c r="GUG66" s="204"/>
      <c r="GUH66" s="204"/>
      <c r="GUI66" s="204"/>
      <c r="GUJ66" s="204"/>
      <c r="GUK66" s="204"/>
      <c r="GUL66" s="204"/>
      <c r="GUM66" s="204"/>
      <c r="GUN66" s="204"/>
      <c r="GUO66" s="204"/>
      <c r="GUP66" s="204"/>
      <c r="GUQ66" s="204"/>
      <c r="GUR66" s="204"/>
      <c r="GUS66" s="204"/>
      <c r="GUT66" s="204"/>
      <c r="GUU66" s="204"/>
      <c r="GUV66" s="204"/>
      <c r="GUW66" s="204"/>
      <c r="GUX66" s="204"/>
      <c r="GUY66" s="204"/>
      <c r="GUZ66" s="204"/>
      <c r="GVA66" s="204"/>
      <c r="GVB66" s="204"/>
      <c r="GVC66" s="204"/>
      <c r="GVD66" s="204"/>
      <c r="GVE66" s="204"/>
      <c r="GVF66" s="204"/>
      <c r="GVG66" s="204"/>
      <c r="GVH66" s="204"/>
      <c r="GVI66" s="204"/>
      <c r="GVJ66" s="204"/>
      <c r="GVK66" s="204"/>
      <c r="GVL66" s="204"/>
      <c r="GVM66" s="204"/>
      <c r="GVN66" s="204"/>
      <c r="GVO66" s="204"/>
      <c r="GVP66" s="204"/>
      <c r="GVQ66" s="204"/>
      <c r="GVR66" s="204"/>
      <c r="GVS66" s="204"/>
      <c r="GVT66" s="204"/>
      <c r="GVU66" s="204"/>
      <c r="GVV66" s="204"/>
      <c r="GVW66" s="204"/>
      <c r="GVX66" s="204"/>
      <c r="GVY66" s="204"/>
      <c r="GVZ66" s="204"/>
      <c r="GWA66" s="204"/>
      <c r="GWB66" s="204"/>
      <c r="GWC66" s="204"/>
      <c r="GWD66" s="204"/>
      <c r="GWE66" s="204"/>
      <c r="GWF66" s="204"/>
      <c r="GWG66" s="204"/>
      <c r="GWH66" s="204"/>
      <c r="GWI66" s="204"/>
      <c r="GWJ66" s="204"/>
      <c r="GWK66" s="204"/>
      <c r="GWL66" s="204"/>
      <c r="GWM66" s="204"/>
      <c r="GWN66" s="204"/>
      <c r="GWO66" s="204"/>
      <c r="GWP66" s="204"/>
      <c r="GWQ66" s="204"/>
      <c r="GWR66" s="204"/>
      <c r="GWS66" s="204"/>
      <c r="GWT66" s="204"/>
      <c r="GWU66" s="204"/>
      <c r="GWV66" s="204"/>
      <c r="GWW66" s="204"/>
      <c r="GWX66" s="204"/>
      <c r="GWY66" s="204"/>
      <c r="GWZ66" s="204"/>
      <c r="GXA66" s="204"/>
      <c r="GXB66" s="204"/>
      <c r="GXC66" s="204"/>
      <c r="GXD66" s="204"/>
      <c r="GXE66" s="204"/>
      <c r="GXF66" s="204"/>
      <c r="GXG66" s="204"/>
      <c r="GXH66" s="204"/>
      <c r="GXI66" s="204"/>
      <c r="GXJ66" s="204"/>
      <c r="GXK66" s="204"/>
      <c r="GXL66" s="204"/>
      <c r="GXM66" s="204"/>
      <c r="GXN66" s="204"/>
      <c r="GXO66" s="204"/>
      <c r="GXP66" s="204"/>
      <c r="GXQ66" s="204"/>
      <c r="GXR66" s="204"/>
      <c r="GXS66" s="204"/>
      <c r="GXT66" s="204"/>
      <c r="GXU66" s="204"/>
      <c r="GXV66" s="204"/>
      <c r="GXW66" s="204"/>
      <c r="GXX66" s="204"/>
      <c r="GXY66" s="204"/>
      <c r="GXZ66" s="204"/>
      <c r="GYA66" s="204"/>
      <c r="GYB66" s="204"/>
      <c r="GYC66" s="204"/>
      <c r="GYD66" s="204"/>
      <c r="GYE66" s="204"/>
      <c r="GYF66" s="204"/>
      <c r="GYG66" s="204"/>
      <c r="GYH66" s="204"/>
      <c r="GYI66" s="204"/>
      <c r="GYJ66" s="204"/>
      <c r="GYK66" s="204"/>
      <c r="GYL66" s="204"/>
      <c r="GYM66" s="204"/>
      <c r="GYN66" s="204"/>
      <c r="GYO66" s="204"/>
      <c r="GYP66" s="204"/>
      <c r="GYQ66" s="204"/>
      <c r="GYR66" s="204"/>
      <c r="GYS66" s="204"/>
      <c r="GYT66" s="204"/>
      <c r="GYU66" s="204"/>
      <c r="GYV66" s="204"/>
      <c r="GYW66" s="204"/>
      <c r="GYX66" s="204"/>
      <c r="GYY66" s="204"/>
      <c r="GYZ66" s="204"/>
      <c r="GZA66" s="204"/>
      <c r="GZB66" s="204"/>
      <c r="GZC66" s="204"/>
      <c r="GZD66" s="204"/>
      <c r="GZE66" s="204"/>
      <c r="GZF66" s="204"/>
      <c r="GZG66" s="204"/>
      <c r="GZH66" s="204"/>
      <c r="GZI66" s="204"/>
      <c r="GZJ66" s="204"/>
      <c r="GZK66" s="204"/>
      <c r="GZL66" s="204"/>
      <c r="GZM66" s="204"/>
      <c r="GZN66" s="204"/>
      <c r="GZO66" s="204"/>
      <c r="GZP66" s="204"/>
      <c r="GZQ66" s="204"/>
      <c r="GZR66" s="204"/>
      <c r="GZS66" s="204"/>
      <c r="GZT66" s="204"/>
      <c r="GZU66" s="204"/>
      <c r="GZV66" s="204"/>
      <c r="GZW66" s="204"/>
      <c r="GZX66" s="204"/>
      <c r="GZY66" s="204"/>
      <c r="GZZ66" s="204"/>
      <c r="HAA66" s="204"/>
      <c r="HAB66" s="204"/>
      <c r="HAC66" s="204"/>
      <c r="HAD66" s="204"/>
      <c r="HAE66" s="204"/>
      <c r="HAF66" s="204"/>
      <c r="HAG66" s="204"/>
      <c r="HAH66" s="204"/>
      <c r="HAI66" s="204"/>
      <c r="HAJ66" s="204"/>
      <c r="HAK66" s="204"/>
      <c r="HAL66" s="204"/>
      <c r="HAM66" s="204"/>
      <c r="HAN66" s="204"/>
      <c r="HAO66" s="204"/>
      <c r="HAP66" s="204"/>
      <c r="HAQ66" s="204"/>
      <c r="HAR66" s="204"/>
      <c r="HAS66" s="204"/>
      <c r="HAT66" s="204"/>
      <c r="HAU66" s="204"/>
      <c r="HAV66" s="204"/>
      <c r="HAW66" s="204"/>
      <c r="HAX66" s="204"/>
      <c r="HAY66" s="204"/>
      <c r="HAZ66" s="204"/>
      <c r="HBA66" s="204"/>
      <c r="HBB66" s="204"/>
      <c r="HBC66" s="204"/>
      <c r="HBD66" s="204"/>
      <c r="HBE66" s="204"/>
      <c r="HBF66" s="204"/>
      <c r="HBG66" s="204"/>
      <c r="HBH66" s="204"/>
      <c r="HBI66" s="204"/>
      <c r="HBJ66" s="204"/>
      <c r="HBK66" s="204"/>
      <c r="HBL66" s="204"/>
      <c r="HBM66" s="204"/>
      <c r="HBN66" s="204"/>
      <c r="HBO66" s="204"/>
      <c r="HBP66" s="204"/>
      <c r="HBQ66" s="204"/>
      <c r="HBR66" s="204"/>
      <c r="HBS66" s="204"/>
      <c r="HBT66" s="204"/>
      <c r="HBU66" s="204"/>
      <c r="HBV66" s="204"/>
      <c r="HBW66" s="204"/>
      <c r="HBX66" s="204"/>
      <c r="HBY66" s="204"/>
      <c r="HBZ66" s="204"/>
      <c r="HCA66" s="204"/>
      <c r="HCB66" s="204"/>
      <c r="HCC66" s="204"/>
      <c r="HCD66" s="204"/>
      <c r="HCE66" s="204"/>
      <c r="HCF66" s="204"/>
      <c r="HCG66" s="204"/>
      <c r="HCH66" s="204"/>
      <c r="HCI66" s="204"/>
      <c r="HCJ66" s="204"/>
      <c r="HCK66" s="204"/>
      <c r="HCL66" s="204"/>
      <c r="HCM66" s="204"/>
      <c r="HCN66" s="204"/>
      <c r="HCO66" s="204"/>
      <c r="HCP66" s="204"/>
      <c r="HCQ66" s="204"/>
      <c r="HCR66" s="204"/>
      <c r="HCS66" s="204"/>
      <c r="HCT66" s="204"/>
      <c r="HCU66" s="204"/>
      <c r="HCV66" s="204"/>
      <c r="HCW66" s="204"/>
      <c r="HCX66" s="204"/>
      <c r="HCY66" s="204"/>
      <c r="HCZ66" s="204"/>
      <c r="HDA66" s="204"/>
      <c r="HDB66" s="204"/>
      <c r="HDC66" s="204"/>
      <c r="HDD66" s="204"/>
      <c r="HDE66" s="204"/>
      <c r="HDF66" s="204"/>
      <c r="HDG66" s="204"/>
      <c r="HDH66" s="204"/>
      <c r="HDI66" s="204"/>
      <c r="HDJ66" s="204"/>
      <c r="HDK66" s="204"/>
      <c r="HDL66" s="204"/>
      <c r="HDM66" s="204"/>
      <c r="HDN66" s="204"/>
      <c r="HDO66" s="204"/>
      <c r="HDP66" s="204"/>
      <c r="HDQ66" s="204"/>
      <c r="HDR66" s="204"/>
      <c r="HDS66" s="204"/>
      <c r="HDT66" s="204"/>
      <c r="HDU66" s="204"/>
      <c r="HDV66" s="204"/>
      <c r="HDW66" s="204"/>
      <c r="HDX66" s="204"/>
      <c r="HDY66" s="204"/>
      <c r="HDZ66" s="204"/>
      <c r="HEA66" s="204"/>
      <c r="HEB66" s="204"/>
      <c r="HEC66" s="204"/>
      <c r="HED66" s="204"/>
      <c r="HEE66" s="204"/>
      <c r="HEF66" s="204"/>
      <c r="HEG66" s="204"/>
      <c r="HEH66" s="204"/>
      <c r="HEI66" s="204"/>
      <c r="HEJ66" s="204"/>
      <c r="HEK66" s="204"/>
      <c r="HEL66" s="204"/>
      <c r="HEM66" s="204"/>
      <c r="HEN66" s="204"/>
      <c r="HEO66" s="204"/>
      <c r="HEP66" s="204"/>
      <c r="HEQ66" s="204"/>
      <c r="HER66" s="204"/>
      <c r="HES66" s="204"/>
      <c r="HET66" s="204"/>
      <c r="HEU66" s="204"/>
      <c r="HEV66" s="204"/>
      <c r="HEW66" s="204"/>
      <c r="HEX66" s="204"/>
      <c r="HEY66" s="204"/>
      <c r="HEZ66" s="204"/>
      <c r="HFA66" s="204"/>
      <c r="HFB66" s="204"/>
      <c r="HFC66" s="204"/>
      <c r="HFD66" s="204"/>
      <c r="HFE66" s="204"/>
      <c r="HFF66" s="204"/>
      <c r="HFG66" s="204"/>
      <c r="HFH66" s="204"/>
      <c r="HFI66" s="204"/>
      <c r="HFJ66" s="204"/>
      <c r="HFK66" s="204"/>
      <c r="HFL66" s="204"/>
      <c r="HFM66" s="204"/>
      <c r="HFN66" s="204"/>
      <c r="HFO66" s="204"/>
      <c r="HFP66" s="204"/>
      <c r="HFQ66" s="204"/>
      <c r="HFR66" s="204"/>
      <c r="HFS66" s="204"/>
      <c r="HFT66" s="204"/>
      <c r="HFU66" s="204"/>
      <c r="HFV66" s="204"/>
      <c r="HFW66" s="204"/>
      <c r="HFX66" s="204"/>
      <c r="HFY66" s="204"/>
      <c r="HFZ66" s="204"/>
      <c r="HGA66" s="204"/>
      <c r="HGB66" s="204"/>
      <c r="HGC66" s="204"/>
      <c r="HGD66" s="204"/>
      <c r="HGE66" s="204"/>
      <c r="HGF66" s="204"/>
      <c r="HGG66" s="204"/>
      <c r="HGH66" s="204"/>
      <c r="HGI66" s="204"/>
      <c r="HGJ66" s="204"/>
      <c r="HGK66" s="204"/>
      <c r="HGL66" s="204"/>
      <c r="HGM66" s="204"/>
      <c r="HGN66" s="204"/>
      <c r="HGO66" s="204"/>
      <c r="HGP66" s="204"/>
      <c r="HGQ66" s="204"/>
      <c r="HGR66" s="204"/>
      <c r="HGS66" s="204"/>
      <c r="HGT66" s="204"/>
      <c r="HGU66" s="204"/>
      <c r="HGV66" s="204"/>
      <c r="HGW66" s="204"/>
      <c r="HGX66" s="204"/>
      <c r="HGY66" s="204"/>
      <c r="HGZ66" s="204"/>
      <c r="HHA66" s="204"/>
      <c r="HHB66" s="204"/>
      <c r="HHC66" s="204"/>
      <c r="HHD66" s="204"/>
      <c r="HHE66" s="204"/>
      <c r="HHF66" s="204"/>
      <c r="HHG66" s="204"/>
      <c r="HHH66" s="204"/>
      <c r="HHI66" s="204"/>
      <c r="HHJ66" s="204"/>
      <c r="HHK66" s="204"/>
      <c r="HHL66" s="204"/>
      <c r="HHM66" s="204"/>
      <c r="HHN66" s="204"/>
      <c r="HHO66" s="204"/>
      <c r="HHP66" s="204"/>
      <c r="HHQ66" s="204"/>
      <c r="HHR66" s="204"/>
      <c r="HHS66" s="204"/>
      <c r="HHT66" s="204"/>
      <c r="HHU66" s="204"/>
      <c r="HHV66" s="204"/>
      <c r="HHW66" s="204"/>
      <c r="HHX66" s="204"/>
      <c r="HHY66" s="204"/>
      <c r="HHZ66" s="204"/>
      <c r="HIA66" s="204"/>
      <c r="HIB66" s="204"/>
      <c r="HIC66" s="204"/>
      <c r="HID66" s="204"/>
      <c r="HIE66" s="204"/>
      <c r="HIF66" s="204"/>
      <c r="HIG66" s="204"/>
      <c r="HIH66" s="204"/>
      <c r="HII66" s="204"/>
      <c r="HIJ66" s="204"/>
      <c r="HIK66" s="204"/>
      <c r="HIL66" s="204"/>
      <c r="HIM66" s="204"/>
      <c r="HIN66" s="204"/>
      <c r="HIO66" s="204"/>
      <c r="HIP66" s="204"/>
      <c r="HIQ66" s="204"/>
      <c r="HIR66" s="204"/>
      <c r="HIS66" s="204"/>
      <c r="HIT66" s="204"/>
      <c r="HIU66" s="204"/>
      <c r="HIV66" s="204"/>
      <c r="HIW66" s="204"/>
      <c r="HIX66" s="204"/>
      <c r="HIY66" s="204"/>
      <c r="HIZ66" s="204"/>
      <c r="HJA66" s="204"/>
      <c r="HJB66" s="204"/>
      <c r="HJC66" s="204"/>
      <c r="HJD66" s="204"/>
      <c r="HJE66" s="204"/>
      <c r="HJF66" s="204"/>
      <c r="HJG66" s="204"/>
      <c r="HJH66" s="204"/>
      <c r="HJI66" s="204"/>
      <c r="HJJ66" s="204"/>
      <c r="HJK66" s="204"/>
      <c r="HJL66" s="204"/>
      <c r="HJM66" s="204"/>
      <c r="HJN66" s="204"/>
      <c r="HJO66" s="204"/>
      <c r="HJP66" s="204"/>
      <c r="HJQ66" s="204"/>
      <c r="HJR66" s="204"/>
      <c r="HJS66" s="204"/>
      <c r="HJT66" s="204"/>
      <c r="HJU66" s="204"/>
      <c r="HJV66" s="204"/>
      <c r="HJW66" s="204"/>
      <c r="HJX66" s="204"/>
      <c r="HJY66" s="204"/>
      <c r="HJZ66" s="204"/>
      <c r="HKA66" s="204"/>
      <c r="HKB66" s="204"/>
      <c r="HKC66" s="204"/>
      <c r="HKD66" s="204"/>
      <c r="HKE66" s="204"/>
      <c r="HKF66" s="204"/>
      <c r="HKG66" s="204"/>
      <c r="HKH66" s="204"/>
      <c r="HKI66" s="204"/>
      <c r="HKJ66" s="204"/>
      <c r="HKK66" s="204"/>
      <c r="HKL66" s="204"/>
      <c r="HKM66" s="204"/>
      <c r="HKN66" s="204"/>
      <c r="HKO66" s="204"/>
      <c r="HKP66" s="204"/>
      <c r="HKQ66" s="204"/>
      <c r="HKR66" s="204"/>
      <c r="HKS66" s="204"/>
      <c r="HKT66" s="204"/>
      <c r="HKU66" s="204"/>
      <c r="HKV66" s="204"/>
      <c r="HKW66" s="204"/>
      <c r="HKX66" s="204"/>
      <c r="HKY66" s="204"/>
      <c r="HKZ66" s="204"/>
      <c r="HLA66" s="204"/>
      <c r="HLB66" s="204"/>
      <c r="HLC66" s="204"/>
      <c r="HLD66" s="204"/>
      <c r="HLE66" s="204"/>
      <c r="HLF66" s="204"/>
      <c r="HLG66" s="204"/>
      <c r="HLH66" s="204"/>
      <c r="HLI66" s="204"/>
      <c r="HLJ66" s="204"/>
      <c r="HLK66" s="204"/>
      <c r="HLL66" s="204"/>
      <c r="HLM66" s="204"/>
      <c r="HLN66" s="204"/>
      <c r="HLO66" s="204"/>
      <c r="HLP66" s="204"/>
      <c r="HLQ66" s="204"/>
      <c r="HLR66" s="204"/>
      <c r="HLS66" s="204"/>
      <c r="HLT66" s="204"/>
      <c r="HLU66" s="204"/>
      <c r="HLV66" s="204"/>
      <c r="HLW66" s="204"/>
      <c r="HLX66" s="204"/>
      <c r="HLY66" s="204"/>
      <c r="HLZ66" s="204"/>
      <c r="HMA66" s="204"/>
      <c r="HMB66" s="204"/>
      <c r="HMC66" s="204"/>
      <c r="HMD66" s="204"/>
      <c r="HME66" s="204"/>
      <c r="HMF66" s="204"/>
      <c r="HMG66" s="204"/>
      <c r="HMH66" s="204"/>
      <c r="HMI66" s="204"/>
      <c r="HMJ66" s="204"/>
      <c r="HMK66" s="204"/>
      <c r="HML66" s="204"/>
      <c r="HMM66" s="204"/>
      <c r="HMN66" s="204"/>
      <c r="HMO66" s="204"/>
      <c r="HMP66" s="204"/>
      <c r="HMQ66" s="204"/>
      <c r="HMR66" s="204"/>
      <c r="HMS66" s="204"/>
      <c r="HMT66" s="204"/>
      <c r="HMU66" s="204"/>
      <c r="HMV66" s="204"/>
      <c r="HMW66" s="204"/>
      <c r="HMX66" s="204"/>
      <c r="HMY66" s="204"/>
      <c r="HMZ66" s="204"/>
      <c r="HNA66" s="204"/>
      <c r="HNB66" s="204"/>
      <c r="HNC66" s="204"/>
      <c r="HND66" s="204"/>
      <c r="HNE66" s="204"/>
      <c r="HNF66" s="204"/>
      <c r="HNG66" s="204"/>
      <c r="HNH66" s="204"/>
      <c r="HNI66" s="204"/>
      <c r="HNJ66" s="204"/>
      <c r="HNK66" s="204"/>
      <c r="HNL66" s="204"/>
      <c r="HNM66" s="204"/>
      <c r="HNN66" s="204"/>
      <c r="HNO66" s="204"/>
      <c r="HNP66" s="204"/>
      <c r="HNQ66" s="204"/>
      <c r="HNR66" s="204"/>
      <c r="HNS66" s="204"/>
      <c r="HNT66" s="204"/>
      <c r="HNU66" s="204"/>
      <c r="HNV66" s="204"/>
      <c r="HNW66" s="204"/>
      <c r="HNX66" s="204"/>
      <c r="HNY66" s="204"/>
      <c r="HNZ66" s="204"/>
      <c r="HOA66" s="204"/>
      <c r="HOB66" s="204"/>
      <c r="HOC66" s="204"/>
      <c r="HOD66" s="204"/>
      <c r="HOE66" s="204"/>
      <c r="HOF66" s="204"/>
      <c r="HOG66" s="204"/>
      <c r="HOH66" s="204"/>
      <c r="HOI66" s="204"/>
      <c r="HOJ66" s="204"/>
      <c r="HOK66" s="204"/>
      <c r="HOL66" s="204"/>
      <c r="HOM66" s="204"/>
      <c r="HON66" s="204"/>
      <c r="HOO66" s="204"/>
      <c r="HOP66" s="204"/>
      <c r="HOQ66" s="204"/>
      <c r="HOR66" s="204"/>
      <c r="HOS66" s="204"/>
      <c r="HOT66" s="204"/>
      <c r="HOU66" s="204"/>
      <c r="HOV66" s="204"/>
      <c r="HOW66" s="204"/>
      <c r="HOX66" s="204"/>
      <c r="HOY66" s="204"/>
      <c r="HOZ66" s="204"/>
      <c r="HPA66" s="204"/>
      <c r="HPB66" s="204"/>
      <c r="HPC66" s="204"/>
      <c r="HPD66" s="204"/>
      <c r="HPE66" s="204"/>
      <c r="HPF66" s="204"/>
      <c r="HPG66" s="204"/>
      <c r="HPH66" s="204"/>
      <c r="HPI66" s="204"/>
      <c r="HPJ66" s="204"/>
      <c r="HPK66" s="204"/>
      <c r="HPL66" s="204"/>
      <c r="HPM66" s="204"/>
      <c r="HPN66" s="204"/>
      <c r="HPO66" s="204"/>
      <c r="HPP66" s="204"/>
      <c r="HPQ66" s="204"/>
      <c r="HPR66" s="204"/>
      <c r="HPS66" s="204"/>
      <c r="HPT66" s="204"/>
      <c r="HPU66" s="204"/>
      <c r="HPV66" s="204"/>
      <c r="HPW66" s="204"/>
      <c r="HPX66" s="204"/>
      <c r="HPY66" s="204"/>
      <c r="HPZ66" s="204"/>
      <c r="HQA66" s="204"/>
      <c r="HQB66" s="204"/>
      <c r="HQC66" s="204"/>
      <c r="HQD66" s="204"/>
      <c r="HQE66" s="204"/>
      <c r="HQF66" s="204"/>
      <c r="HQG66" s="204"/>
      <c r="HQH66" s="204"/>
      <c r="HQI66" s="204"/>
      <c r="HQJ66" s="204"/>
      <c r="HQK66" s="204"/>
      <c r="HQL66" s="204"/>
      <c r="HQM66" s="204"/>
      <c r="HQN66" s="204"/>
      <c r="HQO66" s="204"/>
      <c r="HQP66" s="204"/>
      <c r="HQQ66" s="204"/>
      <c r="HQR66" s="204"/>
      <c r="HQS66" s="204"/>
      <c r="HQT66" s="204"/>
      <c r="HQU66" s="204"/>
      <c r="HQV66" s="204"/>
      <c r="HQW66" s="204"/>
      <c r="HQX66" s="204"/>
      <c r="HQY66" s="204"/>
      <c r="HQZ66" s="204"/>
      <c r="HRA66" s="204"/>
      <c r="HRB66" s="204"/>
      <c r="HRC66" s="204"/>
      <c r="HRD66" s="204"/>
      <c r="HRE66" s="204"/>
      <c r="HRF66" s="204"/>
      <c r="HRG66" s="204"/>
      <c r="HRH66" s="204"/>
      <c r="HRI66" s="204"/>
      <c r="HRJ66" s="204"/>
      <c r="HRK66" s="204"/>
      <c r="HRL66" s="204"/>
      <c r="HRM66" s="204"/>
      <c r="HRN66" s="204"/>
      <c r="HRO66" s="204"/>
      <c r="HRP66" s="204"/>
      <c r="HRQ66" s="204"/>
      <c r="HRR66" s="204"/>
      <c r="HRS66" s="204"/>
      <c r="HRT66" s="204"/>
      <c r="HRU66" s="204"/>
      <c r="HRV66" s="204"/>
      <c r="HRW66" s="204"/>
      <c r="HRX66" s="204"/>
      <c r="HRY66" s="204"/>
      <c r="HRZ66" s="204"/>
      <c r="HSA66" s="204"/>
      <c r="HSB66" s="204"/>
      <c r="HSC66" s="204"/>
      <c r="HSD66" s="204"/>
      <c r="HSE66" s="204"/>
      <c r="HSF66" s="204"/>
      <c r="HSG66" s="204"/>
      <c r="HSH66" s="204"/>
      <c r="HSI66" s="204"/>
      <c r="HSJ66" s="204"/>
      <c r="HSK66" s="204"/>
      <c r="HSL66" s="204"/>
      <c r="HSM66" s="204"/>
      <c r="HSN66" s="204"/>
      <c r="HSO66" s="204"/>
      <c r="HSP66" s="204"/>
      <c r="HSQ66" s="204"/>
      <c r="HSR66" s="204"/>
      <c r="HSS66" s="204"/>
      <c r="HST66" s="204"/>
      <c r="HSU66" s="204"/>
      <c r="HSV66" s="204"/>
      <c r="HSW66" s="204"/>
      <c r="HSX66" s="204"/>
      <c r="HSY66" s="204"/>
      <c r="HSZ66" s="204"/>
      <c r="HTA66" s="204"/>
      <c r="HTB66" s="204"/>
      <c r="HTC66" s="204"/>
      <c r="HTD66" s="204"/>
      <c r="HTE66" s="204"/>
      <c r="HTF66" s="204"/>
      <c r="HTG66" s="204"/>
      <c r="HTH66" s="204"/>
      <c r="HTI66" s="204"/>
      <c r="HTJ66" s="204"/>
      <c r="HTK66" s="204"/>
      <c r="HTL66" s="204"/>
      <c r="HTM66" s="204"/>
      <c r="HTN66" s="204"/>
      <c r="HTO66" s="204"/>
      <c r="HTP66" s="204"/>
      <c r="HTQ66" s="204"/>
      <c r="HTR66" s="204"/>
      <c r="HTS66" s="204"/>
      <c r="HTT66" s="204"/>
      <c r="HTU66" s="204"/>
      <c r="HTV66" s="204"/>
      <c r="HTW66" s="204"/>
      <c r="HTX66" s="204"/>
      <c r="HTY66" s="204"/>
      <c r="HTZ66" s="204"/>
      <c r="HUA66" s="204"/>
      <c r="HUB66" s="204"/>
      <c r="HUC66" s="204"/>
      <c r="HUD66" s="204"/>
      <c r="HUE66" s="204"/>
      <c r="HUF66" s="204"/>
      <c r="HUG66" s="204"/>
      <c r="HUH66" s="204"/>
      <c r="HUI66" s="204"/>
      <c r="HUJ66" s="204"/>
      <c r="HUK66" s="204"/>
      <c r="HUL66" s="204"/>
      <c r="HUM66" s="204"/>
      <c r="HUN66" s="204"/>
      <c r="HUO66" s="204"/>
      <c r="HUP66" s="204"/>
      <c r="HUQ66" s="204"/>
      <c r="HUR66" s="204"/>
      <c r="HUS66" s="204"/>
      <c r="HUT66" s="204"/>
      <c r="HUU66" s="204"/>
      <c r="HUV66" s="204"/>
      <c r="HUW66" s="204"/>
      <c r="HUX66" s="204"/>
      <c r="HUY66" s="204"/>
      <c r="HUZ66" s="204"/>
      <c r="HVA66" s="204"/>
      <c r="HVB66" s="204"/>
      <c r="HVC66" s="204"/>
      <c r="HVD66" s="204"/>
      <c r="HVE66" s="204"/>
      <c r="HVF66" s="204"/>
      <c r="HVG66" s="204"/>
      <c r="HVH66" s="204"/>
      <c r="HVI66" s="204"/>
      <c r="HVJ66" s="204"/>
      <c r="HVK66" s="204"/>
      <c r="HVL66" s="204"/>
      <c r="HVM66" s="204"/>
      <c r="HVN66" s="204"/>
      <c r="HVO66" s="204"/>
      <c r="HVP66" s="204"/>
      <c r="HVQ66" s="204"/>
      <c r="HVR66" s="204"/>
      <c r="HVS66" s="204"/>
      <c r="HVT66" s="204"/>
      <c r="HVU66" s="204"/>
      <c r="HVV66" s="204"/>
      <c r="HVW66" s="204"/>
      <c r="HVX66" s="204"/>
      <c r="HVY66" s="204"/>
      <c r="HVZ66" s="204"/>
      <c r="HWA66" s="204"/>
      <c r="HWB66" s="204"/>
      <c r="HWC66" s="204"/>
      <c r="HWD66" s="204"/>
      <c r="HWE66" s="204"/>
      <c r="HWF66" s="204"/>
      <c r="HWG66" s="204"/>
      <c r="HWH66" s="204"/>
      <c r="HWI66" s="204"/>
      <c r="HWJ66" s="204"/>
      <c r="HWK66" s="204"/>
      <c r="HWL66" s="204"/>
      <c r="HWM66" s="204"/>
      <c r="HWN66" s="204"/>
      <c r="HWO66" s="204"/>
      <c r="HWP66" s="204"/>
      <c r="HWQ66" s="204"/>
      <c r="HWR66" s="204"/>
      <c r="HWS66" s="204"/>
      <c r="HWT66" s="204"/>
      <c r="HWU66" s="204"/>
      <c r="HWV66" s="204"/>
      <c r="HWW66" s="204"/>
      <c r="HWX66" s="204"/>
      <c r="HWY66" s="204"/>
      <c r="HWZ66" s="204"/>
      <c r="HXA66" s="204"/>
      <c r="HXB66" s="204"/>
      <c r="HXC66" s="204"/>
      <c r="HXD66" s="204"/>
      <c r="HXE66" s="204"/>
      <c r="HXF66" s="204"/>
      <c r="HXG66" s="204"/>
      <c r="HXH66" s="204"/>
      <c r="HXI66" s="204"/>
      <c r="HXJ66" s="204"/>
      <c r="HXK66" s="204"/>
      <c r="HXL66" s="204"/>
      <c r="HXM66" s="204"/>
      <c r="HXN66" s="204"/>
      <c r="HXO66" s="204"/>
      <c r="HXP66" s="204"/>
      <c r="HXQ66" s="204"/>
      <c r="HXR66" s="204"/>
      <c r="HXS66" s="204"/>
      <c r="HXT66" s="204"/>
      <c r="HXU66" s="204"/>
      <c r="HXV66" s="204"/>
      <c r="HXW66" s="204"/>
      <c r="HXX66" s="204"/>
      <c r="HXY66" s="204"/>
      <c r="HXZ66" s="204"/>
      <c r="HYA66" s="204"/>
      <c r="HYB66" s="204"/>
      <c r="HYC66" s="204"/>
      <c r="HYD66" s="204"/>
      <c r="HYE66" s="204"/>
      <c r="HYF66" s="204"/>
      <c r="HYG66" s="204"/>
      <c r="HYH66" s="204"/>
      <c r="HYI66" s="204"/>
      <c r="HYJ66" s="204"/>
      <c r="HYK66" s="204"/>
      <c r="HYL66" s="204"/>
      <c r="HYM66" s="204"/>
      <c r="HYN66" s="204"/>
      <c r="HYO66" s="204"/>
      <c r="HYP66" s="204"/>
      <c r="HYQ66" s="204"/>
      <c r="HYR66" s="204"/>
      <c r="HYS66" s="204"/>
      <c r="HYT66" s="204"/>
      <c r="HYU66" s="204"/>
      <c r="HYV66" s="204"/>
      <c r="HYW66" s="204"/>
      <c r="HYX66" s="204"/>
      <c r="HYY66" s="204"/>
      <c r="HYZ66" s="204"/>
      <c r="HZA66" s="204"/>
      <c r="HZB66" s="204"/>
      <c r="HZC66" s="204"/>
      <c r="HZD66" s="204"/>
      <c r="HZE66" s="204"/>
      <c r="HZF66" s="204"/>
      <c r="HZG66" s="204"/>
      <c r="HZH66" s="204"/>
      <c r="HZI66" s="204"/>
      <c r="HZJ66" s="204"/>
      <c r="HZK66" s="204"/>
      <c r="HZL66" s="204"/>
      <c r="HZM66" s="204"/>
      <c r="HZN66" s="204"/>
      <c r="HZO66" s="204"/>
      <c r="HZP66" s="204"/>
      <c r="HZQ66" s="204"/>
      <c r="HZR66" s="204"/>
      <c r="HZS66" s="204"/>
      <c r="HZT66" s="204"/>
      <c r="HZU66" s="204"/>
      <c r="HZV66" s="204"/>
      <c r="HZW66" s="204"/>
      <c r="HZX66" s="204"/>
      <c r="HZY66" s="204"/>
      <c r="HZZ66" s="204"/>
      <c r="IAA66" s="204"/>
      <c r="IAB66" s="204"/>
      <c r="IAC66" s="204"/>
      <c r="IAD66" s="204"/>
      <c r="IAE66" s="204"/>
      <c r="IAF66" s="204"/>
      <c r="IAG66" s="204"/>
      <c r="IAH66" s="204"/>
      <c r="IAI66" s="204"/>
      <c r="IAJ66" s="204"/>
      <c r="IAK66" s="204"/>
      <c r="IAL66" s="204"/>
      <c r="IAM66" s="204"/>
      <c r="IAN66" s="204"/>
      <c r="IAO66" s="204"/>
      <c r="IAP66" s="204"/>
      <c r="IAQ66" s="204"/>
      <c r="IAR66" s="204"/>
      <c r="IAS66" s="204"/>
      <c r="IAT66" s="204"/>
      <c r="IAU66" s="204"/>
      <c r="IAV66" s="204"/>
      <c r="IAW66" s="204"/>
      <c r="IAX66" s="204"/>
      <c r="IAY66" s="204"/>
      <c r="IAZ66" s="204"/>
      <c r="IBA66" s="204"/>
      <c r="IBB66" s="204"/>
      <c r="IBC66" s="204"/>
      <c r="IBD66" s="204"/>
      <c r="IBE66" s="204"/>
      <c r="IBF66" s="204"/>
      <c r="IBG66" s="204"/>
      <c r="IBH66" s="204"/>
      <c r="IBI66" s="204"/>
      <c r="IBJ66" s="204"/>
      <c r="IBK66" s="204"/>
      <c r="IBL66" s="204"/>
      <c r="IBM66" s="204"/>
      <c r="IBN66" s="204"/>
      <c r="IBO66" s="204"/>
      <c r="IBP66" s="204"/>
      <c r="IBQ66" s="204"/>
      <c r="IBR66" s="204"/>
      <c r="IBS66" s="204"/>
      <c r="IBT66" s="204"/>
      <c r="IBU66" s="204"/>
      <c r="IBV66" s="204"/>
      <c r="IBW66" s="204"/>
      <c r="IBX66" s="204"/>
      <c r="IBY66" s="204"/>
      <c r="IBZ66" s="204"/>
      <c r="ICA66" s="204"/>
      <c r="ICB66" s="204"/>
      <c r="ICC66" s="204"/>
      <c r="ICD66" s="204"/>
      <c r="ICE66" s="204"/>
      <c r="ICF66" s="204"/>
      <c r="ICG66" s="204"/>
      <c r="ICH66" s="204"/>
      <c r="ICI66" s="204"/>
      <c r="ICJ66" s="204"/>
      <c r="ICK66" s="204"/>
      <c r="ICL66" s="204"/>
      <c r="ICM66" s="204"/>
      <c r="ICN66" s="204"/>
      <c r="ICO66" s="204"/>
      <c r="ICP66" s="204"/>
      <c r="ICQ66" s="204"/>
      <c r="ICR66" s="204"/>
      <c r="ICS66" s="204"/>
      <c r="ICT66" s="204"/>
      <c r="ICU66" s="204"/>
      <c r="ICV66" s="204"/>
      <c r="ICW66" s="204"/>
      <c r="ICX66" s="204"/>
      <c r="ICY66" s="204"/>
      <c r="ICZ66" s="204"/>
      <c r="IDA66" s="204"/>
      <c r="IDB66" s="204"/>
      <c r="IDC66" s="204"/>
      <c r="IDD66" s="204"/>
      <c r="IDE66" s="204"/>
      <c r="IDF66" s="204"/>
      <c r="IDG66" s="204"/>
      <c r="IDH66" s="204"/>
      <c r="IDI66" s="204"/>
      <c r="IDJ66" s="204"/>
      <c r="IDK66" s="204"/>
      <c r="IDL66" s="204"/>
      <c r="IDM66" s="204"/>
      <c r="IDN66" s="204"/>
      <c r="IDO66" s="204"/>
      <c r="IDP66" s="204"/>
      <c r="IDQ66" s="204"/>
      <c r="IDR66" s="204"/>
      <c r="IDS66" s="204"/>
      <c r="IDT66" s="204"/>
      <c r="IDU66" s="204"/>
      <c r="IDV66" s="204"/>
      <c r="IDW66" s="204"/>
      <c r="IDX66" s="204"/>
      <c r="IDY66" s="204"/>
      <c r="IDZ66" s="204"/>
      <c r="IEA66" s="204"/>
      <c r="IEB66" s="204"/>
      <c r="IEC66" s="204"/>
      <c r="IED66" s="204"/>
      <c r="IEE66" s="204"/>
      <c r="IEF66" s="204"/>
      <c r="IEG66" s="204"/>
      <c r="IEH66" s="204"/>
      <c r="IEI66" s="204"/>
      <c r="IEJ66" s="204"/>
      <c r="IEK66" s="204"/>
      <c r="IEL66" s="204"/>
      <c r="IEM66" s="204"/>
      <c r="IEN66" s="204"/>
      <c r="IEO66" s="204"/>
      <c r="IEP66" s="204"/>
      <c r="IEQ66" s="204"/>
      <c r="IER66" s="204"/>
      <c r="IES66" s="204"/>
      <c r="IET66" s="204"/>
      <c r="IEU66" s="204"/>
      <c r="IEV66" s="204"/>
      <c r="IEW66" s="204"/>
      <c r="IEX66" s="204"/>
      <c r="IEY66" s="204"/>
      <c r="IEZ66" s="204"/>
      <c r="IFA66" s="204"/>
      <c r="IFB66" s="204"/>
      <c r="IFC66" s="204"/>
      <c r="IFD66" s="204"/>
      <c r="IFE66" s="204"/>
      <c r="IFF66" s="204"/>
      <c r="IFG66" s="204"/>
      <c r="IFH66" s="204"/>
      <c r="IFI66" s="204"/>
      <c r="IFJ66" s="204"/>
      <c r="IFK66" s="204"/>
      <c r="IFL66" s="204"/>
      <c r="IFM66" s="204"/>
      <c r="IFN66" s="204"/>
      <c r="IFO66" s="204"/>
      <c r="IFP66" s="204"/>
      <c r="IFQ66" s="204"/>
      <c r="IFR66" s="204"/>
      <c r="IFS66" s="204"/>
      <c r="IFT66" s="204"/>
      <c r="IFU66" s="204"/>
      <c r="IFV66" s="204"/>
      <c r="IFW66" s="204"/>
      <c r="IFX66" s="204"/>
      <c r="IFY66" s="204"/>
      <c r="IFZ66" s="204"/>
      <c r="IGA66" s="204"/>
      <c r="IGB66" s="204"/>
      <c r="IGC66" s="204"/>
      <c r="IGD66" s="204"/>
      <c r="IGE66" s="204"/>
      <c r="IGF66" s="204"/>
      <c r="IGG66" s="204"/>
      <c r="IGH66" s="204"/>
      <c r="IGI66" s="204"/>
      <c r="IGJ66" s="204"/>
      <c r="IGK66" s="204"/>
      <c r="IGL66" s="204"/>
      <c r="IGM66" s="204"/>
      <c r="IGN66" s="204"/>
      <c r="IGO66" s="204"/>
      <c r="IGP66" s="204"/>
      <c r="IGQ66" s="204"/>
      <c r="IGR66" s="204"/>
      <c r="IGS66" s="204"/>
      <c r="IGT66" s="204"/>
      <c r="IGU66" s="204"/>
      <c r="IGV66" s="204"/>
      <c r="IGW66" s="204"/>
      <c r="IGX66" s="204"/>
      <c r="IGY66" s="204"/>
      <c r="IGZ66" s="204"/>
      <c r="IHA66" s="204"/>
      <c r="IHB66" s="204"/>
      <c r="IHC66" s="204"/>
      <c r="IHD66" s="204"/>
      <c r="IHE66" s="204"/>
      <c r="IHF66" s="204"/>
      <c r="IHG66" s="204"/>
      <c r="IHH66" s="204"/>
      <c r="IHI66" s="204"/>
      <c r="IHJ66" s="204"/>
      <c r="IHK66" s="204"/>
      <c r="IHL66" s="204"/>
      <c r="IHM66" s="204"/>
      <c r="IHN66" s="204"/>
      <c r="IHO66" s="204"/>
      <c r="IHP66" s="204"/>
      <c r="IHQ66" s="204"/>
      <c r="IHR66" s="204"/>
      <c r="IHS66" s="204"/>
      <c r="IHT66" s="204"/>
      <c r="IHU66" s="204"/>
      <c r="IHV66" s="204"/>
      <c r="IHW66" s="204"/>
      <c r="IHX66" s="204"/>
      <c r="IHY66" s="204"/>
      <c r="IHZ66" s="204"/>
      <c r="IIA66" s="204"/>
      <c r="IIB66" s="204"/>
      <c r="IIC66" s="204"/>
      <c r="IID66" s="204"/>
      <c r="IIE66" s="204"/>
      <c r="IIF66" s="204"/>
      <c r="IIG66" s="204"/>
      <c r="IIH66" s="204"/>
      <c r="III66" s="204"/>
      <c r="IIJ66" s="204"/>
      <c r="IIK66" s="204"/>
      <c r="IIL66" s="204"/>
      <c r="IIM66" s="204"/>
      <c r="IIN66" s="204"/>
      <c r="IIO66" s="204"/>
      <c r="IIP66" s="204"/>
      <c r="IIQ66" s="204"/>
      <c r="IIR66" s="204"/>
      <c r="IIS66" s="204"/>
      <c r="IIT66" s="204"/>
      <c r="IIU66" s="204"/>
      <c r="IIV66" s="204"/>
      <c r="IIW66" s="204"/>
      <c r="IIX66" s="204"/>
      <c r="IIY66" s="204"/>
      <c r="IIZ66" s="204"/>
      <c r="IJA66" s="204"/>
      <c r="IJB66" s="204"/>
      <c r="IJC66" s="204"/>
      <c r="IJD66" s="204"/>
      <c r="IJE66" s="204"/>
      <c r="IJF66" s="204"/>
      <c r="IJG66" s="204"/>
      <c r="IJH66" s="204"/>
      <c r="IJI66" s="204"/>
      <c r="IJJ66" s="204"/>
      <c r="IJK66" s="204"/>
      <c r="IJL66" s="204"/>
      <c r="IJM66" s="204"/>
      <c r="IJN66" s="204"/>
      <c r="IJO66" s="204"/>
      <c r="IJP66" s="204"/>
      <c r="IJQ66" s="204"/>
      <c r="IJR66" s="204"/>
      <c r="IJS66" s="204"/>
      <c r="IJT66" s="204"/>
      <c r="IJU66" s="204"/>
      <c r="IJV66" s="204"/>
      <c r="IJW66" s="204"/>
      <c r="IJX66" s="204"/>
      <c r="IJY66" s="204"/>
      <c r="IJZ66" s="204"/>
      <c r="IKA66" s="204"/>
      <c r="IKB66" s="204"/>
      <c r="IKC66" s="204"/>
      <c r="IKD66" s="204"/>
      <c r="IKE66" s="204"/>
      <c r="IKF66" s="204"/>
      <c r="IKG66" s="204"/>
      <c r="IKH66" s="204"/>
      <c r="IKI66" s="204"/>
      <c r="IKJ66" s="204"/>
      <c r="IKK66" s="204"/>
      <c r="IKL66" s="204"/>
      <c r="IKM66" s="204"/>
      <c r="IKN66" s="204"/>
      <c r="IKO66" s="204"/>
      <c r="IKP66" s="204"/>
      <c r="IKQ66" s="204"/>
      <c r="IKR66" s="204"/>
      <c r="IKS66" s="204"/>
      <c r="IKT66" s="204"/>
      <c r="IKU66" s="204"/>
      <c r="IKV66" s="204"/>
      <c r="IKW66" s="204"/>
      <c r="IKX66" s="204"/>
      <c r="IKY66" s="204"/>
      <c r="IKZ66" s="204"/>
      <c r="ILA66" s="204"/>
      <c r="ILB66" s="204"/>
      <c r="ILC66" s="204"/>
      <c r="ILD66" s="204"/>
      <c r="ILE66" s="204"/>
      <c r="ILF66" s="204"/>
      <c r="ILG66" s="204"/>
      <c r="ILH66" s="204"/>
      <c r="ILI66" s="204"/>
      <c r="ILJ66" s="204"/>
      <c r="ILK66" s="204"/>
      <c r="ILL66" s="204"/>
      <c r="ILM66" s="204"/>
      <c r="ILN66" s="204"/>
      <c r="ILO66" s="204"/>
      <c r="ILP66" s="204"/>
      <c r="ILQ66" s="204"/>
      <c r="ILR66" s="204"/>
      <c r="ILS66" s="204"/>
      <c r="ILT66" s="204"/>
      <c r="ILU66" s="204"/>
      <c r="ILV66" s="204"/>
      <c r="ILW66" s="204"/>
      <c r="ILX66" s="204"/>
      <c r="ILY66" s="204"/>
      <c r="ILZ66" s="204"/>
      <c r="IMA66" s="204"/>
      <c r="IMB66" s="204"/>
      <c r="IMC66" s="204"/>
      <c r="IMD66" s="204"/>
      <c r="IME66" s="204"/>
      <c r="IMF66" s="204"/>
      <c r="IMG66" s="204"/>
      <c r="IMH66" s="204"/>
      <c r="IMI66" s="204"/>
      <c r="IMJ66" s="204"/>
      <c r="IMK66" s="204"/>
      <c r="IML66" s="204"/>
      <c r="IMM66" s="204"/>
      <c r="IMN66" s="204"/>
      <c r="IMO66" s="204"/>
      <c r="IMP66" s="204"/>
      <c r="IMQ66" s="204"/>
      <c r="IMR66" s="204"/>
      <c r="IMS66" s="204"/>
      <c r="IMT66" s="204"/>
      <c r="IMU66" s="204"/>
      <c r="IMV66" s="204"/>
      <c r="IMW66" s="204"/>
      <c r="IMX66" s="204"/>
      <c r="IMY66" s="204"/>
      <c r="IMZ66" s="204"/>
      <c r="INA66" s="204"/>
      <c r="INB66" s="204"/>
      <c r="INC66" s="204"/>
      <c r="IND66" s="204"/>
      <c r="INE66" s="204"/>
      <c r="INF66" s="204"/>
      <c r="ING66" s="204"/>
      <c r="INH66" s="204"/>
      <c r="INI66" s="204"/>
      <c r="INJ66" s="204"/>
      <c r="INK66" s="204"/>
      <c r="INL66" s="204"/>
      <c r="INM66" s="204"/>
      <c r="INN66" s="204"/>
      <c r="INO66" s="204"/>
      <c r="INP66" s="204"/>
      <c r="INQ66" s="204"/>
      <c r="INR66" s="204"/>
      <c r="INS66" s="204"/>
      <c r="INT66" s="204"/>
      <c r="INU66" s="204"/>
      <c r="INV66" s="204"/>
      <c r="INW66" s="204"/>
      <c r="INX66" s="204"/>
      <c r="INY66" s="204"/>
      <c r="INZ66" s="204"/>
      <c r="IOA66" s="204"/>
      <c r="IOB66" s="204"/>
      <c r="IOC66" s="204"/>
      <c r="IOD66" s="204"/>
      <c r="IOE66" s="204"/>
      <c r="IOF66" s="204"/>
      <c r="IOG66" s="204"/>
      <c r="IOH66" s="204"/>
      <c r="IOI66" s="204"/>
      <c r="IOJ66" s="204"/>
      <c r="IOK66" s="204"/>
      <c r="IOL66" s="204"/>
      <c r="IOM66" s="204"/>
      <c r="ION66" s="204"/>
      <c r="IOO66" s="204"/>
      <c r="IOP66" s="204"/>
      <c r="IOQ66" s="204"/>
      <c r="IOR66" s="204"/>
      <c r="IOS66" s="204"/>
      <c r="IOT66" s="204"/>
      <c r="IOU66" s="204"/>
      <c r="IOV66" s="204"/>
      <c r="IOW66" s="204"/>
      <c r="IOX66" s="204"/>
      <c r="IOY66" s="204"/>
      <c r="IOZ66" s="204"/>
      <c r="IPA66" s="204"/>
      <c r="IPB66" s="204"/>
      <c r="IPC66" s="204"/>
      <c r="IPD66" s="204"/>
      <c r="IPE66" s="204"/>
      <c r="IPF66" s="204"/>
      <c r="IPG66" s="204"/>
      <c r="IPH66" s="204"/>
      <c r="IPI66" s="204"/>
      <c r="IPJ66" s="204"/>
      <c r="IPK66" s="204"/>
      <c r="IPL66" s="204"/>
      <c r="IPM66" s="204"/>
      <c r="IPN66" s="204"/>
      <c r="IPO66" s="204"/>
      <c r="IPP66" s="204"/>
      <c r="IPQ66" s="204"/>
      <c r="IPR66" s="204"/>
      <c r="IPS66" s="204"/>
      <c r="IPT66" s="204"/>
      <c r="IPU66" s="204"/>
      <c r="IPV66" s="204"/>
      <c r="IPW66" s="204"/>
      <c r="IPX66" s="204"/>
      <c r="IPY66" s="204"/>
      <c r="IPZ66" s="204"/>
      <c r="IQA66" s="204"/>
      <c r="IQB66" s="204"/>
      <c r="IQC66" s="204"/>
      <c r="IQD66" s="204"/>
      <c r="IQE66" s="204"/>
      <c r="IQF66" s="204"/>
      <c r="IQG66" s="204"/>
      <c r="IQH66" s="204"/>
      <c r="IQI66" s="204"/>
      <c r="IQJ66" s="204"/>
      <c r="IQK66" s="204"/>
      <c r="IQL66" s="204"/>
      <c r="IQM66" s="204"/>
      <c r="IQN66" s="204"/>
      <c r="IQO66" s="204"/>
      <c r="IQP66" s="204"/>
      <c r="IQQ66" s="204"/>
      <c r="IQR66" s="204"/>
      <c r="IQS66" s="204"/>
      <c r="IQT66" s="204"/>
      <c r="IQU66" s="204"/>
      <c r="IQV66" s="204"/>
      <c r="IQW66" s="204"/>
      <c r="IQX66" s="204"/>
      <c r="IQY66" s="204"/>
      <c r="IQZ66" s="204"/>
      <c r="IRA66" s="204"/>
      <c r="IRB66" s="204"/>
      <c r="IRC66" s="204"/>
      <c r="IRD66" s="204"/>
      <c r="IRE66" s="204"/>
      <c r="IRF66" s="204"/>
      <c r="IRG66" s="204"/>
      <c r="IRH66" s="204"/>
      <c r="IRI66" s="204"/>
      <c r="IRJ66" s="204"/>
      <c r="IRK66" s="204"/>
      <c r="IRL66" s="204"/>
      <c r="IRM66" s="204"/>
      <c r="IRN66" s="204"/>
      <c r="IRO66" s="204"/>
      <c r="IRP66" s="204"/>
      <c r="IRQ66" s="204"/>
      <c r="IRR66" s="204"/>
      <c r="IRS66" s="204"/>
      <c r="IRT66" s="204"/>
      <c r="IRU66" s="204"/>
      <c r="IRV66" s="204"/>
      <c r="IRW66" s="204"/>
      <c r="IRX66" s="204"/>
      <c r="IRY66" s="204"/>
      <c r="IRZ66" s="204"/>
      <c r="ISA66" s="204"/>
      <c r="ISB66" s="204"/>
      <c r="ISC66" s="204"/>
      <c r="ISD66" s="204"/>
      <c r="ISE66" s="204"/>
      <c r="ISF66" s="204"/>
      <c r="ISG66" s="204"/>
      <c r="ISH66" s="204"/>
      <c r="ISI66" s="204"/>
      <c r="ISJ66" s="204"/>
      <c r="ISK66" s="204"/>
      <c r="ISL66" s="204"/>
      <c r="ISM66" s="204"/>
      <c r="ISN66" s="204"/>
      <c r="ISO66" s="204"/>
      <c r="ISP66" s="204"/>
      <c r="ISQ66" s="204"/>
      <c r="ISR66" s="204"/>
      <c r="ISS66" s="204"/>
      <c r="IST66" s="204"/>
      <c r="ISU66" s="204"/>
      <c r="ISV66" s="204"/>
      <c r="ISW66" s="204"/>
      <c r="ISX66" s="204"/>
      <c r="ISY66" s="204"/>
      <c r="ISZ66" s="204"/>
      <c r="ITA66" s="204"/>
      <c r="ITB66" s="204"/>
      <c r="ITC66" s="204"/>
      <c r="ITD66" s="204"/>
      <c r="ITE66" s="204"/>
      <c r="ITF66" s="204"/>
      <c r="ITG66" s="204"/>
      <c r="ITH66" s="204"/>
      <c r="ITI66" s="204"/>
      <c r="ITJ66" s="204"/>
      <c r="ITK66" s="204"/>
      <c r="ITL66" s="204"/>
      <c r="ITM66" s="204"/>
      <c r="ITN66" s="204"/>
      <c r="ITO66" s="204"/>
      <c r="ITP66" s="204"/>
      <c r="ITQ66" s="204"/>
      <c r="ITR66" s="204"/>
      <c r="ITS66" s="204"/>
      <c r="ITT66" s="204"/>
      <c r="ITU66" s="204"/>
      <c r="ITV66" s="204"/>
      <c r="ITW66" s="204"/>
      <c r="ITX66" s="204"/>
      <c r="ITY66" s="204"/>
      <c r="ITZ66" s="204"/>
      <c r="IUA66" s="204"/>
      <c r="IUB66" s="204"/>
      <c r="IUC66" s="204"/>
      <c r="IUD66" s="204"/>
      <c r="IUE66" s="204"/>
      <c r="IUF66" s="204"/>
      <c r="IUG66" s="204"/>
      <c r="IUH66" s="204"/>
      <c r="IUI66" s="204"/>
      <c r="IUJ66" s="204"/>
      <c r="IUK66" s="204"/>
      <c r="IUL66" s="204"/>
      <c r="IUM66" s="204"/>
      <c r="IUN66" s="204"/>
      <c r="IUO66" s="204"/>
      <c r="IUP66" s="204"/>
      <c r="IUQ66" s="204"/>
      <c r="IUR66" s="204"/>
      <c r="IUS66" s="204"/>
      <c r="IUT66" s="204"/>
      <c r="IUU66" s="204"/>
      <c r="IUV66" s="204"/>
      <c r="IUW66" s="204"/>
      <c r="IUX66" s="204"/>
      <c r="IUY66" s="204"/>
      <c r="IUZ66" s="204"/>
      <c r="IVA66" s="204"/>
      <c r="IVB66" s="204"/>
      <c r="IVC66" s="204"/>
      <c r="IVD66" s="204"/>
      <c r="IVE66" s="204"/>
      <c r="IVF66" s="204"/>
      <c r="IVG66" s="204"/>
      <c r="IVH66" s="204"/>
      <c r="IVI66" s="204"/>
      <c r="IVJ66" s="204"/>
      <c r="IVK66" s="204"/>
      <c r="IVL66" s="204"/>
      <c r="IVM66" s="204"/>
      <c r="IVN66" s="204"/>
      <c r="IVO66" s="204"/>
      <c r="IVP66" s="204"/>
      <c r="IVQ66" s="204"/>
      <c r="IVR66" s="204"/>
      <c r="IVS66" s="204"/>
      <c r="IVT66" s="204"/>
      <c r="IVU66" s="204"/>
      <c r="IVV66" s="204"/>
      <c r="IVW66" s="204"/>
      <c r="IVX66" s="204"/>
      <c r="IVY66" s="204"/>
      <c r="IVZ66" s="204"/>
      <c r="IWA66" s="204"/>
      <c r="IWB66" s="204"/>
      <c r="IWC66" s="204"/>
      <c r="IWD66" s="204"/>
      <c r="IWE66" s="204"/>
      <c r="IWF66" s="204"/>
      <c r="IWG66" s="204"/>
      <c r="IWH66" s="204"/>
      <c r="IWI66" s="204"/>
      <c r="IWJ66" s="204"/>
      <c r="IWK66" s="204"/>
      <c r="IWL66" s="204"/>
      <c r="IWM66" s="204"/>
      <c r="IWN66" s="204"/>
      <c r="IWO66" s="204"/>
      <c r="IWP66" s="204"/>
      <c r="IWQ66" s="204"/>
      <c r="IWR66" s="204"/>
      <c r="IWS66" s="204"/>
      <c r="IWT66" s="204"/>
      <c r="IWU66" s="204"/>
      <c r="IWV66" s="204"/>
      <c r="IWW66" s="204"/>
      <c r="IWX66" s="204"/>
      <c r="IWY66" s="204"/>
      <c r="IWZ66" s="204"/>
      <c r="IXA66" s="204"/>
      <c r="IXB66" s="204"/>
      <c r="IXC66" s="204"/>
      <c r="IXD66" s="204"/>
      <c r="IXE66" s="204"/>
      <c r="IXF66" s="204"/>
      <c r="IXG66" s="204"/>
      <c r="IXH66" s="204"/>
      <c r="IXI66" s="204"/>
      <c r="IXJ66" s="204"/>
      <c r="IXK66" s="204"/>
      <c r="IXL66" s="204"/>
      <c r="IXM66" s="204"/>
      <c r="IXN66" s="204"/>
      <c r="IXO66" s="204"/>
      <c r="IXP66" s="204"/>
      <c r="IXQ66" s="204"/>
      <c r="IXR66" s="204"/>
      <c r="IXS66" s="204"/>
      <c r="IXT66" s="204"/>
      <c r="IXU66" s="204"/>
      <c r="IXV66" s="204"/>
      <c r="IXW66" s="204"/>
      <c r="IXX66" s="204"/>
      <c r="IXY66" s="204"/>
      <c r="IXZ66" s="204"/>
      <c r="IYA66" s="204"/>
      <c r="IYB66" s="204"/>
      <c r="IYC66" s="204"/>
      <c r="IYD66" s="204"/>
      <c r="IYE66" s="204"/>
      <c r="IYF66" s="204"/>
      <c r="IYG66" s="204"/>
      <c r="IYH66" s="204"/>
      <c r="IYI66" s="204"/>
      <c r="IYJ66" s="204"/>
      <c r="IYK66" s="204"/>
      <c r="IYL66" s="204"/>
      <c r="IYM66" s="204"/>
      <c r="IYN66" s="204"/>
      <c r="IYO66" s="204"/>
      <c r="IYP66" s="204"/>
      <c r="IYQ66" s="204"/>
      <c r="IYR66" s="204"/>
      <c r="IYS66" s="204"/>
      <c r="IYT66" s="204"/>
      <c r="IYU66" s="204"/>
      <c r="IYV66" s="204"/>
      <c r="IYW66" s="204"/>
      <c r="IYX66" s="204"/>
      <c r="IYY66" s="204"/>
      <c r="IYZ66" s="204"/>
      <c r="IZA66" s="204"/>
      <c r="IZB66" s="204"/>
      <c r="IZC66" s="204"/>
      <c r="IZD66" s="204"/>
      <c r="IZE66" s="204"/>
      <c r="IZF66" s="204"/>
      <c r="IZG66" s="204"/>
      <c r="IZH66" s="204"/>
      <c r="IZI66" s="204"/>
      <c r="IZJ66" s="204"/>
      <c r="IZK66" s="204"/>
      <c r="IZL66" s="204"/>
      <c r="IZM66" s="204"/>
      <c r="IZN66" s="204"/>
      <c r="IZO66" s="204"/>
      <c r="IZP66" s="204"/>
      <c r="IZQ66" s="204"/>
      <c r="IZR66" s="204"/>
      <c r="IZS66" s="204"/>
      <c r="IZT66" s="204"/>
      <c r="IZU66" s="204"/>
      <c r="IZV66" s="204"/>
      <c r="IZW66" s="204"/>
      <c r="IZX66" s="204"/>
      <c r="IZY66" s="204"/>
      <c r="IZZ66" s="204"/>
      <c r="JAA66" s="204"/>
      <c r="JAB66" s="204"/>
      <c r="JAC66" s="204"/>
      <c r="JAD66" s="204"/>
      <c r="JAE66" s="204"/>
      <c r="JAF66" s="204"/>
      <c r="JAG66" s="204"/>
      <c r="JAH66" s="204"/>
      <c r="JAI66" s="204"/>
      <c r="JAJ66" s="204"/>
      <c r="JAK66" s="204"/>
      <c r="JAL66" s="204"/>
      <c r="JAM66" s="204"/>
      <c r="JAN66" s="204"/>
      <c r="JAO66" s="204"/>
      <c r="JAP66" s="204"/>
      <c r="JAQ66" s="204"/>
      <c r="JAR66" s="204"/>
      <c r="JAS66" s="204"/>
      <c r="JAT66" s="204"/>
      <c r="JAU66" s="204"/>
      <c r="JAV66" s="204"/>
      <c r="JAW66" s="204"/>
      <c r="JAX66" s="204"/>
      <c r="JAY66" s="204"/>
      <c r="JAZ66" s="204"/>
      <c r="JBA66" s="204"/>
      <c r="JBB66" s="204"/>
      <c r="JBC66" s="204"/>
      <c r="JBD66" s="204"/>
      <c r="JBE66" s="204"/>
      <c r="JBF66" s="204"/>
      <c r="JBG66" s="204"/>
      <c r="JBH66" s="204"/>
      <c r="JBI66" s="204"/>
      <c r="JBJ66" s="204"/>
      <c r="JBK66" s="204"/>
      <c r="JBL66" s="204"/>
      <c r="JBM66" s="204"/>
      <c r="JBN66" s="204"/>
      <c r="JBO66" s="204"/>
      <c r="JBP66" s="204"/>
      <c r="JBQ66" s="204"/>
      <c r="JBR66" s="204"/>
      <c r="JBS66" s="204"/>
      <c r="JBT66" s="204"/>
      <c r="JBU66" s="204"/>
      <c r="JBV66" s="204"/>
      <c r="JBW66" s="204"/>
      <c r="JBX66" s="204"/>
      <c r="JBY66" s="204"/>
      <c r="JBZ66" s="204"/>
      <c r="JCA66" s="204"/>
      <c r="JCB66" s="204"/>
      <c r="JCC66" s="204"/>
      <c r="JCD66" s="204"/>
      <c r="JCE66" s="204"/>
      <c r="JCF66" s="204"/>
      <c r="JCG66" s="204"/>
      <c r="JCH66" s="204"/>
      <c r="JCI66" s="204"/>
      <c r="JCJ66" s="204"/>
      <c r="JCK66" s="204"/>
      <c r="JCL66" s="204"/>
      <c r="JCM66" s="204"/>
      <c r="JCN66" s="204"/>
      <c r="JCO66" s="204"/>
      <c r="JCP66" s="204"/>
      <c r="JCQ66" s="204"/>
      <c r="JCR66" s="204"/>
      <c r="JCS66" s="204"/>
      <c r="JCT66" s="204"/>
      <c r="JCU66" s="204"/>
      <c r="JCV66" s="204"/>
      <c r="JCW66" s="204"/>
      <c r="JCX66" s="204"/>
      <c r="JCY66" s="204"/>
      <c r="JCZ66" s="204"/>
      <c r="JDA66" s="204"/>
      <c r="JDB66" s="204"/>
      <c r="JDC66" s="204"/>
      <c r="JDD66" s="204"/>
      <c r="JDE66" s="204"/>
      <c r="JDF66" s="204"/>
      <c r="JDG66" s="204"/>
      <c r="JDH66" s="204"/>
      <c r="JDI66" s="204"/>
      <c r="JDJ66" s="204"/>
      <c r="JDK66" s="204"/>
      <c r="JDL66" s="204"/>
      <c r="JDM66" s="204"/>
      <c r="JDN66" s="204"/>
      <c r="JDO66" s="204"/>
      <c r="JDP66" s="204"/>
      <c r="JDQ66" s="204"/>
      <c r="JDR66" s="204"/>
      <c r="JDS66" s="204"/>
      <c r="JDT66" s="204"/>
      <c r="JDU66" s="204"/>
      <c r="JDV66" s="204"/>
      <c r="JDW66" s="204"/>
      <c r="JDX66" s="204"/>
      <c r="JDY66" s="204"/>
      <c r="JDZ66" s="204"/>
      <c r="JEA66" s="204"/>
      <c r="JEB66" s="204"/>
      <c r="JEC66" s="204"/>
      <c r="JED66" s="204"/>
      <c r="JEE66" s="204"/>
      <c r="JEF66" s="204"/>
      <c r="JEG66" s="204"/>
      <c r="JEH66" s="204"/>
      <c r="JEI66" s="204"/>
      <c r="JEJ66" s="204"/>
      <c r="JEK66" s="204"/>
      <c r="JEL66" s="204"/>
      <c r="JEM66" s="204"/>
      <c r="JEN66" s="204"/>
      <c r="JEO66" s="204"/>
      <c r="JEP66" s="204"/>
      <c r="JEQ66" s="204"/>
      <c r="JER66" s="204"/>
      <c r="JES66" s="204"/>
      <c r="JET66" s="204"/>
      <c r="JEU66" s="204"/>
      <c r="JEV66" s="204"/>
      <c r="JEW66" s="204"/>
      <c r="JEX66" s="204"/>
      <c r="JEY66" s="204"/>
      <c r="JEZ66" s="204"/>
      <c r="JFA66" s="204"/>
      <c r="JFB66" s="204"/>
      <c r="JFC66" s="204"/>
      <c r="JFD66" s="204"/>
      <c r="JFE66" s="204"/>
      <c r="JFF66" s="204"/>
      <c r="JFG66" s="204"/>
      <c r="JFH66" s="204"/>
      <c r="JFI66" s="204"/>
      <c r="JFJ66" s="204"/>
      <c r="JFK66" s="204"/>
      <c r="JFL66" s="204"/>
      <c r="JFM66" s="204"/>
      <c r="JFN66" s="204"/>
      <c r="JFO66" s="204"/>
      <c r="JFP66" s="204"/>
      <c r="JFQ66" s="204"/>
      <c r="JFR66" s="204"/>
      <c r="JFS66" s="204"/>
      <c r="JFT66" s="204"/>
      <c r="JFU66" s="204"/>
      <c r="JFV66" s="204"/>
      <c r="JFW66" s="204"/>
      <c r="JFX66" s="204"/>
      <c r="JFY66" s="204"/>
      <c r="JFZ66" s="204"/>
      <c r="JGA66" s="204"/>
      <c r="JGB66" s="204"/>
      <c r="JGC66" s="204"/>
      <c r="JGD66" s="204"/>
      <c r="JGE66" s="204"/>
      <c r="JGF66" s="204"/>
      <c r="JGG66" s="204"/>
      <c r="JGH66" s="204"/>
      <c r="JGI66" s="204"/>
      <c r="JGJ66" s="204"/>
      <c r="JGK66" s="204"/>
      <c r="JGL66" s="204"/>
      <c r="JGM66" s="204"/>
      <c r="JGN66" s="204"/>
      <c r="JGO66" s="204"/>
      <c r="JGP66" s="204"/>
      <c r="JGQ66" s="204"/>
      <c r="JGR66" s="204"/>
      <c r="JGS66" s="204"/>
      <c r="JGT66" s="204"/>
      <c r="JGU66" s="204"/>
      <c r="JGV66" s="204"/>
      <c r="JGW66" s="204"/>
      <c r="JGX66" s="204"/>
      <c r="JGY66" s="204"/>
      <c r="JGZ66" s="204"/>
      <c r="JHA66" s="204"/>
      <c r="JHB66" s="204"/>
      <c r="JHC66" s="204"/>
      <c r="JHD66" s="204"/>
      <c r="JHE66" s="204"/>
      <c r="JHF66" s="204"/>
      <c r="JHG66" s="204"/>
      <c r="JHH66" s="204"/>
      <c r="JHI66" s="204"/>
      <c r="JHJ66" s="204"/>
      <c r="JHK66" s="204"/>
      <c r="JHL66" s="204"/>
      <c r="JHM66" s="204"/>
      <c r="JHN66" s="204"/>
      <c r="JHO66" s="204"/>
      <c r="JHP66" s="204"/>
      <c r="JHQ66" s="204"/>
      <c r="JHR66" s="204"/>
      <c r="JHS66" s="204"/>
      <c r="JHT66" s="204"/>
      <c r="JHU66" s="204"/>
      <c r="JHV66" s="204"/>
      <c r="JHW66" s="204"/>
      <c r="JHX66" s="204"/>
      <c r="JHY66" s="204"/>
      <c r="JHZ66" s="204"/>
      <c r="JIA66" s="204"/>
      <c r="JIB66" s="204"/>
      <c r="JIC66" s="204"/>
      <c r="JID66" s="204"/>
      <c r="JIE66" s="204"/>
      <c r="JIF66" s="204"/>
      <c r="JIG66" s="204"/>
      <c r="JIH66" s="204"/>
      <c r="JII66" s="204"/>
      <c r="JIJ66" s="204"/>
      <c r="JIK66" s="204"/>
      <c r="JIL66" s="204"/>
      <c r="JIM66" s="204"/>
      <c r="JIN66" s="204"/>
      <c r="JIO66" s="204"/>
      <c r="JIP66" s="204"/>
      <c r="JIQ66" s="204"/>
      <c r="JIR66" s="204"/>
      <c r="JIS66" s="204"/>
      <c r="JIT66" s="204"/>
      <c r="JIU66" s="204"/>
      <c r="JIV66" s="204"/>
      <c r="JIW66" s="204"/>
      <c r="JIX66" s="204"/>
      <c r="JIY66" s="204"/>
      <c r="JIZ66" s="204"/>
      <c r="JJA66" s="204"/>
      <c r="JJB66" s="204"/>
      <c r="JJC66" s="204"/>
      <c r="JJD66" s="204"/>
      <c r="JJE66" s="204"/>
      <c r="JJF66" s="204"/>
      <c r="JJG66" s="204"/>
      <c r="JJH66" s="204"/>
      <c r="JJI66" s="204"/>
      <c r="JJJ66" s="204"/>
      <c r="JJK66" s="204"/>
      <c r="JJL66" s="204"/>
      <c r="JJM66" s="204"/>
      <c r="JJN66" s="204"/>
      <c r="JJO66" s="204"/>
      <c r="JJP66" s="204"/>
      <c r="JJQ66" s="204"/>
      <c r="JJR66" s="204"/>
      <c r="JJS66" s="204"/>
      <c r="JJT66" s="204"/>
      <c r="JJU66" s="204"/>
      <c r="JJV66" s="204"/>
      <c r="JJW66" s="204"/>
      <c r="JJX66" s="204"/>
      <c r="JJY66" s="204"/>
      <c r="JJZ66" s="204"/>
      <c r="JKA66" s="204"/>
      <c r="JKB66" s="204"/>
      <c r="JKC66" s="204"/>
      <c r="JKD66" s="204"/>
      <c r="JKE66" s="204"/>
      <c r="JKF66" s="204"/>
      <c r="JKG66" s="204"/>
      <c r="JKH66" s="204"/>
      <c r="JKI66" s="204"/>
      <c r="JKJ66" s="204"/>
      <c r="JKK66" s="204"/>
      <c r="JKL66" s="204"/>
      <c r="JKM66" s="204"/>
      <c r="JKN66" s="204"/>
      <c r="JKO66" s="204"/>
      <c r="JKP66" s="204"/>
      <c r="JKQ66" s="204"/>
      <c r="JKR66" s="204"/>
      <c r="JKS66" s="204"/>
      <c r="JKT66" s="204"/>
      <c r="JKU66" s="204"/>
      <c r="JKV66" s="204"/>
      <c r="JKW66" s="204"/>
      <c r="JKX66" s="204"/>
      <c r="JKY66" s="204"/>
      <c r="JKZ66" s="204"/>
      <c r="JLA66" s="204"/>
      <c r="JLB66" s="204"/>
      <c r="JLC66" s="204"/>
      <c r="JLD66" s="204"/>
      <c r="JLE66" s="204"/>
      <c r="JLF66" s="204"/>
      <c r="JLG66" s="204"/>
      <c r="JLH66" s="204"/>
      <c r="JLI66" s="204"/>
      <c r="JLJ66" s="204"/>
      <c r="JLK66" s="204"/>
      <c r="JLL66" s="204"/>
      <c r="JLM66" s="204"/>
      <c r="JLN66" s="204"/>
      <c r="JLO66" s="204"/>
      <c r="JLP66" s="204"/>
      <c r="JLQ66" s="204"/>
      <c r="JLR66" s="204"/>
      <c r="JLS66" s="204"/>
      <c r="JLT66" s="204"/>
      <c r="JLU66" s="204"/>
      <c r="JLV66" s="204"/>
      <c r="JLW66" s="204"/>
      <c r="JLX66" s="204"/>
      <c r="JLY66" s="204"/>
      <c r="JLZ66" s="204"/>
      <c r="JMA66" s="204"/>
      <c r="JMB66" s="204"/>
      <c r="JMC66" s="204"/>
      <c r="JMD66" s="204"/>
      <c r="JME66" s="204"/>
      <c r="JMF66" s="204"/>
      <c r="JMG66" s="204"/>
      <c r="JMH66" s="204"/>
      <c r="JMI66" s="204"/>
      <c r="JMJ66" s="204"/>
      <c r="JMK66" s="204"/>
      <c r="JML66" s="204"/>
      <c r="JMM66" s="204"/>
      <c r="JMN66" s="204"/>
      <c r="JMO66" s="204"/>
      <c r="JMP66" s="204"/>
      <c r="JMQ66" s="204"/>
      <c r="JMR66" s="204"/>
      <c r="JMS66" s="204"/>
      <c r="JMT66" s="204"/>
      <c r="JMU66" s="204"/>
      <c r="JMV66" s="204"/>
      <c r="JMW66" s="204"/>
      <c r="JMX66" s="204"/>
      <c r="JMY66" s="204"/>
      <c r="JMZ66" s="204"/>
      <c r="JNA66" s="204"/>
      <c r="JNB66" s="204"/>
      <c r="JNC66" s="204"/>
      <c r="JND66" s="204"/>
      <c r="JNE66" s="204"/>
      <c r="JNF66" s="204"/>
      <c r="JNG66" s="204"/>
      <c r="JNH66" s="204"/>
      <c r="JNI66" s="204"/>
      <c r="JNJ66" s="204"/>
      <c r="JNK66" s="204"/>
      <c r="JNL66" s="204"/>
      <c r="JNM66" s="204"/>
      <c r="JNN66" s="204"/>
      <c r="JNO66" s="204"/>
      <c r="JNP66" s="204"/>
      <c r="JNQ66" s="204"/>
      <c r="JNR66" s="204"/>
      <c r="JNS66" s="204"/>
      <c r="JNT66" s="204"/>
      <c r="JNU66" s="204"/>
      <c r="JNV66" s="204"/>
      <c r="JNW66" s="204"/>
      <c r="JNX66" s="204"/>
      <c r="JNY66" s="204"/>
      <c r="JNZ66" s="204"/>
      <c r="JOA66" s="204"/>
      <c r="JOB66" s="204"/>
      <c r="JOC66" s="204"/>
      <c r="JOD66" s="204"/>
      <c r="JOE66" s="204"/>
      <c r="JOF66" s="204"/>
      <c r="JOG66" s="204"/>
      <c r="JOH66" s="204"/>
      <c r="JOI66" s="204"/>
      <c r="JOJ66" s="204"/>
      <c r="JOK66" s="204"/>
      <c r="JOL66" s="204"/>
      <c r="JOM66" s="204"/>
      <c r="JON66" s="204"/>
      <c r="JOO66" s="204"/>
      <c r="JOP66" s="204"/>
      <c r="JOQ66" s="204"/>
      <c r="JOR66" s="204"/>
      <c r="JOS66" s="204"/>
      <c r="JOT66" s="204"/>
      <c r="JOU66" s="204"/>
      <c r="JOV66" s="204"/>
      <c r="JOW66" s="204"/>
      <c r="JOX66" s="204"/>
      <c r="JOY66" s="204"/>
      <c r="JOZ66" s="204"/>
      <c r="JPA66" s="204"/>
      <c r="JPB66" s="204"/>
      <c r="JPC66" s="204"/>
      <c r="JPD66" s="204"/>
      <c r="JPE66" s="204"/>
      <c r="JPF66" s="204"/>
      <c r="JPG66" s="204"/>
      <c r="JPH66" s="204"/>
      <c r="JPI66" s="204"/>
      <c r="JPJ66" s="204"/>
      <c r="JPK66" s="204"/>
      <c r="JPL66" s="204"/>
      <c r="JPM66" s="204"/>
      <c r="JPN66" s="204"/>
      <c r="JPO66" s="204"/>
      <c r="JPP66" s="204"/>
      <c r="JPQ66" s="204"/>
      <c r="JPR66" s="204"/>
      <c r="JPS66" s="204"/>
      <c r="JPT66" s="204"/>
      <c r="JPU66" s="204"/>
      <c r="JPV66" s="204"/>
      <c r="JPW66" s="204"/>
      <c r="JPX66" s="204"/>
      <c r="JPY66" s="204"/>
      <c r="JPZ66" s="204"/>
      <c r="JQA66" s="204"/>
      <c r="JQB66" s="204"/>
      <c r="JQC66" s="204"/>
      <c r="JQD66" s="204"/>
      <c r="JQE66" s="204"/>
      <c r="JQF66" s="204"/>
      <c r="JQG66" s="204"/>
      <c r="JQH66" s="204"/>
      <c r="JQI66" s="204"/>
      <c r="JQJ66" s="204"/>
      <c r="JQK66" s="204"/>
      <c r="JQL66" s="204"/>
      <c r="JQM66" s="204"/>
      <c r="JQN66" s="204"/>
      <c r="JQO66" s="204"/>
      <c r="JQP66" s="204"/>
      <c r="JQQ66" s="204"/>
      <c r="JQR66" s="204"/>
      <c r="JQS66" s="204"/>
      <c r="JQT66" s="204"/>
      <c r="JQU66" s="204"/>
      <c r="JQV66" s="204"/>
      <c r="JQW66" s="204"/>
      <c r="JQX66" s="204"/>
      <c r="JQY66" s="204"/>
      <c r="JQZ66" s="204"/>
      <c r="JRA66" s="204"/>
      <c r="JRB66" s="204"/>
      <c r="JRC66" s="204"/>
      <c r="JRD66" s="204"/>
      <c r="JRE66" s="204"/>
      <c r="JRF66" s="204"/>
      <c r="JRG66" s="204"/>
      <c r="JRH66" s="204"/>
      <c r="JRI66" s="204"/>
      <c r="JRJ66" s="204"/>
      <c r="JRK66" s="204"/>
      <c r="JRL66" s="204"/>
      <c r="JRM66" s="204"/>
      <c r="JRN66" s="204"/>
      <c r="JRO66" s="204"/>
      <c r="JRP66" s="204"/>
      <c r="JRQ66" s="204"/>
      <c r="JRR66" s="204"/>
      <c r="JRS66" s="204"/>
      <c r="JRT66" s="204"/>
      <c r="JRU66" s="204"/>
      <c r="JRV66" s="204"/>
      <c r="JRW66" s="204"/>
      <c r="JRX66" s="204"/>
      <c r="JRY66" s="204"/>
      <c r="JRZ66" s="204"/>
      <c r="JSA66" s="204"/>
      <c r="JSB66" s="204"/>
      <c r="JSC66" s="204"/>
      <c r="JSD66" s="204"/>
      <c r="JSE66" s="204"/>
      <c r="JSF66" s="204"/>
      <c r="JSG66" s="204"/>
      <c r="JSH66" s="204"/>
      <c r="JSI66" s="204"/>
      <c r="JSJ66" s="204"/>
      <c r="JSK66" s="204"/>
      <c r="JSL66" s="204"/>
      <c r="JSM66" s="204"/>
      <c r="JSN66" s="204"/>
      <c r="JSO66" s="204"/>
      <c r="JSP66" s="204"/>
      <c r="JSQ66" s="204"/>
      <c r="JSR66" s="204"/>
      <c r="JSS66" s="204"/>
      <c r="JST66" s="204"/>
      <c r="JSU66" s="204"/>
      <c r="JSV66" s="204"/>
      <c r="JSW66" s="204"/>
      <c r="JSX66" s="204"/>
      <c r="JSY66" s="204"/>
      <c r="JSZ66" s="204"/>
      <c r="JTA66" s="204"/>
      <c r="JTB66" s="204"/>
      <c r="JTC66" s="204"/>
      <c r="JTD66" s="204"/>
      <c r="JTE66" s="204"/>
      <c r="JTF66" s="204"/>
      <c r="JTG66" s="204"/>
      <c r="JTH66" s="204"/>
      <c r="JTI66" s="204"/>
      <c r="JTJ66" s="204"/>
      <c r="JTK66" s="204"/>
      <c r="JTL66" s="204"/>
      <c r="JTM66" s="204"/>
      <c r="JTN66" s="204"/>
      <c r="JTO66" s="204"/>
      <c r="JTP66" s="204"/>
      <c r="JTQ66" s="204"/>
      <c r="JTR66" s="204"/>
      <c r="JTS66" s="204"/>
      <c r="JTT66" s="204"/>
      <c r="JTU66" s="204"/>
      <c r="JTV66" s="204"/>
      <c r="JTW66" s="204"/>
      <c r="JTX66" s="204"/>
      <c r="JTY66" s="204"/>
      <c r="JTZ66" s="204"/>
      <c r="JUA66" s="204"/>
      <c r="JUB66" s="204"/>
      <c r="JUC66" s="204"/>
      <c r="JUD66" s="204"/>
      <c r="JUE66" s="204"/>
      <c r="JUF66" s="204"/>
      <c r="JUG66" s="204"/>
      <c r="JUH66" s="204"/>
      <c r="JUI66" s="204"/>
      <c r="JUJ66" s="204"/>
      <c r="JUK66" s="204"/>
      <c r="JUL66" s="204"/>
      <c r="JUM66" s="204"/>
      <c r="JUN66" s="204"/>
      <c r="JUO66" s="204"/>
      <c r="JUP66" s="204"/>
      <c r="JUQ66" s="204"/>
      <c r="JUR66" s="204"/>
      <c r="JUS66" s="204"/>
      <c r="JUT66" s="204"/>
      <c r="JUU66" s="204"/>
      <c r="JUV66" s="204"/>
      <c r="JUW66" s="204"/>
      <c r="JUX66" s="204"/>
      <c r="JUY66" s="204"/>
      <c r="JUZ66" s="204"/>
      <c r="JVA66" s="204"/>
      <c r="JVB66" s="204"/>
      <c r="JVC66" s="204"/>
      <c r="JVD66" s="204"/>
      <c r="JVE66" s="204"/>
      <c r="JVF66" s="204"/>
      <c r="JVG66" s="204"/>
      <c r="JVH66" s="204"/>
      <c r="JVI66" s="204"/>
      <c r="JVJ66" s="204"/>
      <c r="JVK66" s="204"/>
      <c r="JVL66" s="204"/>
      <c r="JVM66" s="204"/>
      <c r="JVN66" s="204"/>
      <c r="JVO66" s="204"/>
      <c r="JVP66" s="204"/>
      <c r="JVQ66" s="204"/>
      <c r="JVR66" s="204"/>
      <c r="JVS66" s="204"/>
      <c r="JVT66" s="204"/>
      <c r="JVU66" s="204"/>
      <c r="JVV66" s="204"/>
      <c r="JVW66" s="204"/>
      <c r="JVX66" s="204"/>
      <c r="JVY66" s="204"/>
      <c r="JVZ66" s="204"/>
      <c r="JWA66" s="204"/>
      <c r="JWB66" s="204"/>
      <c r="JWC66" s="204"/>
      <c r="JWD66" s="204"/>
      <c r="JWE66" s="204"/>
      <c r="JWF66" s="204"/>
      <c r="JWG66" s="204"/>
      <c r="JWH66" s="204"/>
      <c r="JWI66" s="204"/>
      <c r="JWJ66" s="204"/>
      <c r="JWK66" s="204"/>
      <c r="JWL66" s="204"/>
      <c r="JWM66" s="204"/>
      <c r="JWN66" s="204"/>
      <c r="JWO66" s="204"/>
      <c r="JWP66" s="204"/>
      <c r="JWQ66" s="204"/>
      <c r="JWR66" s="204"/>
      <c r="JWS66" s="204"/>
      <c r="JWT66" s="204"/>
      <c r="JWU66" s="204"/>
      <c r="JWV66" s="204"/>
      <c r="JWW66" s="204"/>
      <c r="JWX66" s="204"/>
      <c r="JWY66" s="204"/>
      <c r="JWZ66" s="204"/>
      <c r="JXA66" s="204"/>
      <c r="JXB66" s="204"/>
      <c r="JXC66" s="204"/>
      <c r="JXD66" s="204"/>
      <c r="JXE66" s="204"/>
      <c r="JXF66" s="204"/>
      <c r="JXG66" s="204"/>
      <c r="JXH66" s="204"/>
      <c r="JXI66" s="204"/>
      <c r="JXJ66" s="204"/>
      <c r="JXK66" s="204"/>
      <c r="JXL66" s="204"/>
      <c r="JXM66" s="204"/>
      <c r="JXN66" s="204"/>
      <c r="JXO66" s="204"/>
      <c r="JXP66" s="204"/>
      <c r="JXQ66" s="204"/>
      <c r="JXR66" s="204"/>
      <c r="JXS66" s="204"/>
      <c r="JXT66" s="204"/>
      <c r="JXU66" s="204"/>
      <c r="JXV66" s="204"/>
      <c r="JXW66" s="204"/>
      <c r="JXX66" s="204"/>
      <c r="JXY66" s="204"/>
      <c r="JXZ66" s="204"/>
      <c r="JYA66" s="204"/>
      <c r="JYB66" s="204"/>
      <c r="JYC66" s="204"/>
      <c r="JYD66" s="204"/>
      <c r="JYE66" s="204"/>
      <c r="JYF66" s="204"/>
      <c r="JYG66" s="204"/>
      <c r="JYH66" s="204"/>
      <c r="JYI66" s="204"/>
      <c r="JYJ66" s="204"/>
      <c r="JYK66" s="204"/>
      <c r="JYL66" s="204"/>
      <c r="JYM66" s="204"/>
      <c r="JYN66" s="204"/>
      <c r="JYO66" s="204"/>
      <c r="JYP66" s="204"/>
      <c r="JYQ66" s="204"/>
      <c r="JYR66" s="204"/>
      <c r="JYS66" s="204"/>
      <c r="JYT66" s="204"/>
      <c r="JYU66" s="204"/>
      <c r="JYV66" s="204"/>
      <c r="JYW66" s="204"/>
      <c r="JYX66" s="204"/>
      <c r="JYY66" s="204"/>
      <c r="JYZ66" s="204"/>
      <c r="JZA66" s="204"/>
      <c r="JZB66" s="204"/>
      <c r="JZC66" s="204"/>
      <c r="JZD66" s="204"/>
      <c r="JZE66" s="204"/>
      <c r="JZF66" s="204"/>
      <c r="JZG66" s="204"/>
      <c r="JZH66" s="204"/>
      <c r="JZI66" s="204"/>
      <c r="JZJ66" s="204"/>
      <c r="JZK66" s="204"/>
      <c r="JZL66" s="204"/>
      <c r="JZM66" s="204"/>
      <c r="JZN66" s="204"/>
      <c r="JZO66" s="204"/>
      <c r="JZP66" s="204"/>
      <c r="JZQ66" s="204"/>
      <c r="JZR66" s="204"/>
      <c r="JZS66" s="204"/>
      <c r="JZT66" s="204"/>
      <c r="JZU66" s="204"/>
      <c r="JZV66" s="204"/>
      <c r="JZW66" s="204"/>
      <c r="JZX66" s="204"/>
      <c r="JZY66" s="204"/>
      <c r="JZZ66" s="204"/>
      <c r="KAA66" s="204"/>
      <c r="KAB66" s="204"/>
      <c r="KAC66" s="204"/>
      <c r="KAD66" s="204"/>
      <c r="KAE66" s="204"/>
      <c r="KAF66" s="204"/>
      <c r="KAG66" s="204"/>
      <c r="KAH66" s="204"/>
      <c r="KAI66" s="204"/>
      <c r="KAJ66" s="204"/>
      <c r="KAK66" s="204"/>
      <c r="KAL66" s="204"/>
      <c r="KAM66" s="204"/>
      <c r="KAN66" s="204"/>
      <c r="KAO66" s="204"/>
      <c r="KAP66" s="204"/>
      <c r="KAQ66" s="204"/>
      <c r="KAR66" s="204"/>
      <c r="KAS66" s="204"/>
      <c r="KAT66" s="204"/>
      <c r="KAU66" s="204"/>
      <c r="KAV66" s="204"/>
      <c r="KAW66" s="204"/>
      <c r="KAX66" s="204"/>
      <c r="KAY66" s="204"/>
      <c r="KAZ66" s="204"/>
      <c r="KBA66" s="204"/>
      <c r="KBB66" s="204"/>
      <c r="KBC66" s="204"/>
      <c r="KBD66" s="204"/>
      <c r="KBE66" s="204"/>
      <c r="KBF66" s="204"/>
      <c r="KBG66" s="204"/>
      <c r="KBH66" s="204"/>
      <c r="KBI66" s="204"/>
      <c r="KBJ66" s="204"/>
      <c r="KBK66" s="204"/>
      <c r="KBL66" s="204"/>
      <c r="KBM66" s="204"/>
      <c r="KBN66" s="204"/>
      <c r="KBO66" s="204"/>
      <c r="KBP66" s="204"/>
      <c r="KBQ66" s="204"/>
      <c r="KBR66" s="204"/>
      <c r="KBS66" s="204"/>
      <c r="KBT66" s="204"/>
      <c r="KBU66" s="204"/>
      <c r="KBV66" s="204"/>
      <c r="KBW66" s="204"/>
      <c r="KBX66" s="204"/>
      <c r="KBY66" s="204"/>
      <c r="KBZ66" s="204"/>
      <c r="KCA66" s="204"/>
      <c r="KCB66" s="204"/>
      <c r="KCC66" s="204"/>
      <c r="KCD66" s="204"/>
      <c r="KCE66" s="204"/>
      <c r="KCF66" s="204"/>
      <c r="KCG66" s="204"/>
      <c r="KCH66" s="204"/>
      <c r="KCI66" s="204"/>
      <c r="KCJ66" s="204"/>
      <c r="KCK66" s="204"/>
      <c r="KCL66" s="204"/>
      <c r="KCM66" s="204"/>
      <c r="KCN66" s="204"/>
      <c r="KCO66" s="204"/>
      <c r="KCP66" s="204"/>
      <c r="KCQ66" s="204"/>
      <c r="KCR66" s="204"/>
      <c r="KCS66" s="204"/>
      <c r="KCT66" s="204"/>
      <c r="KCU66" s="204"/>
      <c r="KCV66" s="204"/>
      <c r="KCW66" s="204"/>
      <c r="KCX66" s="204"/>
      <c r="KCY66" s="204"/>
      <c r="KCZ66" s="204"/>
      <c r="KDA66" s="204"/>
      <c r="KDB66" s="204"/>
      <c r="KDC66" s="204"/>
      <c r="KDD66" s="204"/>
      <c r="KDE66" s="204"/>
      <c r="KDF66" s="204"/>
      <c r="KDG66" s="204"/>
      <c r="KDH66" s="204"/>
      <c r="KDI66" s="204"/>
      <c r="KDJ66" s="204"/>
      <c r="KDK66" s="204"/>
      <c r="KDL66" s="204"/>
      <c r="KDM66" s="204"/>
      <c r="KDN66" s="204"/>
      <c r="KDO66" s="204"/>
      <c r="KDP66" s="204"/>
      <c r="KDQ66" s="204"/>
      <c r="KDR66" s="204"/>
      <c r="KDS66" s="204"/>
      <c r="KDT66" s="204"/>
      <c r="KDU66" s="204"/>
      <c r="KDV66" s="204"/>
      <c r="KDW66" s="204"/>
      <c r="KDX66" s="204"/>
      <c r="KDY66" s="204"/>
      <c r="KDZ66" s="204"/>
      <c r="KEA66" s="204"/>
      <c r="KEB66" s="204"/>
      <c r="KEC66" s="204"/>
      <c r="KED66" s="204"/>
      <c r="KEE66" s="204"/>
      <c r="KEF66" s="204"/>
      <c r="KEG66" s="204"/>
      <c r="KEH66" s="204"/>
      <c r="KEI66" s="204"/>
      <c r="KEJ66" s="204"/>
      <c r="KEK66" s="204"/>
      <c r="KEL66" s="204"/>
      <c r="KEM66" s="204"/>
      <c r="KEN66" s="204"/>
      <c r="KEO66" s="204"/>
      <c r="KEP66" s="204"/>
      <c r="KEQ66" s="204"/>
      <c r="KER66" s="204"/>
      <c r="KES66" s="204"/>
      <c r="KET66" s="204"/>
      <c r="KEU66" s="204"/>
      <c r="KEV66" s="204"/>
      <c r="KEW66" s="204"/>
      <c r="KEX66" s="204"/>
      <c r="KEY66" s="204"/>
      <c r="KEZ66" s="204"/>
      <c r="KFA66" s="204"/>
      <c r="KFB66" s="204"/>
      <c r="KFC66" s="204"/>
      <c r="KFD66" s="204"/>
      <c r="KFE66" s="204"/>
      <c r="KFF66" s="204"/>
      <c r="KFG66" s="204"/>
      <c r="KFH66" s="204"/>
      <c r="KFI66" s="204"/>
      <c r="KFJ66" s="204"/>
      <c r="KFK66" s="204"/>
      <c r="KFL66" s="204"/>
      <c r="KFM66" s="204"/>
      <c r="KFN66" s="204"/>
      <c r="KFO66" s="204"/>
      <c r="KFP66" s="204"/>
      <c r="KFQ66" s="204"/>
      <c r="KFR66" s="204"/>
      <c r="KFS66" s="204"/>
      <c r="KFT66" s="204"/>
      <c r="KFU66" s="204"/>
      <c r="KFV66" s="204"/>
      <c r="KFW66" s="204"/>
      <c r="KFX66" s="204"/>
      <c r="KFY66" s="204"/>
      <c r="KFZ66" s="204"/>
      <c r="KGA66" s="204"/>
      <c r="KGB66" s="204"/>
      <c r="KGC66" s="204"/>
      <c r="KGD66" s="204"/>
      <c r="KGE66" s="204"/>
      <c r="KGF66" s="204"/>
      <c r="KGG66" s="204"/>
      <c r="KGH66" s="204"/>
      <c r="KGI66" s="204"/>
      <c r="KGJ66" s="204"/>
      <c r="KGK66" s="204"/>
      <c r="KGL66" s="204"/>
      <c r="KGM66" s="204"/>
      <c r="KGN66" s="204"/>
      <c r="KGO66" s="204"/>
      <c r="KGP66" s="204"/>
      <c r="KGQ66" s="204"/>
      <c r="KGR66" s="204"/>
      <c r="KGS66" s="204"/>
      <c r="KGT66" s="204"/>
      <c r="KGU66" s="204"/>
      <c r="KGV66" s="204"/>
      <c r="KGW66" s="204"/>
      <c r="KGX66" s="204"/>
      <c r="KGY66" s="204"/>
      <c r="KGZ66" s="204"/>
      <c r="KHA66" s="204"/>
      <c r="KHB66" s="204"/>
      <c r="KHC66" s="204"/>
      <c r="KHD66" s="204"/>
      <c r="KHE66" s="204"/>
      <c r="KHF66" s="204"/>
      <c r="KHG66" s="204"/>
      <c r="KHH66" s="204"/>
      <c r="KHI66" s="204"/>
      <c r="KHJ66" s="204"/>
      <c r="KHK66" s="204"/>
      <c r="KHL66" s="204"/>
      <c r="KHM66" s="204"/>
      <c r="KHN66" s="204"/>
      <c r="KHO66" s="204"/>
      <c r="KHP66" s="204"/>
      <c r="KHQ66" s="204"/>
      <c r="KHR66" s="204"/>
      <c r="KHS66" s="204"/>
      <c r="KHT66" s="204"/>
      <c r="KHU66" s="204"/>
      <c r="KHV66" s="204"/>
      <c r="KHW66" s="204"/>
      <c r="KHX66" s="204"/>
      <c r="KHY66" s="204"/>
      <c r="KHZ66" s="204"/>
      <c r="KIA66" s="204"/>
      <c r="KIB66" s="204"/>
      <c r="KIC66" s="204"/>
      <c r="KID66" s="204"/>
      <c r="KIE66" s="204"/>
      <c r="KIF66" s="204"/>
      <c r="KIG66" s="204"/>
      <c r="KIH66" s="204"/>
      <c r="KII66" s="204"/>
      <c r="KIJ66" s="204"/>
      <c r="KIK66" s="204"/>
      <c r="KIL66" s="204"/>
      <c r="KIM66" s="204"/>
      <c r="KIN66" s="204"/>
      <c r="KIO66" s="204"/>
      <c r="KIP66" s="204"/>
      <c r="KIQ66" s="204"/>
      <c r="KIR66" s="204"/>
      <c r="KIS66" s="204"/>
      <c r="KIT66" s="204"/>
      <c r="KIU66" s="204"/>
      <c r="KIV66" s="204"/>
      <c r="KIW66" s="204"/>
      <c r="KIX66" s="204"/>
      <c r="KIY66" s="204"/>
      <c r="KIZ66" s="204"/>
      <c r="KJA66" s="204"/>
      <c r="KJB66" s="204"/>
      <c r="KJC66" s="204"/>
      <c r="KJD66" s="204"/>
      <c r="KJE66" s="204"/>
      <c r="KJF66" s="204"/>
      <c r="KJG66" s="204"/>
      <c r="KJH66" s="204"/>
      <c r="KJI66" s="204"/>
      <c r="KJJ66" s="204"/>
      <c r="KJK66" s="204"/>
      <c r="KJL66" s="204"/>
      <c r="KJM66" s="204"/>
      <c r="KJN66" s="204"/>
      <c r="KJO66" s="204"/>
      <c r="KJP66" s="204"/>
      <c r="KJQ66" s="204"/>
      <c r="KJR66" s="204"/>
      <c r="KJS66" s="204"/>
      <c r="KJT66" s="204"/>
      <c r="KJU66" s="204"/>
      <c r="KJV66" s="204"/>
      <c r="KJW66" s="204"/>
      <c r="KJX66" s="204"/>
      <c r="KJY66" s="204"/>
      <c r="KJZ66" s="204"/>
      <c r="KKA66" s="204"/>
      <c r="KKB66" s="204"/>
      <c r="KKC66" s="204"/>
      <c r="KKD66" s="204"/>
      <c r="KKE66" s="204"/>
      <c r="KKF66" s="204"/>
      <c r="KKG66" s="204"/>
      <c r="KKH66" s="204"/>
      <c r="KKI66" s="204"/>
      <c r="KKJ66" s="204"/>
      <c r="KKK66" s="204"/>
      <c r="KKL66" s="204"/>
      <c r="KKM66" s="204"/>
      <c r="KKN66" s="204"/>
      <c r="KKO66" s="204"/>
      <c r="KKP66" s="204"/>
      <c r="KKQ66" s="204"/>
      <c r="KKR66" s="204"/>
      <c r="KKS66" s="204"/>
      <c r="KKT66" s="204"/>
      <c r="KKU66" s="204"/>
      <c r="KKV66" s="204"/>
      <c r="KKW66" s="204"/>
      <c r="KKX66" s="204"/>
      <c r="KKY66" s="204"/>
      <c r="KKZ66" s="204"/>
      <c r="KLA66" s="204"/>
      <c r="KLB66" s="204"/>
      <c r="KLC66" s="204"/>
      <c r="KLD66" s="204"/>
      <c r="KLE66" s="204"/>
      <c r="KLF66" s="204"/>
      <c r="KLG66" s="204"/>
      <c r="KLH66" s="204"/>
      <c r="KLI66" s="204"/>
      <c r="KLJ66" s="204"/>
      <c r="KLK66" s="204"/>
      <c r="KLL66" s="204"/>
      <c r="KLM66" s="204"/>
      <c r="KLN66" s="204"/>
      <c r="KLO66" s="204"/>
      <c r="KLP66" s="204"/>
      <c r="KLQ66" s="204"/>
      <c r="KLR66" s="204"/>
      <c r="KLS66" s="204"/>
      <c r="KLT66" s="204"/>
      <c r="KLU66" s="204"/>
      <c r="KLV66" s="204"/>
      <c r="KLW66" s="204"/>
      <c r="KLX66" s="204"/>
      <c r="KLY66" s="204"/>
      <c r="KLZ66" s="204"/>
      <c r="KMA66" s="204"/>
      <c r="KMB66" s="204"/>
      <c r="KMC66" s="204"/>
      <c r="KMD66" s="204"/>
      <c r="KME66" s="204"/>
      <c r="KMF66" s="204"/>
      <c r="KMG66" s="204"/>
      <c r="KMH66" s="204"/>
      <c r="KMI66" s="204"/>
      <c r="KMJ66" s="204"/>
      <c r="KMK66" s="204"/>
      <c r="KML66" s="204"/>
      <c r="KMM66" s="204"/>
      <c r="KMN66" s="204"/>
      <c r="KMO66" s="204"/>
      <c r="KMP66" s="204"/>
      <c r="KMQ66" s="204"/>
      <c r="KMR66" s="204"/>
      <c r="KMS66" s="204"/>
      <c r="KMT66" s="204"/>
      <c r="KMU66" s="204"/>
      <c r="KMV66" s="204"/>
      <c r="KMW66" s="204"/>
      <c r="KMX66" s="204"/>
      <c r="KMY66" s="204"/>
      <c r="KMZ66" s="204"/>
      <c r="KNA66" s="204"/>
      <c r="KNB66" s="204"/>
      <c r="KNC66" s="204"/>
      <c r="KND66" s="204"/>
      <c r="KNE66" s="204"/>
      <c r="KNF66" s="204"/>
      <c r="KNG66" s="204"/>
      <c r="KNH66" s="204"/>
      <c r="KNI66" s="204"/>
      <c r="KNJ66" s="204"/>
      <c r="KNK66" s="204"/>
      <c r="KNL66" s="204"/>
      <c r="KNM66" s="204"/>
      <c r="KNN66" s="204"/>
      <c r="KNO66" s="204"/>
      <c r="KNP66" s="204"/>
      <c r="KNQ66" s="204"/>
      <c r="KNR66" s="204"/>
      <c r="KNS66" s="204"/>
      <c r="KNT66" s="204"/>
      <c r="KNU66" s="204"/>
      <c r="KNV66" s="204"/>
      <c r="KNW66" s="204"/>
      <c r="KNX66" s="204"/>
      <c r="KNY66" s="204"/>
      <c r="KNZ66" s="204"/>
      <c r="KOA66" s="204"/>
      <c r="KOB66" s="204"/>
      <c r="KOC66" s="204"/>
      <c r="KOD66" s="204"/>
      <c r="KOE66" s="204"/>
      <c r="KOF66" s="204"/>
      <c r="KOG66" s="204"/>
      <c r="KOH66" s="204"/>
      <c r="KOI66" s="204"/>
      <c r="KOJ66" s="204"/>
      <c r="KOK66" s="204"/>
      <c r="KOL66" s="204"/>
      <c r="KOM66" s="204"/>
      <c r="KON66" s="204"/>
      <c r="KOO66" s="204"/>
      <c r="KOP66" s="204"/>
      <c r="KOQ66" s="204"/>
      <c r="KOR66" s="204"/>
      <c r="KOS66" s="204"/>
      <c r="KOT66" s="204"/>
      <c r="KOU66" s="204"/>
      <c r="KOV66" s="204"/>
      <c r="KOW66" s="204"/>
      <c r="KOX66" s="204"/>
      <c r="KOY66" s="204"/>
      <c r="KOZ66" s="204"/>
      <c r="KPA66" s="204"/>
      <c r="KPB66" s="204"/>
      <c r="KPC66" s="204"/>
      <c r="KPD66" s="204"/>
      <c r="KPE66" s="204"/>
      <c r="KPF66" s="204"/>
      <c r="KPG66" s="204"/>
      <c r="KPH66" s="204"/>
      <c r="KPI66" s="204"/>
      <c r="KPJ66" s="204"/>
      <c r="KPK66" s="204"/>
      <c r="KPL66" s="204"/>
      <c r="KPM66" s="204"/>
      <c r="KPN66" s="204"/>
      <c r="KPO66" s="204"/>
      <c r="KPP66" s="204"/>
      <c r="KPQ66" s="204"/>
      <c r="KPR66" s="204"/>
      <c r="KPS66" s="204"/>
      <c r="KPT66" s="204"/>
      <c r="KPU66" s="204"/>
      <c r="KPV66" s="204"/>
      <c r="KPW66" s="204"/>
      <c r="KPX66" s="204"/>
      <c r="KPY66" s="204"/>
      <c r="KPZ66" s="204"/>
      <c r="KQA66" s="204"/>
      <c r="KQB66" s="204"/>
      <c r="KQC66" s="204"/>
      <c r="KQD66" s="204"/>
      <c r="KQE66" s="204"/>
      <c r="KQF66" s="204"/>
      <c r="KQG66" s="204"/>
      <c r="KQH66" s="204"/>
      <c r="KQI66" s="204"/>
      <c r="KQJ66" s="204"/>
      <c r="KQK66" s="204"/>
      <c r="KQL66" s="204"/>
      <c r="KQM66" s="204"/>
      <c r="KQN66" s="204"/>
      <c r="KQO66" s="204"/>
      <c r="KQP66" s="204"/>
      <c r="KQQ66" s="204"/>
      <c r="KQR66" s="204"/>
      <c r="KQS66" s="204"/>
      <c r="KQT66" s="204"/>
      <c r="KQU66" s="204"/>
      <c r="KQV66" s="204"/>
      <c r="KQW66" s="204"/>
      <c r="KQX66" s="204"/>
      <c r="KQY66" s="204"/>
      <c r="KQZ66" s="204"/>
      <c r="KRA66" s="204"/>
      <c r="KRB66" s="204"/>
      <c r="KRC66" s="204"/>
      <c r="KRD66" s="204"/>
      <c r="KRE66" s="204"/>
      <c r="KRF66" s="204"/>
      <c r="KRG66" s="204"/>
      <c r="KRH66" s="204"/>
      <c r="KRI66" s="204"/>
      <c r="KRJ66" s="204"/>
      <c r="KRK66" s="204"/>
      <c r="KRL66" s="204"/>
      <c r="KRM66" s="204"/>
      <c r="KRN66" s="204"/>
      <c r="KRO66" s="204"/>
      <c r="KRP66" s="204"/>
      <c r="KRQ66" s="204"/>
      <c r="KRR66" s="204"/>
      <c r="KRS66" s="204"/>
      <c r="KRT66" s="204"/>
      <c r="KRU66" s="204"/>
      <c r="KRV66" s="204"/>
      <c r="KRW66" s="204"/>
      <c r="KRX66" s="204"/>
      <c r="KRY66" s="204"/>
      <c r="KRZ66" s="204"/>
      <c r="KSA66" s="204"/>
      <c r="KSB66" s="204"/>
      <c r="KSC66" s="204"/>
      <c r="KSD66" s="204"/>
      <c r="KSE66" s="204"/>
      <c r="KSF66" s="204"/>
      <c r="KSG66" s="204"/>
      <c r="KSH66" s="204"/>
      <c r="KSI66" s="204"/>
      <c r="KSJ66" s="204"/>
      <c r="KSK66" s="204"/>
      <c r="KSL66" s="204"/>
      <c r="KSM66" s="204"/>
      <c r="KSN66" s="204"/>
      <c r="KSO66" s="204"/>
      <c r="KSP66" s="204"/>
      <c r="KSQ66" s="204"/>
      <c r="KSR66" s="204"/>
      <c r="KSS66" s="204"/>
      <c r="KST66" s="204"/>
      <c r="KSU66" s="204"/>
      <c r="KSV66" s="204"/>
      <c r="KSW66" s="204"/>
      <c r="KSX66" s="204"/>
      <c r="KSY66" s="204"/>
      <c r="KSZ66" s="204"/>
      <c r="KTA66" s="204"/>
      <c r="KTB66" s="204"/>
      <c r="KTC66" s="204"/>
      <c r="KTD66" s="204"/>
      <c r="KTE66" s="204"/>
      <c r="KTF66" s="204"/>
      <c r="KTG66" s="204"/>
      <c r="KTH66" s="204"/>
      <c r="KTI66" s="204"/>
      <c r="KTJ66" s="204"/>
      <c r="KTK66" s="204"/>
      <c r="KTL66" s="204"/>
      <c r="KTM66" s="204"/>
      <c r="KTN66" s="204"/>
      <c r="KTO66" s="204"/>
      <c r="KTP66" s="204"/>
      <c r="KTQ66" s="204"/>
      <c r="KTR66" s="204"/>
      <c r="KTS66" s="204"/>
      <c r="KTT66" s="204"/>
      <c r="KTU66" s="204"/>
      <c r="KTV66" s="204"/>
      <c r="KTW66" s="204"/>
      <c r="KTX66" s="204"/>
      <c r="KTY66" s="204"/>
      <c r="KTZ66" s="204"/>
      <c r="KUA66" s="204"/>
      <c r="KUB66" s="204"/>
      <c r="KUC66" s="204"/>
      <c r="KUD66" s="204"/>
      <c r="KUE66" s="204"/>
      <c r="KUF66" s="204"/>
      <c r="KUG66" s="204"/>
      <c r="KUH66" s="204"/>
      <c r="KUI66" s="204"/>
      <c r="KUJ66" s="204"/>
      <c r="KUK66" s="204"/>
      <c r="KUL66" s="204"/>
      <c r="KUM66" s="204"/>
      <c r="KUN66" s="204"/>
      <c r="KUO66" s="204"/>
      <c r="KUP66" s="204"/>
      <c r="KUQ66" s="204"/>
      <c r="KUR66" s="204"/>
      <c r="KUS66" s="204"/>
      <c r="KUT66" s="204"/>
      <c r="KUU66" s="204"/>
      <c r="KUV66" s="204"/>
      <c r="KUW66" s="204"/>
      <c r="KUX66" s="204"/>
      <c r="KUY66" s="204"/>
      <c r="KUZ66" s="204"/>
      <c r="KVA66" s="204"/>
      <c r="KVB66" s="204"/>
      <c r="KVC66" s="204"/>
      <c r="KVD66" s="204"/>
      <c r="KVE66" s="204"/>
      <c r="KVF66" s="204"/>
      <c r="KVG66" s="204"/>
      <c r="KVH66" s="204"/>
      <c r="KVI66" s="204"/>
      <c r="KVJ66" s="204"/>
      <c r="KVK66" s="204"/>
      <c r="KVL66" s="204"/>
      <c r="KVM66" s="204"/>
      <c r="KVN66" s="204"/>
      <c r="KVO66" s="204"/>
      <c r="KVP66" s="204"/>
      <c r="KVQ66" s="204"/>
      <c r="KVR66" s="204"/>
      <c r="KVS66" s="204"/>
      <c r="KVT66" s="204"/>
      <c r="KVU66" s="204"/>
      <c r="KVV66" s="204"/>
      <c r="KVW66" s="204"/>
      <c r="KVX66" s="204"/>
      <c r="KVY66" s="204"/>
      <c r="KVZ66" s="204"/>
      <c r="KWA66" s="204"/>
      <c r="KWB66" s="204"/>
      <c r="KWC66" s="204"/>
      <c r="KWD66" s="204"/>
      <c r="KWE66" s="204"/>
      <c r="KWF66" s="204"/>
      <c r="KWG66" s="204"/>
      <c r="KWH66" s="204"/>
      <c r="KWI66" s="204"/>
      <c r="KWJ66" s="204"/>
      <c r="KWK66" s="204"/>
      <c r="KWL66" s="204"/>
      <c r="KWM66" s="204"/>
      <c r="KWN66" s="204"/>
      <c r="KWO66" s="204"/>
      <c r="KWP66" s="204"/>
      <c r="KWQ66" s="204"/>
      <c r="KWR66" s="204"/>
      <c r="KWS66" s="204"/>
      <c r="KWT66" s="204"/>
      <c r="KWU66" s="204"/>
      <c r="KWV66" s="204"/>
      <c r="KWW66" s="204"/>
      <c r="KWX66" s="204"/>
      <c r="KWY66" s="204"/>
      <c r="KWZ66" s="204"/>
      <c r="KXA66" s="204"/>
      <c r="KXB66" s="204"/>
      <c r="KXC66" s="204"/>
      <c r="KXD66" s="204"/>
      <c r="KXE66" s="204"/>
      <c r="KXF66" s="204"/>
      <c r="KXG66" s="204"/>
      <c r="KXH66" s="204"/>
      <c r="KXI66" s="204"/>
      <c r="KXJ66" s="204"/>
      <c r="KXK66" s="204"/>
      <c r="KXL66" s="204"/>
      <c r="KXM66" s="204"/>
      <c r="KXN66" s="204"/>
      <c r="KXO66" s="204"/>
      <c r="KXP66" s="204"/>
      <c r="KXQ66" s="204"/>
      <c r="KXR66" s="204"/>
      <c r="KXS66" s="204"/>
      <c r="KXT66" s="204"/>
      <c r="KXU66" s="204"/>
      <c r="KXV66" s="204"/>
      <c r="KXW66" s="204"/>
      <c r="KXX66" s="204"/>
      <c r="KXY66" s="204"/>
      <c r="KXZ66" s="204"/>
      <c r="KYA66" s="204"/>
      <c r="KYB66" s="204"/>
      <c r="KYC66" s="204"/>
      <c r="KYD66" s="204"/>
      <c r="KYE66" s="204"/>
      <c r="KYF66" s="204"/>
      <c r="KYG66" s="204"/>
      <c r="KYH66" s="204"/>
      <c r="KYI66" s="204"/>
      <c r="KYJ66" s="204"/>
      <c r="KYK66" s="204"/>
      <c r="KYL66" s="204"/>
      <c r="KYM66" s="204"/>
      <c r="KYN66" s="204"/>
      <c r="KYO66" s="204"/>
      <c r="KYP66" s="204"/>
      <c r="KYQ66" s="204"/>
      <c r="KYR66" s="204"/>
      <c r="KYS66" s="204"/>
      <c r="KYT66" s="204"/>
      <c r="KYU66" s="204"/>
      <c r="KYV66" s="204"/>
      <c r="KYW66" s="204"/>
      <c r="KYX66" s="204"/>
      <c r="KYY66" s="204"/>
      <c r="KYZ66" s="204"/>
      <c r="KZA66" s="204"/>
      <c r="KZB66" s="204"/>
      <c r="KZC66" s="204"/>
      <c r="KZD66" s="204"/>
      <c r="KZE66" s="204"/>
      <c r="KZF66" s="204"/>
      <c r="KZG66" s="204"/>
      <c r="KZH66" s="204"/>
      <c r="KZI66" s="204"/>
      <c r="KZJ66" s="204"/>
      <c r="KZK66" s="204"/>
      <c r="KZL66" s="204"/>
      <c r="KZM66" s="204"/>
      <c r="KZN66" s="204"/>
      <c r="KZO66" s="204"/>
      <c r="KZP66" s="204"/>
      <c r="KZQ66" s="204"/>
      <c r="KZR66" s="204"/>
      <c r="KZS66" s="204"/>
      <c r="KZT66" s="204"/>
      <c r="KZU66" s="204"/>
      <c r="KZV66" s="204"/>
      <c r="KZW66" s="204"/>
      <c r="KZX66" s="204"/>
      <c r="KZY66" s="204"/>
      <c r="KZZ66" s="204"/>
      <c r="LAA66" s="204"/>
      <c r="LAB66" s="204"/>
      <c r="LAC66" s="204"/>
      <c r="LAD66" s="204"/>
      <c r="LAE66" s="204"/>
      <c r="LAF66" s="204"/>
      <c r="LAG66" s="204"/>
      <c r="LAH66" s="204"/>
      <c r="LAI66" s="204"/>
      <c r="LAJ66" s="204"/>
      <c r="LAK66" s="204"/>
      <c r="LAL66" s="204"/>
      <c r="LAM66" s="204"/>
      <c r="LAN66" s="204"/>
      <c r="LAO66" s="204"/>
      <c r="LAP66" s="204"/>
      <c r="LAQ66" s="204"/>
      <c r="LAR66" s="204"/>
      <c r="LAS66" s="204"/>
      <c r="LAT66" s="204"/>
      <c r="LAU66" s="204"/>
      <c r="LAV66" s="204"/>
      <c r="LAW66" s="204"/>
      <c r="LAX66" s="204"/>
      <c r="LAY66" s="204"/>
      <c r="LAZ66" s="204"/>
      <c r="LBA66" s="204"/>
      <c r="LBB66" s="204"/>
      <c r="LBC66" s="204"/>
      <c r="LBD66" s="204"/>
      <c r="LBE66" s="204"/>
      <c r="LBF66" s="204"/>
      <c r="LBG66" s="204"/>
      <c r="LBH66" s="204"/>
      <c r="LBI66" s="204"/>
      <c r="LBJ66" s="204"/>
      <c r="LBK66" s="204"/>
      <c r="LBL66" s="204"/>
      <c r="LBM66" s="204"/>
      <c r="LBN66" s="204"/>
      <c r="LBO66" s="204"/>
      <c r="LBP66" s="204"/>
      <c r="LBQ66" s="204"/>
      <c r="LBR66" s="204"/>
      <c r="LBS66" s="204"/>
      <c r="LBT66" s="204"/>
      <c r="LBU66" s="204"/>
      <c r="LBV66" s="204"/>
      <c r="LBW66" s="204"/>
      <c r="LBX66" s="204"/>
      <c r="LBY66" s="204"/>
      <c r="LBZ66" s="204"/>
      <c r="LCA66" s="204"/>
      <c r="LCB66" s="204"/>
      <c r="LCC66" s="204"/>
      <c r="LCD66" s="204"/>
      <c r="LCE66" s="204"/>
      <c r="LCF66" s="204"/>
      <c r="LCG66" s="204"/>
      <c r="LCH66" s="204"/>
      <c r="LCI66" s="204"/>
      <c r="LCJ66" s="204"/>
      <c r="LCK66" s="204"/>
      <c r="LCL66" s="204"/>
      <c r="LCM66" s="204"/>
      <c r="LCN66" s="204"/>
      <c r="LCO66" s="204"/>
      <c r="LCP66" s="204"/>
      <c r="LCQ66" s="204"/>
      <c r="LCR66" s="204"/>
      <c r="LCS66" s="204"/>
      <c r="LCT66" s="204"/>
      <c r="LCU66" s="204"/>
      <c r="LCV66" s="204"/>
      <c r="LCW66" s="204"/>
      <c r="LCX66" s="204"/>
      <c r="LCY66" s="204"/>
      <c r="LCZ66" s="204"/>
      <c r="LDA66" s="204"/>
      <c r="LDB66" s="204"/>
      <c r="LDC66" s="204"/>
      <c r="LDD66" s="204"/>
      <c r="LDE66" s="204"/>
      <c r="LDF66" s="204"/>
      <c r="LDG66" s="204"/>
      <c r="LDH66" s="204"/>
      <c r="LDI66" s="204"/>
      <c r="LDJ66" s="204"/>
      <c r="LDK66" s="204"/>
      <c r="LDL66" s="204"/>
      <c r="LDM66" s="204"/>
      <c r="LDN66" s="204"/>
      <c r="LDO66" s="204"/>
      <c r="LDP66" s="204"/>
      <c r="LDQ66" s="204"/>
      <c r="LDR66" s="204"/>
      <c r="LDS66" s="204"/>
      <c r="LDT66" s="204"/>
      <c r="LDU66" s="204"/>
      <c r="LDV66" s="204"/>
      <c r="LDW66" s="204"/>
      <c r="LDX66" s="204"/>
      <c r="LDY66" s="204"/>
      <c r="LDZ66" s="204"/>
      <c r="LEA66" s="204"/>
      <c r="LEB66" s="204"/>
      <c r="LEC66" s="204"/>
      <c r="LED66" s="204"/>
      <c r="LEE66" s="204"/>
      <c r="LEF66" s="204"/>
      <c r="LEG66" s="204"/>
      <c r="LEH66" s="204"/>
      <c r="LEI66" s="204"/>
      <c r="LEJ66" s="204"/>
      <c r="LEK66" s="204"/>
      <c r="LEL66" s="204"/>
      <c r="LEM66" s="204"/>
      <c r="LEN66" s="204"/>
      <c r="LEO66" s="204"/>
      <c r="LEP66" s="204"/>
      <c r="LEQ66" s="204"/>
      <c r="LER66" s="204"/>
      <c r="LES66" s="204"/>
      <c r="LET66" s="204"/>
      <c r="LEU66" s="204"/>
      <c r="LEV66" s="204"/>
      <c r="LEW66" s="204"/>
      <c r="LEX66" s="204"/>
      <c r="LEY66" s="204"/>
      <c r="LEZ66" s="204"/>
      <c r="LFA66" s="204"/>
      <c r="LFB66" s="204"/>
      <c r="LFC66" s="204"/>
      <c r="LFD66" s="204"/>
      <c r="LFE66" s="204"/>
      <c r="LFF66" s="204"/>
      <c r="LFG66" s="204"/>
      <c r="LFH66" s="204"/>
      <c r="LFI66" s="204"/>
      <c r="LFJ66" s="204"/>
      <c r="LFK66" s="204"/>
      <c r="LFL66" s="204"/>
      <c r="LFM66" s="204"/>
      <c r="LFN66" s="204"/>
      <c r="LFO66" s="204"/>
      <c r="LFP66" s="204"/>
      <c r="LFQ66" s="204"/>
      <c r="LFR66" s="204"/>
      <c r="LFS66" s="204"/>
      <c r="LFT66" s="204"/>
      <c r="LFU66" s="204"/>
      <c r="LFV66" s="204"/>
      <c r="LFW66" s="204"/>
      <c r="LFX66" s="204"/>
      <c r="LFY66" s="204"/>
      <c r="LFZ66" s="204"/>
      <c r="LGA66" s="204"/>
      <c r="LGB66" s="204"/>
      <c r="LGC66" s="204"/>
      <c r="LGD66" s="204"/>
      <c r="LGE66" s="204"/>
      <c r="LGF66" s="204"/>
      <c r="LGG66" s="204"/>
      <c r="LGH66" s="204"/>
      <c r="LGI66" s="204"/>
      <c r="LGJ66" s="204"/>
      <c r="LGK66" s="204"/>
      <c r="LGL66" s="204"/>
      <c r="LGM66" s="204"/>
      <c r="LGN66" s="204"/>
      <c r="LGO66" s="204"/>
      <c r="LGP66" s="204"/>
      <c r="LGQ66" s="204"/>
      <c r="LGR66" s="204"/>
      <c r="LGS66" s="204"/>
      <c r="LGT66" s="204"/>
      <c r="LGU66" s="204"/>
      <c r="LGV66" s="204"/>
      <c r="LGW66" s="204"/>
      <c r="LGX66" s="204"/>
      <c r="LGY66" s="204"/>
      <c r="LGZ66" s="204"/>
      <c r="LHA66" s="204"/>
      <c r="LHB66" s="204"/>
      <c r="LHC66" s="204"/>
      <c r="LHD66" s="204"/>
      <c r="LHE66" s="204"/>
      <c r="LHF66" s="204"/>
      <c r="LHG66" s="204"/>
      <c r="LHH66" s="204"/>
      <c r="LHI66" s="204"/>
      <c r="LHJ66" s="204"/>
      <c r="LHK66" s="204"/>
      <c r="LHL66" s="204"/>
      <c r="LHM66" s="204"/>
      <c r="LHN66" s="204"/>
      <c r="LHO66" s="204"/>
      <c r="LHP66" s="204"/>
      <c r="LHQ66" s="204"/>
      <c r="LHR66" s="204"/>
      <c r="LHS66" s="204"/>
      <c r="LHT66" s="204"/>
      <c r="LHU66" s="204"/>
      <c r="LHV66" s="204"/>
      <c r="LHW66" s="204"/>
      <c r="LHX66" s="204"/>
      <c r="LHY66" s="204"/>
      <c r="LHZ66" s="204"/>
      <c r="LIA66" s="204"/>
      <c r="LIB66" s="204"/>
      <c r="LIC66" s="204"/>
      <c r="LID66" s="204"/>
      <c r="LIE66" s="204"/>
      <c r="LIF66" s="204"/>
      <c r="LIG66" s="204"/>
      <c r="LIH66" s="204"/>
      <c r="LII66" s="204"/>
      <c r="LIJ66" s="204"/>
      <c r="LIK66" s="204"/>
      <c r="LIL66" s="204"/>
      <c r="LIM66" s="204"/>
      <c r="LIN66" s="204"/>
      <c r="LIO66" s="204"/>
      <c r="LIP66" s="204"/>
      <c r="LIQ66" s="204"/>
      <c r="LIR66" s="204"/>
      <c r="LIS66" s="204"/>
      <c r="LIT66" s="204"/>
      <c r="LIU66" s="204"/>
      <c r="LIV66" s="204"/>
      <c r="LIW66" s="204"/>
      <c r="LIX66" s="204"/>
      <c r="LIY66" s="204"/>
      <c r="LIZ66" s="204"/>
      <c r="LJA66" s="204"/>
      <c r="LJB66" s="204"/>
      <c r="LJC66" s="204"/>
      <c r="LJD66" s="204"/>
      <c r="LJE66" s="204"/>
      <c r="LJF66" s="204"/>
      <c r="LJG66" s="204"/>
      <c r="LJH66" s="204"/>
      <c r="LJI66" s="204"/>
      <c r="LJJ66" s="204"/>
      <c r="LJK66" s="204"/>
      <c r="LJL66" s="204"/>
      <c r="LJM66" s="204"/>
      <c r="LJN66" s="204"/>
      <c r="LJO66" s="204"/>
      <c r="LJP66" s="204"/>
      <c r="LJQ66" s="204"/>
      <c r="LJR66" s="204"/>
      <c r="LJS66" s="204"/>
      <c r="LJT66" s="204"/>
      <c r="LJU66" s="204"/>
      <c r="LJV66" s="204"/>
      <c r="LJW66" s="204"/>
      <c r="LJX66" s="204"/>
      <c r="LJY66" s="204"/>
      <c r="LJZ66" s="204"/>
      <c r="LKA66" s="204"/>
      <c r="LKB66" s="204"/>
      <c r="LKC66" s="204"/>
      <c r="LKD66" s="204"/>
      <c r="LKE66" s="204"/>
      <c r="LKF66" s="204"/>
      <c r="LKG66" s="204"/>
      <c r="LKH66" s="204"/>
      <c r="LKI66" s="204"/>
      <c r="LKJ66" s="204"/>
      <c r="LKK66" s="204"/>
      <c r="LKL66" s="204"/>
      <c r="LKM66" s="204"/>
      <c r="LKN66" s="204"/>
      <c r="LKO66" s="204"/>
      <c r="LKP66" s="204"/>
      <c r="LKQ66" s="204"/>
      <c r="LKR66" s="204"/>
      <c r="LKS66" s="204"/>
      <c r="LKT66" s="204"/>
      <c r="LKU66" s="204"/>
      <c r="LKV66" s="204"/>
      <c r="LKW66" s="204"/>
      <c r="LKX66" s="204"/>
      <c r="LKY66" s="204"/>
      <c r="LKZ66" s="204"/>
      <c r="LLA66" s="204"/>
      <c r="LLB66" s="204"/>
      <c r="LLC66" s="204"/>
      <c r="LLD66" s="204"/>
      <c r="LLE66" s="204"/>
      <c r="LLF66" s="204"/>
      <c r="LLG66" s="204"/>
      <c r="LLH66" s="204"/>
      <c r="LLI66" s="204"/>
      <c r="LLJ66" s="204"/>
      <c r="LLK66" s="204"/>
      <c r="LLL66" s="204"/>
      <c r="LLM66" s="204"/>
      <c r="LLN66" s="204"/>
      <c r="LLO66" s="204"/>
      <c r="LLP66" s="204"/>
      <c r="LLQ66" s="204"/>
      <c r="LLR66" s="204"/>
      <c r="LLS66" s="204"/>
      <c r="LLT66" s="204"/>
      <c r="LLU66" s="204"/>
      <c r="LLV66" s="204"/>
      <c r="LLW66" s="204"/>
      <c r="LLX66" s="204"/>
      <c r="LLY66" s="204"/>
      <c r="LLZ66" s="204"/>
      <c r="LMA66" s="204"/>
      <c r="LMB66" s="204"/>
      <c r="LMC66" s="204"/>
      <c r="LMD66" s="204"/>
      <c r="LME66" s="204"/>
      <c r="LMF66" s="204"/>
      <c r="LMG66" s="204"/>
      <c r="LMH66" s="204"/>
      <c r="LMI66" s="204"/>
      <c r="LMJ66" s="204"/>
      <c r="LMK66" s="204"/>
      <c r="LML66" s="204"/>
      <c r="LMM66" s="204"/>
      <c r="LMN66" s="204"/>
      <c r="LMO66" s="204"/>
      <c r="LMP66" s="204"/>
      <c r="LMQ66" s="204"/>
      <c r="LMR66" s="204"/>
      <c r="LMS66" s="204"/>
      <c r="LMT66" s="204"/>
      <c r="LMU66" s="204"/>
      <c r="LMV66" s="204"/>
      <c r="LMW66" s="204"/>
      <c r="LMX66" s="204"/>
      <c r="LMY66" s="204"/>
      <c r="LMZ66" s="204"/>
      <c r="LNA66" s="204"/>
      <c r="LNB66" s="204"/>
      <c r="LNC66" s="204"/>
      <c r="LND66" s="204"/>
      <c r="LNE66" s="204"/>
      <c r="LNF66" s="204"/>
      <c r="LNG66" s="204"/>
      <c r="LNH66" s="204"/>
      <c r="LNI66" s="204"/>
      <c r="LNJ66" s="204"/>
      <c r="LNK66" s="204"/>
      <c r="LNL66" s="204"/>
      <c r="LNM66" s="204"/>
      <c r="LNN66" s="204"/>
      <c r="LNO66" s="204"/>
      <c r="LNP66" s="204"/>
      <c r="LNQ66" s="204"/>
      <c r="LNR66" s="204"/>
      <c r="LNS66" s="204"/>
      <c r="LNT66" s="204"/>
      <c r="LNU66" s="204"/>
      <c r="LNV66" s="204"/>
      <c r="LNW66" s="204"/>
      <c r="LNX66" s="204"/>
      <c r="LNY66" s="204"/>
      <c r="LNZ66" s="204"/>
      <c r="LOA66" s="204"/>
      <c r="LOB66" s="204"/>
      <c r="LOC66" s="204"/>
      <c r="LOD66" s="204"/>
      <c r="LOE66" s="204"/>
      <c r="LOF66" s="204"/>
      <c r="LOG66" s="204"/>
      <c r="LOH66" s="204"/>
      <c r="LOI66" s="204"/>
      <c r="LOJ66" s="204"/>
      <c r="LOK66" s="204"/>
      <c r="LOL66" s="204"/>
      <c r="LOM66" s="204"/>
      <c r="LON66" s="204"/>
      <c r="LOO66" s="204"/>
      <c r="LOP66" s="204"/>
      <c r="LOQ66" s="204"/>
      <c r="LOR66" s="204"/>
      <c r="LOS66" s="204"/>
      <c r="LOT66" s="204"/>
      <c r="LOU66" s="204"/>
      <c r="LOV66" s="204"/>
      <c r="LOW66" s="204"/>
      <c r="LOX66" s="204"/>
      <c r="LOY66" s="204"/>
      <c r="LOZ66" s="204"/>
      <c r="LPA66" s="204"/>
      <c r="LPB66" s="204"/>
      <c r="LPC66" s="204"/>
      <c r="LPD66" s="204"/>
      <c r="LPE66" s="204"/>
      <c r="LPF66" s="204"/>
      <c r="LPG66" s="204"/>
      <c r="LPH66" s="204"/>
      <c r="LPI66" s="204"/>
      <c r="LPJ66" s="204"/>
      <c r="LPK66" s="204"/>
      <c r="LPL66" s="204"/>
      <c r="LPM66" s="204"/>
      <c r="LPN66" s="204"/>
      <c r="LPO66" s="204"/>
      <c r="LPP66" s="204"/>
      <c r="LPQ66" s="204"/>
      <c r="LPR66" s="204"/>
      <c r="LPS66" s="204"/>
      <c r="LPT66" s="204"/>
      <c r="LPU66" s="204"/>
      <c r="LPV66" s="204"/>
      <c r="LPW66" s="204"/>
      <c r="LPX66" s="204"/>
      <c r="LPY66" s="204"/>
      <c r="LPZ66" s="204"/>
      <c r="LQA66" s="204"/>
      <c r="LQB66" s="204"/>
      <c r="LQC66" s="204"/>
      <c r="LQD66" s="204"/>
      <c r="LQE66" s="204"/>
      <c r="LQF66" s="204"/>
      <c r="LQG66" s="204"/>
      <c r="LQH66" s="204"/>
      <c r="LQI66" s="204"/>
      <c r="LQJ66" s="204"/>
      <c r="LQK66" s="204"/>
      <c r="LQL66" s="204"/>
      <c r="LQM66" s="204"/>
      <c r="LQN66" s="204"/>
      <c r="LQO66" s="204"/>
      <c r="LQP66" s="204"/>
      <c r="LQQ66" s="204"/>
      <c r="LQR66" s="204"/>
      <c r="LQS66" s="204"/>
      <c r="LQT66" s="204"/>
      <c r="LQU66" s="204"/>
      <c r="LQV66" s="204"/>
      <c r="LQW66" s="204"/>
      <c r="LQX66" s="204"/>
      <c r="LQY66" s="204"/>
      <c r="LQZ66" s="204"/>
      <c r="LRA66" s="204"/>
      <c r="LRB66" s="204"/>
      <c r="LRC66" s="204"/>
      <c r="LRD66" s="204"/>
      <c r="LRE66" s="204"/>
      <c r="LRF66" s="204"/>
      <c r="LRG66" s="204"/>
      <c r="LRH66" s="204"/>
      <c r="LRI66" s="204"/>
      <c r="LRJ66" s="204"/>
      <c r="LRK66" s="204"/>
      <c r="LRL66" s="204"/>
      <c r="LRM66" s="204"/>
      <c r="LRN66" s="204"/>
      <c r="LRO66" s="204"/>
      <c r="LRP66" s="204"/>
      <c r="LRQ66" s="204"/>
      <c r="LRR66" s="204"/>
      <c r="LRS66" s="204"/>
      <c r="LRT66" s="204"/>
      <c r="LRU66" s="204"/>
      <c r="LRV66" s="204"/>
      <c r="LRW66" s="204"/>
      <c r="LRX66" s="204"/>
      <c r="LRY66" s="204"/>
      <c r="LRZ66" s="204"/>
      <c r="LSA66" s="204"/>
      <c r="LSB66" s="204"/>
      <c r="LSC66" s="204"/>
      <c r="LSD66" s="204"/>
      <c r="LSE66" s="204"/>
      <c r="LSF66" s="204"/>
      <c r="LSG66" s="204"/>
      <c r="LSH66" s="204"/>
      <c r="LSI66" s="204"/>
      <c r="LSJ66" s="204"/>
      <c r="LSK66" s="204"/>
      <c r="LSL66" s="204"/>
      <c r="LSM66" s="204"/>
      <c r="LSN66" s="204"/>
      <c r="LSO66" s="204"/>
      <c r="LSP66" s="204"/>
      <c r="LSQ66" s="204"/>
      <c r="LSR66" s="204"/>
      <c r="LSS66" s="204"/>
      <c r="LST66" s="204"/>
      <c r="LSU66" s="204"/>
      <c r="LSV66" s="204"/>
      <c r="LSW66" s="204"/>
      <c r="LSX66" s="204"/>
      <c r="LSY66" s="204"/>
      <c r="LSZ66" s="204"/>
      <c r="LTA66" s="204"/>
      <c r="LTB66" s="204"/>
      <c r="LTC66" s="204"/>
      <c r="LTD66" s="204"/>
      <c r="LTE66" s="204"/>
      <c r="LTF66" s="204"/>
      <c r="LTG66" s="204"/>
      <c r="LTH66" s="204"/>
      <c r="LTI66" s="204"/>
      <c r="LTJ66" s="204"/>
      <c r="LTK66" s="204"/>
      <c r="LTL66" s="204"/>
      <c r="LTM66" s="204"/>
      <c r="LTN66" s="204"/>
      <c r="LTO66" s="204"/>
      <c r="LTP66" s="204"/>
      <c r="LTQ66" s="204"/>
      <c r="LTR66" s="204"/>
      <c r="LTS66" s="204"/>
      <c r="LTT66" s="204"/>
      <c r="LTU66" s="204"/>
      <c r="LTV66" s="204"/>
      <c r="LTW66" s="204"/>
      <c r="LTX66" s="204"/>
      <c r="LTY66" s="204"/>
      <c r="LTZ66" s="204"/>
      <c r="LUA66" s="204"/>
      <c r="LUB66" s="204"/>
      <c r="LUC66" s="204"/>
      <c r="LUD66" s="204"/>
      <c r="LUE66" s="204"/>
      <c r="LUF66" s="204"/>
      <c r="LUG66" s="204"/>
      <c r="LUH66" s="204"/>
      <c r="LUI66" s="204"/>
      <c r="LUJ66" s="204"/>
      <c r="LUK66" s="204"/>
      <c r="LUL66" s="204"/>
      <c r="LUM66" s="204"/>
      <c r="LUN66" s="204"/>
      <c r="LUO66" s="204"/>
      <c r="LUP66" s="204"/>
      <c r="LUQ66" s="204"/>
      <c r="LUR66" s="204"/>
      <c r="LUS66" s="204"/>
      <c r="LUT66" s="204"/>
      <c r="LUU66" s="204"/>
      <c r="LUV66" s="204"/>
      <c r="LUW66" s="204"/>
      <c r="LUX66" s="204"/>
      <c r="LUY66" s="204"/>
      <c r="LUZ66" s="204"/>
      <c r="LVA66" s="204"/>
      <c r="LVB66" s="204"/>
      <c r="LVC66" s="204"/>
      <c r="LVD66" s="204"/>
      <c r="LVE66" s="204"/>
      <c r="LVF66" s="204"/>
      <c r="LVG66" s="204"/>
      <c r="LVH66" s="204"/>
      <c r="LVI66" s="204"/>
      <c r="LVJ66" s="204"/>
      <c r="LVK66" s="204"/>
      <c r="LVL66" s="204"/>
      <c r="LVM66" s="204"/>
      <c r="LVN66" s="204"/>
      <c r="LVO66" s="204"/>
      <c r="LVP66" s="204"/>
      <c r="LVQ66" s="204"/>
      <c r="LVR66" s="204"/>
      <c r="LVS66" s="204"/>
      <c r="LVT66" s="204"/>
      <c r="LVU66" s="204"/>
      <c r="LVV66" s="204"/>
      <c r="LVW66" s="204"/>
      <c r="LVX66" s="204"/>
      <c r="LVY66" s="204"/>
      <c r="LVZ66" s="204"/>
      <c r="LWA66" s="204"/>
      <c r="LWB66" s="204"/>
      <c r="LWC66" s="204"/>
      <c r="LWD66" s="204"/>
      <c r="LWE66" s="204"/>
      <c r="LWF66" s="204"/>
      <c r="LWG66" s="204"/>
      <c r="LWH66" s="204"/>
      <c r="LWI66" s="204"/>
      <c r="LWJ66" s="204"/>
      <c r="LWK66" s="204"/>
      <c r="LWL66" s="204"/>
      <c r="LWM66" s="204"/>
      <c r="LWN66" s="204"/>
      <c r="LWO66" s="204"/>
      <c r="LWP66" s="204"/>
      <c r="LWQ66" s="204"/>
      <c r="LWR66" s="204"/>
      <c r="LWS66" s="204"/>
      <c r="LWT66" s="204"/>
      <c r="LWU66" s="204"/>
      <c r="LWV66" s="204"/>
      <c r="LWW66" s="204"/>
      <c r="LWX66" s="204"/>
      <c r="LWY66" s="204"/>
      <c r="LWZ66" s="204"/>
      <c r="LXA66" s="204"/>
      <c r="LXB66" s="204"/>
      <c r="LXC66" s="204"/>
      <c r="LXD66" s="204"/>
      <c r="LXE66" s="204"/>
      <c r="LXF66" s="204"/>
      <c r="LXG66" s="204"/>
      <c r="LXH66" s="204"/>
      <c r="LXI66" s="204"/>
      <c r="LXJ66" s="204"/>
      <c r="LXK66" s="204"/>
      <c r="LXL66" s="204"/>
      <c r="LXM66" s="204"/>
      <c r="LXN66" s="204"/>
      <c r="LXO66" s="204"/>
      <c r="LXP66" s="204"/>
      <c r="LXQ66" s="204"/>
      <c r="LXR66" s="204"/>
      <c r="LXS66" s="204"/>
      <c r="LXT66" s="204"/>
      <c r="LXU66" s="204"/>
      <c r="LXV66" s="204"/>
      <c r="LXW66" s="204"/>
      <c r="LXX66" s="204"/>
      <c r="LXY66" s="204"/>
      <c r="LXZ66" s="204"/>
      <c r="LYA66" s="204"/>
      <c r="LYB66" s="204"/>
      <c r="LYC66" s="204"/>
      <c r="LYD66" s="204"/>
      <c r="LYE66" s="204"/>
      <c r="LYF66" s="204"/>
      <c r="LYG66" s="204"/>
      <c r="LYH66" s="204"/>
      <c r="LYI66" s="204"/>
      <c r="LYJ66" s="204"/>
      <c r="LYK66" s="204"/>
      <c r="LYL66" s="204"/>
      <c r="LYM66" s="204"/>
      <c r="LYN66" s="204"/>
      <c r="LYO66" s="204"/>
      <c r="LYP66" s="204"/>
      <c r="LYQ66" s="204"/>
      <c r="LYR66" s="204"/>
      <c r="LYS66" s="204"/>
      <c r="LYT66" s="204"/>
      <c r="LYU66" s="204"/>
      <c r="LYV66" s="204"/>
      <c r="LYW66" s="204"/>
      <c r="LYX66" s="204"/>
      <c r="LYY66" s="204"/>
      <c r="LYZ66" s="204"/>
      <c r="LZA66" s="204"/>
      <c r="LZB66" s="204"/>
      <c r="LZC66" s="204"/>
      <c r="LZD66" s="204"/>
      <c r="LZE66" s="204"/>
      <c r="LZF66" s="204"/>
      <c r="LZG66" s="204"/>
      <c r="LZH66" s="204"/>
      <c r="LZI66" s="204"/>
      <c r="LZJ66" s="204"/>
      <c r="LZK66" s="204"/>
      <c r="LZL66" s="204"/>
      <c r="LZM66" s="204"/>
      <c r="LZN66" s="204"/>
      <c r="LZO66" s="204"/>
      <c r="LZP66" s="204"/>
      <c r="LZQ66" s="204"/>
      <c r="LZR66" s="204"/>
      <c r="LZS66" s="204"/>
      <c r="LZT66" s="204"/>
      <c r="LZU66" s="204"/>
      <c r="LZV66" s="204"/>
      <c r="LZW66" s="204"/>
      <c r="LZX66" s="204"/>
      <c r="LZY66" s="204"/>
      <c r="LZZ66" s="204"/>
      <c r="MAA66" s="204"/>
      <c r="MAB66" s="204"/>
      <c r="MAC66" s="204"/>
      <c r="MAD66" s="204"/>
      <c r="MAE66" s="204"/>
      <c r="MAF66" s="204"/>
      <c r="MAG66" s="204"/>
      <c r="MAH66" s="204"/>
      <c r="MAI66" s="204"/>
      <c r="MAJ66" s="204"/>
      <c r="MAK66" s="204"/>
      <c r="MAL66" s="204"/>
      <c r="MAM66" s="204"/>
      <c r="MAN66" s="204"/>
      <c r="MAO66" s="204"/>
      <c r="MAP66" s="204"/>
      <c r="MAQ66" s="204"/>
      <c r="MAR66" s="204"/>
      <c r="MAS66" s="204"/>
      <c r="MAT66" s="204"/>
      <c r="MAU66" s="204"/>
      <c r="MAV66" s="204"/>
      <c r="MAW66" s="204"/>
      <c r="MAX66" s="204"/>
      <c r="MAY66" s="204"/>
      <c r="MAZ66" s="204"/>
      <c r="MBA66" s="204"/>
      <c r="MBB66" s="204"/>
      <c r="MBC66" s="204"/>
      <c r="MBD66" s="204"/>
      <c r="MBE66" s="204"/>
      <c r="MBF66" s="204"/>
      <c r="MBG66" s="204"/>
      <c r="MBH66" s="204"/>
      <c r="MBI66" s="204"/>
      <c r="MBJ66" s="204"/>
      <c r="MBK66" s="204"/>
      <c r="MBL66" s="204"/>
      <c r="MBM66" s="204"/>
      <c r="MBN66" s="204"/>
      <c r="MBO66" s="204"/>
      <c r="MBP66" s="204"/>
      <c r="MBQ66" s="204"/>
      <c r="MBR66" s="204"/>
      <c r="MBS66" s="204"/>
      <c r="MBT66" s="204"/>
      <c r="MBU66" s="204"/>
      <c r="MBV66" s="204"/>
      <c r="MBW66" s="204"/>
      <c r="MBX66" s="204"/>
      <c r="MBY66" s="204"/>
      <c r="MBZ66" s="204"/>
      <c r="MCA66" s="204"/>
      <c r="MCB66" s="204"/>
      <c r="MCC66" s="204"/>
      <c r="MCD66" s="204"/>
      <c r="MCE66" s="204"/>
      <c r="MCF66" s="204"/>
      <c r="MCG66" s="204"/>
      <c r="MCH66" s="204"/>
      <c r="MCI66" s="204"/>
      <c r="MCJ66" s="204"/>
      <c r="MCK66" s="204"/>
      <c r="MCL66" s="204"/>
      <c r="MCM66" s="204"/>
      <c r="MCN66" s="204"/>
      <c r="MCO66" s="204"/>
      <c r="MCP66" s="204"/>
      <c r="MCQ66" s="204"/>
      <c r="MCR66" s="204"/>
      <c r="MCS66" s="204"/>
      <c r="MCT66" s="204"/>
      <c r="MCU66" s="204"/>
      <c r="MCV66" s="204"/>
      <c r="MCW66" s="204"/>
      <c r="MCX66" s="204"/>
      <c r="MCY66" s="204"/>
      <c r="MCZ66" s="204"/>
      <c r="MDA66" s="204"/>
      <c r="MDB66" s="204"/>
      <c r="MDC66" s="204"/>
      <c r="MDD66" s="204"/>
      <c r="MDE66" s="204"/>
      <c r="MDF66" s="204"/>
      <c r="MDG66" s="204"/>
      <c r="MDH66" s="204"/>
      <c r="MDI66" s="204"/>
      <c r="MDJ66" s="204"/>
      <c r="MDK66" s="204"/>
      <c r="MDL66" s="204"/>
      <c r="MDM66" s="204"/>
      <c r="MDN66" s="204"/>
      <c r="MDO66" s="204"/>
      <c r="MDP66" s="204"/>
      <c r="MDQ66" s="204"/>
      <c r="MDR66" s="204"/>
      <c r="MDS66" s="204"/>
      <c r="MDT66" s="204"/>
      <c r="MDU66" s="204"/>
      <c r="MDV66" s="204"/>
      <c r="MDW66" s="204"/>
      <c r="MDX66" s="204"/>
      <c r="MDY66" s="204"/>
      <c r="MDZ66" s="204"/>
      <c r="MEA66" s="204"/>
      <c r="MEB66" s="204"/>
      <c r="MEC66" s="204"/>
      <c r="MED66" s="204"/>
      <c r="MEE66" s="204"/>
      <c r="MEF66" s="204"/>
      <c r="MEG66" s="204"/>
      <c r="MEH66" s="204"/>
      <c r="MEI66" s="204"/>
      <c r="MEJ66" s="204"/>
      <c r="MEK66" s="204"/>
      <c r="MEL66" s="204"/>
      <c r="MEM66" s="204"/>
      <c r="MEN66" s="204"/>
      <c r="MEO66" s="204"/>
      <c r="MEP66" s="204"/>
      <c r="MEQ66" s="204"/>
      <c r="MER66" s="204"/>
      <c r="MES66" s="204"/>
      <c r="MET66" s="204"/>
      <c r="MEU66" s="204"/>
      <c r="MEV66" s="204"/>
      <c r="MEW66" s="204"/>
      <c r="MEX66" s="204"/>
      <c r="MEY66" s="204"/>
      <c r="MEZ66" s="204"/>
      <c r="MFA66" s="204"/>
      <c r="MFB66" s="204"/>
      <c r="MFC66" s="204"/>
      <c r="MFD66" s="204"/>
      <c r="MFE66" s="204"/>
      <c r="MFF66" s="204"/>
      <c r="MFG66" s="204"/>
      <c r="MFH66" s="204"/>
      <c r="MFI66" s="204"/>
      <c r="MFJ66" s="204"/>
      <c r="MFK66" s="204"/>
      <c r="MFL66" s="204"/>
      <c r="MFM66" s="204"/>
      <c r="MFN66" s="204"/>
      <c r="MFO66" s="204"/>
      <c r="MFP66" s="204"/>
      <c r="MFQ66" s="204"/>
      <c r="MFR66" s="204"/>
      <c r="MFS66" s="204"/>
      <c r="MFT66" s="204"/>
      <c r="MFU66" s="204"/>
      <c r="MFV66" s="204"/>
      <c r="MFW66" s="204"/>
      <c r="MFX66" s="204"/>
      <c r="MFY66" s="204"/>
      <c r="MFZ66" s="204"/>
      <c r="MGA66" s="204"/>
      <c r="MGB66" s="204"/>
      <c r="MGC66" s="204"/>
      <c r="MGD66" s="204"/>
      <c r="MGE66" s="204"/>
      <c r="MGF66" s="204"/>
      <c r="MGG66" s="204"/>
      <c r="MGH66" s="204"/>
      <c r="MGI66" s="204"/>
      <c r="MGJ66" s="204"/>
      <c r="MGK66" s="204"/>
      <c r="MGL66" s="204"/>
      <c r="MGM66" s="204"/>
      <c r="MGN66" s="204"/>
      <c r="MGO66" s="204"/>
      <c r="MGP66" s="204"/>
      <c r="MGQ66" s="204"/>
      <c r="MGR66" s="204"/>
      <c r="MGS66" s="204"/>
      <c r="MGT66" s="204"/>
      <c r="MGU66" s="204"/>
      <c r="MGV66" s="204"/>
      <c r="MGW66" s="204"/>
      <c r="MGX66" s="204"/>
      <c r="MGY66" s="204"/>
      <c r="MGZ66" s="204"/>
      <c r="MHA66" s="204"/>
      <c r="MHB66" s="204"/>
      <c r="MHC66" s="204"/>
      <c r="MHD66" s="204"/>
      <c r="MHE66" s="204"/>
      <c r="MHF66" s="204"/>
      <c r="MHG66" s="204"/>
      <c r="MHH66" s="204"/>
      <c r="MHI66" s="204"/>
      <c r="MHJ66" s="204"/>
      <c r="MHK66" s="204"/>
      <c r="MHL66" s="204"/>
      <c r="MHM66" s="204"/>
      <c r="MHN66" s="204"/>
      <c r="MHO66" s="204"/>
      <c r="MHP66" s="204"/>
      <c r="MHQ66" s="204"/>
      <c r="MHR66" s="204"/>
      <c r="MHS66" s="204"/>
      <c r="MHT66" s="204"/>
      <c r="MHU66" s="204"/>
      <c r="MHV66" s="204"/>
      <c r="MHW66" s="204"/>
      <c r="MHX66" s="204"/>
      <c r="MHY66" s="204"/>
      <c r="MHZ66" s="204"/>
      <c r="MIA66" s="204"/>
      <c r="MIB66" s="204"/>
      <c r="MIC66" s="204"/>
      <c r="MID66" s="204"/>
      <c r="MIE66" s="204"/>
      <c r="MIF66" s="204"/>
      <c r="MIG66" s="204"/>
      <c r="MIH66" s="204"/>
      <c r="MII66" s="204"/>
      <c r="MIJ66" s="204"/>
      <c r="MIK66" s="204"/>
      <c r="MIL66" s="204"/>
      <c r="MIM66" s="204"/>
      <c r="MIN66" s="204"/>
      <c r="MIO66" s="204"/>
      <c r="MIP66" s="204"/>
      <c r="MIQ66" s="204"/>
      <c r="MIR66" s="204"/>
      <c r="MIS66" s="204"/>
      <c r="MIT66" s="204"/>
      <c r="MIU66" s="204"/>
      <c r="MIV66" s="204"/>
      <c r="MIW66" s="204"/>
      <c r="MIX66" s="204"/>
      <c r="MIY66" s="204"/>
      <c r="MIZ66" s="204"/>
      <c r="MJA66" s="204"/>
      <c r="MJB66" s="204"/>
      <c r="MJC66" s="204"/>
      <c r="MJD66" s="204"/>
      <c r="MJE66" s="204"/>
      <c r="MJF66" s="204"/>
      <c r="MJG66" s="204"/>
      <c r="MJH66" s="204"/>
      <c r="MJI66" s="204"/>
      <c r="MJJ66" s="204"/>
      <c r="MJK66" s="204"/>
      <c r="MJL66" s="204"/>
      <c r="MJM66" s="204"/>
      <c r="MJN66" s="204"/>
      <c r="MJO66" s="204"/>
      <c r="MJP66" s="204"/>
      <c r="MJQ66" s="204"/>
      <c r="MJR66" s="204"/>
      <c r="MJS66" s="204"/>
      <c r="MJT66" s="204"/>
      <c r="MJU66" s="204"/>
      <c r="MJV66" s="204"/>
      <c r="MJW66" s="204"/>
      <c r="MJX66" s="204"/>
      <c r="MJY66" s="204"/>
      <c r="MJZ66" s="204"/>
      <c r="MKA66" s="204"/>
      <c r="MKB66" s="204"/>
      <c r="MKC66" s="204"/>
      <c r="MKD66" s="204"/>
      <c r="MKE66" s="204"/>
      <c r="MKF66" s="204"/>
      <c r="MKG66" s="204"/>
      <c r="MKH66" s="204"/>
      <c r="MKI66" s="204"/>
      <c r="MKJ66" s="204"/>
      <c r="MKK66" s="204"/>
      <c r="MKL66" s="204"/>
      <c r="MKM66" s="204"/>
      <c r="MKN66" s="204"/>
      <c r="MKO66" s="204"/>
      <c r="MKP66" s="204"/>
      <c r="MKQ66" s="204"/>
      <c r="MKR66" s="204"/>
      <c r="MKS66" s="204"/>
      <c r="MKT66" s="204"/>
      <c r="MKU66" s="204"/>
      <c r="MKV66" s="204"/>
      <c r="MKW66" s="204"/>
      <c r="MKX66" s="204"/>
      <c r="MKY66" s="204"/>
      <c r="MKZ66" s="204"/>
      <c r="MLA66" s="204"/>
      <c r="MLB66" s="204"/>
      <c r="MLC66" s="204"/>
      <c r="MLD66" s="204"/>
      <c r="MLE66" s="204"/>
      <c r="MLF66" s="204"/>
      <c r="MLG66" s="204"/>
      <c r="MLH66" s="204"/>
      <c r="MLI66" s="204"/>
      <c r="MLJ66" s="204"/>
      <c r="MLK66" s="204"/>
      <c r="MLL66" s="204"/>
      <c r="MLM66" s="204"/>
      <c r="MLN66" s="204"/>
      <c r="MLO66" s="204"/>
      <c r="MLP66" s="204"/>
      <c r="MLQ66" s="204"/>
      <c r="MLR66" s="204"/>
      <c r="MLS66" s="204"/>
      <c r="MLT66" s="204"/>
      <c r="MLU66" s="204"/>
      <c r="MLV66" s="204"/>
      <c r="MLW66" s="204"/>
      <c r="MLX66" s="204"/>
      <c r="MLY66" s="204"/>
      <c r="MLZ66" s="204"/>
      <c r="MMA66" s="204"/>
      <c r="MMB66" s="204"/>
      <c r="MMC66" s="204"/>
      <c r="MMD66" s="204"/>
      <c r="MME66" s="204"/>
      <c r="MMF66" s="204"/>
      <c r="MMG66" s="204"/>
      <c r="MMH66" s="204"/>
      <c r="MMI66" s="204"/>
      <c r="MMJ66" s="204"/>
      <c r="MMK66" s="204"/>
      <c r="MML66" s="204"/>
      <c r="MMM66" s="204"/>
      <c r="MMN66" s="204"/>
      <c r="MMO66" s="204"/>
      <c r="MMP66" s="204"/>
      <c r="MMQ66" s="204"/>
      <c r="MMR66" s="204"/>
      <c r="MMS66" s="204"/>
      <c r="MMT66" s="204"/>
      <c r="MMU66" s="204"/>
      <c r="MMV66" s="204"/>
      <c r="MMW66" s="204"/>
      <c r="MMX66" s="204"/>
      <c r="MMY66" s="204"/>
      <c r="MMZ66" s="204"/>
      <c r="MNA66" s="204"/>
      <c r="MNB66" s="204"/>
      <c r="MNC66" s="204"/>
      <c r="MND66" s="204"/>
      <c r="MNE66" s="204"/>
      <c r="MNF66" s="204"/>
      <c r="MNG66" s="204"/>
      <c r="MNH66" s="204"/>
      <c r="MNI66" s="204"/>
      <c r="MNJ66" s="204"/>
      <c r="MNK66" s="204"/>
      <c r="MNL66" s="204"/>
      <c r="MNM66" s="204"/>
      <c r="MNN66" s="204"/>
      <c r="MNO66" s="204"/>
      <c r="MNP66" s="204"/>
      <c r="MNQ66" s="204"/>
      <c r="MNR66" s="204"/>
      <c r="MNS66" s="204"/>
      <c r="MNT66" s="204"/>
      <c r="MNU66" s="204"/>
      <c r="MNV66" s="204"/>
      <c r="MNW66" s="204"/>
      <c r="MNX66" s="204"/>
      <c r="MNY66" s="204"/>
      <c r="MNZ66" s="204"/>
      <c r="MOA66" s="204"/>
      <c r="MOB66" s="204"/>
      <c r="MOC66" s="204"/>
      <c r="MOD66" s="204"/>
      <c r="MOE66" s="204"/>
      <c r="MOF66" s="204"/>
      <c r="MOG66" s="204"/>
      <c r="MOH66" s="204"/>
      <c r="MOI66" s="204"/>
      <c r="MOJ66" s="204"/>
      <c r="MOK66" s="204"/>
      <c r="MOL66" s="204"/>
      <c r="MOM66" s="204"/>
      <c r="MON66" s="204"/>
      <c r="MOO66" s="204"/>
      <c r="MOP66" s="204"/>
      <c r="MOQ66" s="204"/>
      <c r="MOR66" s="204"/>
      <c r="MOS66" s="204"/>
      <c r="MOT66" s="204"/>
      <c r="MOU66" s="204"/>
      <c r="MOV66" s="204"/>
      <c r="MOW66" s="204"/>
      <c r="MOX66" s="204"/>
      <c r="MOY66" s="204"/>
      <c r="MOZ66" s="204"/>
      <c r="MPA66" s="204"/>
      <c r="MPB66" s="204"/>
      <c r="MPC66" s="204"/>
      <c r="MPD66" s="204"/>
      <c r="MPE66" s="204"/>
      <c r="MPF66" s="204"/>
      <c r="MPG66" s="204"/>
      <c r="MPH66" s="204"/>
      <c r="MPI66" s="204"/>
      <c r="MPJ66" s="204"/>
      <c r="MPK66" s="204"/>
      <c r="MPL66" s="204"/>
      <c r="MPM66" s="204"/>
      <c r="MPN66" s="204"/>
      <c r="MPO66" s="204"/>
      <c r="MPP66" s="204"/>
      <c r="MPQ66" s="204"/>
      <c r="MPR66" s="204"/>
      <c r="MPS66" s="204"/>
      <c r="MPT66" s="204"/>
      <c r="MPU66" s="204"/>
      <c r="MPV66" s="204"/>
      <c r="MPW66" s="204"/>
      <c r="MPX66" s="204"/>
      <c r="MPY66" s="204"/>
      <c r="MPZ66" s="204"/>
      <c r="MQA66" s="204"/>
      <c r="MQB66" s="204"/>
      <c r="MQC66" s="204"/>
      <c r="MQD66" s="204"/>
      <c r="MQE66" s="204"/>
      <c r="MQF66" s="204"/>
      <c r="MQG66" s="204"/>
      <c r="MQH66" s="204"/>
      <c r="MQI66" s="204"/>
      <c r="MQJ66" s="204"/>
      <c r="MQK66" s="204"/>
      <c r="MQL66" s="204"/>
      <c r="MQM66" s="204"/>
      <c r="MQN66" s="204"/>
      <c r="MQO66" s="204"/>
      <c r="MQP66" s="204"/>
      <c r="MQQ66" s="204"/>
      <c r="MQR66" s="204"/>
      <c r="MQS66" s="204"/>
      <c r="MQT66" s="204"/>
      <c r="MQU66" s="204"/>
      <c r="MQV66" s="204"/>
      <c r="MQW66" s="204"/>
      <c r="MQX66" s="204"/>
      <c r="MQY66" s="204"/>
      <c r="MQZ66" s="204"/>
      <c r="MRA66" s="204"/>
      <c r="MRB66" s="204"/>
      <c r="MRC66" s="204"/>
      <c r="MRD66" s="204"/>
      <c r="MRE66" s="204"/>
      <c r="MRF66" s="204"/>
      <c r="MRG66" s="204"/>
      <c r="MRH66" s="204"/>
      <c r="MRI66" s="204"/>
      <c r="MRJ66" s="204"/>
      <c r="MRK66" s="204"/>
      <c r="MRL66" s="204"/>
      <c r="MRM66" s="204"/>
      <c r="MRN66" s="204"/>
      <c r="MRO66" s="204"/>
      <c r="MRP66" s="204"/>
      <c r="MRQ66" s="204"/>
      <c r="MRR66" s="204"/>
      <c r="MRS66" s="204"/>
      <c r="MRT66" s="204"/>
      <c r="MRU66" s="204"/>
      <c r="MRV66" s="204"/>
      <c r="MRW66" s="204"/>
      <c r="MRX66" s="204"/>
      <c r="MRY66" s="204"/>
      <c r="MRZ66" s="204"/>
      <c r="MSA66" s="204"/>
      <c r="MSB66" s="204"/>
      <c r="MSC66" s="204"/>
      <c r="MSD66" s="204"/>
      <c r="MSE66" s="204"/>
      <c r="MSF66" s="204"/>
      <c r="MSG66" s="204"/>
      <c r="MSH66" s="204"/>
      <c r="MSI66" s="204"/>
      <c r="MSJ66" s="204"/>
      <c r="MSK66" s="204"/>
      <c r="MSL66" s="204"/>
      <c r="MSM66" s="204"/>
      <c r="MSN66" s="204"/>
      <c r="MSO66" s="204"/>
      <c r="MSP66" s="204"/>
      <c r="MSQ66" s="204"/>
      <c r="MSR66" s="204"/>
      <c r="MSS66" s="204"/>
      <c r="MST66" s="204"/>
      <c r="MSU66" s="204"/>
      <c r="MSV66" s="204"/>
      <c r="MSW66" s="204"/>
      <c r="MSX66" s="204"/>
      <c r="MSY66" s="204"/>
      <c r="MSZ66" s="204"/>
      <c r="MTA66" s="204"/>
      <c r="MTB66" s="204"/>
      <c r="MTC66" s="204"/>
      <c r="MTD66" s="204"/>
      <c r="MTE66" s="204"/>
      <c r="MTF66" s="204"/>
      <c r="MTG66" s="204"/>
      <c r="MTH66" s="204"/>
      <c r="MTI66" s="204"/>
      <c r="MTJ66" s="204"/>
      <c r="MTK66" s="204"/>
      <c r="MTL66" s="204"/>
      <c r="MTM66" s="204"/>
      <c r="MTN66" s="204"/>
      <c r="MTO66" s="204"/>
      <c r="MTP66" s="204"/>
      <c r="MTQ66" s="204"/>
      <c r="MTR66" s="204"/>
      <c r="MTS66" s="204"/>
      <c r="MTT66" s="204"/>
      <c r="MTU66" s="204"/>
      <c r="MTV66" s="204"/>
      <c r="MTW66" s="204"/>
      <c r="MTX66" s="204"/>
      <c r="MTY66" s="204"/>
      <c r="MTZ66" s="204"/>
      <c r="MUA66" s="204"/>
      <c r="MUB66" s="204"/>
      <c r="MUC66" s="204"/>
      <c r="MUD66" s="204"/>
      <c r="MUE66" s="204"/>
      <c r="MUF66" s="204"/>
      <c r="MUG66" s="204"/>
      <c r="MUH66" s="204"/>
      <c r="MUI66" s="204"/>
      <c r="MUJ66" s="204"/>
      <c r="MUK66" s="204"/>
      <c r="MUL66" s="204"/>
      <c r="MUM66" s="204"/>
      <c r="MUN66" s="204"/>
      <c r="MUO66" s="204"/>
      <c r="MUP66" s="204"/>
      <c r="MUQ66" s="204"/>
      <c r="MUR66" s="204"/>
      <c r="MUS66" s="204"/>
      <c r="MUT66" s="204"/>
      <c r="MUU66" s="204"/>
      <c r="MUV66" s="204"/>
      <c r="MUW66" s="204"/>
      <c r="MUX66" s="204"/>
      <c r="MUY66" s="204"/>
      <c r="MUZ66" s="204"/>
      <c r="MVA66" s="204"/>
      <c r="MVB66" s="204"/>
      <c r="MVC66" s="204"/>
      <c r="MVD66" s="204"/>
      <c r="MVE66" s="204"/>
      <c r="MVF66" s="204"/>
      <c r="MVG66" s="204"/>
      <c r="MVH66" s="204"/>
      <c r="MVI66" s="204"/>
      <c r="MVJ66" s="204"/>
      <c r="MVK66" s="204"/>
      <c r="MVL66" s="204"/>
      <c r="MVM66" s="204"/>
      <c r="MVN66" s="204"/>
      <c r="MVO66" s="204"/>
      <c r="MVP66" s="204"/>
      <c r="MVQ66" s="204"/>
      <c r="MVR66" s="204"/>
      <c r="MVS66" s="204"/>
      <c r="MVT66" s="204"/>
      <c r="MVU66" s="204"/>
      <c r="MVV66" s="204"/>
      <c r="MVW66" s="204"/>
      <c r="MVX66" s="204"/>
      <c r="MVY66" s="204"/>
      <c r="MVZ66" s="204"/>
      <c r="MWA66" s="204"/>
      <c r="MWB66" s="204"/>
      <c r="MWC66" s="204"/>
      <c r="MWD66" s="204"/>
      <c r="MWE66" s="204"/>
      <c r="MWF66" s="204"/>
      <c r="MWG66" s="204"/>
      <c r="MWH66" s="204"/>
      <c r="MWI66" s="204"/>
      <c r="MWJ66" s="204"/>
      <c r="MWK66" s="204"/>
      <c r="MWL66" s="204"/>
      <c r="MWM66" s="204"/>
      <c r="MWN66" s="204"/>
      <c r="MWO66" s="204"/>
      <c r="MWP66" s="204"/>
      <c r="MWQ66" s="204"/>
      <c r="MWR66" s="204"/>
      <c r="MWS66" s="204"/>
      <c r="MWT66" s="204"/>
      <c r="MWU66" s="204"/>
      <c r="MWV66" s="204"/>
      <c r="MWW66" s="204"/>
      <c r="MWX66" s="204"/>
      <c r="MWY66" s="204"/>
      <c r="MWZ66" s="204"/>
      <c r="MXA66" s="204"/>
      <c r="MXB66" s="204"/>
      <c r="MXC66" s="204"/>
      <c r="MXD66" s="204"/>
      <c r="MXE66" s="204"/>
      <c r="MXF66" s="204"/>
      <c r="MXG66" s="204"/>
      <c r="MXH66" s="204"/>
      <c r="MXI66" s="204"/>
      <c r="MXJ66" s="204"/>
      <c r="MXK66" s="204"/>
      <c r="MXL66" s="204"/>
      <c r="MXM66" s="204"/>
      <c r="MXN66" s="204"/>
      <c r="MXO66" s="204"/>
      <c r="MXP66" s="204"/>
      <c r="MXQ66" s="204"/>
      <c r="MXR66" s="204"/>
      <c r="MXS66" s="204"/>
      <c r="MXT66" s="204"/>
      <c r="MXU66" s="204"/>
      <c r="MXV66" s="204"/>
      <c r="MXW66" s="204"/>
      <c r="MXX66" s="204"/>
      <c r="MXY66" s="204"/>
      <c r="MXZ66" s="204"/>
      <c r="MYA66" s="204"/>
      <c r="MYB66" s="204"/>
      <c r="MYC66" s="204"/>
      <c r="MYD66" s="204"/>
      <c r="MYE66" s="204"/>
      <c r="MYF66" s="204"/>
      <c r="MYG66" s="204"/>
      <c r="MYH66" s="204"/>
      <c r="MYI66" s="204"/>
      <c r="MYJ66" s="204"/>
      <c r="MYK66" s="204"/>
      <c r="MYL66" s="204"/>
      <c r="MYM66" s="204"/>
      <c r="MYN66" s="204"/>
      <c r="MYO66" s="204"/>
      <c r="MYP66" s="204"/>
      <c r="MYQ66" s="204"/>
      <c r="MYR66" s="204"/>
      <c r="MYS66" s="204"/>
      <c r="MYT66" s="204"/>
      <c r="MYU66" s="204"/>
      <c r="MYV66" s="204"/>
      <c r="MYW66" s="204"/>
      <c r="MYX66" s="204"/>
      <c r="MYY66" s="204"/>
      <c r="MYZ66" s="204"/>
      <c r="MZA66" s="204"/>
      <c r="MZB66" s="204"/>
      <c r="MZC66" s="204"/>
      <c r="MZD66" s="204"/>
      <c r="MZE66" s="204"/>
      <c r="MZF66" s="204"/>
      <c r="MZG66" s="204"/>
      <c r="MZH66" s="204"/>
      <c r="MZI66" s="204"/>
      <c r="MZJ66" s="204"/>
      <c r="MZK66" s="204"/>
      <c r="MZL66" s="204"/>
      <c r="MZM66" s="204"/>
      <c r="MZN66" s="204"/>
      <c r="MZO66" s="204"/>
      <c r="MZP66" s="204"/>
      <c r="MZQ66" s="204"/>
      <c r="MZR66" s="204"/>
      <c r="MZS66" s="204"/>
      <c r="MZT66" s="204"/>
      <c r="MZU66" s="204"/>
      <c r="MZV66" s="204"/>
      <c r="MZW66" s="204"/>
      <c r="MZX66" s="204"/>
      <c r="MZY66" s="204"/>
      <c r="MZZ66" s="204"/>
      <c r="NAA66" s="204"/>
      <c r="NAB66" s="204"/>
      <c r="NAC66" s="204"/>
      <c r="NAD66" s="204"/>
      <c r="NAE66" s="204"/>
      <c r="NAF66" s="204"/>
      <c r="NAG66" s="204"/>
      <c r="NAH66" s="204"/>
      <c r="NAI66" s="204"/>
      <c r="NAJ66" s="204"/>
      <c r="NAK66" s="204"/>
      <c r="NAL66" s="204"/>
      <c r="NAM66" s="204"/>
      <c r="NAN66" s="204"/>
      <c r="NAO66" s="204"/>
      <c r="NAP66" s="204"/>
      <c r="NAQ66" s="204"/>
      <c r="NAR66" s="204"/>
      <c r="NAS66" s="204"/>
      <c r="NAT66" s="204"/>
      <c r="NAU66" s="204"/>
      <c r="NAV66" s="204"/>
      <c r="NAW66" s="204"/>
      <c r="NAX66" s="204"/>
      <c r="NAY66" s="204"/>
      <c r="NAZ66" s="204"/>
      <c r="NBA66" s="204"/>
      <c r="NBB66" s="204"/>
      <c r="NBC66" s="204"/>
      <c r="NBD66" s="204"/>
      <c r="NBE66" s="204"/>
      <c r="NBF66" s="204"/>
      <c r="NBG66" s="204"/>
      <c r="NBH66" s="204"/>
      <c r="NBI66" s="204"/>
      <c r="NBJ66" s="204"/>
      <c r="NBK66" s="204"/>
      <c r="NBL66" s="204"/>
      <c r="NBM66" s="204"/>
      <c r="NBN66" s="204"/>
      <c r="NBO66" s="204"/>
      <c r="NBP66" s="204"/>
      <c r="NBQ66" s="204"/>
      <c r="NBR66" s="204"/>
      <c r="NBS66" s="204"/>
      <c r="NBT66" s="204"/>
      <c r="NBU66" s="204"/>
      <c r="NBV66" s="204"/>
      <c r="NBW66" s="204"/>
      <c r="NBX66" s="204"/>
      <c r="NBY66" s="204"/>
      <c r="NBZ66" s="204"/>
      <c r="NCA66" s="204"/>
      <c r="NCB66" s="204"/>
      <c r="NCC66" s="204"/>
      <c r="NCD66" s="204"/>
      <c r="NCE66" s="204"/>
      <c r="NCF66" s="204"/>
      <c r="NCG66" s="204"/>
      <c r="NCH66" s="204"/>
      <c r="NCI66" s="204"/>
      <c r="NCJ66" s="204"/>
      <c r="NCK66" s="204"/>
      <c r="NCL66" s="204"/>
      <c r="NCM66" s="204"/>
      <c r="NCN66" s="204"/>
      <c r="NCO66" s="204"/>
      <c r="NCP66" s="204"/>
      <c r="NCQ66" s="204"/>
      <c r="NCR66" s="204"/>
      <c r="NCS66" s="204"/>
      <c r="NCT66" s="204"/>
      <c r="NCU66" s="204"/>
      <c r="NCV66" s="204"/>
      <c r="NCW66" s="204"/>
      <c r="NCX66" s="204"/>
      <c r="NCY66" s="204"/>
      <c r="NCZ66" s="204"/>
      <c r="NDA66" s="204"/>
      <c r="NDB66" s="204"/>
      <c r="NDC66" s="204"/>
      <c r="NDD66" s="204"/>
      <c r="NDE66" s="204"/>
      <c r="NDF66" s="204"/>
      <c r="NDG66" s="204"/>
      <c r="NDH66" s="204"/>
      <c r="NDI66" s="204"/>
      <c r="NDJ66" s="204"/>
      <c r="NDK66" s="204"/>
      <c r="NDL66" s="204"/>
      <c r="NDM66" s="204"/>
      <c r="NDN66" s="204"/>
      <c r="NDO66" s="204"/>
      <c r="NDP66" s="204"/>
      <c r="NDQ66" s="204"/>
      <c r="NDR66" s="204"/>
      <c r="NDS66" s="204"/>
      <c r="NDT66" s="204"/>
      <c r="NDU66" s="204"/>
      <c r="NDV66" s="204"/>
      <c r="NDW66" s="204"/>
      <c r="NDX66" s="204"/>
      <c r="NDY66" s="204"/>
      <c r="NDZ66" s="204"/>
      <c r="NEA66" s="204"/>
      <c r="NEB66" s="204"/>
      <c r="NEC66" s="204"/>
      <c r="NED66" s="204"/>
      <c r="NEE66" s="204"/>
      <c r="NEF66" s="204"/>
      <c r="NEG66" s="204"/>
      <c r="NEH66" s="204"/>
      <c r="NEI66" s="204"/>
      <c r="NEJ66" s="204"/>
      <c r="NEK66" s="204"/>
      <c r="NEL66" s="204"/>
      <c r="NEM66" s="204"/>
      <c r="NEN66" s="204"/>
      <c r="NEO66" s="204"/>
      <c r="NEP66" s="204"/>
      <c r="NEQ66" s="204"/>
      <c r="NER66" s="204"/>
      <c r="NES66" s="204"/>
      <c r="NET66" s="204"/>
      <c r="NEU66" s="204"/>
      <c r="NEV66" s="204"/>
      <c r="NEW66" s="204"/>
      <c r="NEX66" s="204"/>
      <c r="NEY66" s="204"/>
      <c r="NEZ66" s="204"/>
      <c r="NFA66" s="204"/>
      <c r="NFB66" s="204"/>
      <c r="NFC66" s="204"/>
      <c r="NFD66" s="204"/>
      <c r="NFE66" s="204"/>
      <c r="NFF66" s="204"/>
      <c r="NFG66" s="204"/>
      <c r="NFH66" s="204"/>
      <c r="NFI66" s="204"/>
      <c r="NFJ66" s="204"/>
      <c r="NFK66" s="204"/>
      <c r="NFL66" s="204"/>
      <c r="NFM66" s="204"/>
      <c r="NFN66" s="204"/>
      <c r="NFO66" s="204"/>
      <c r="NFP66" s="204"/>
      <c r="NFQ66" s="204"/>
      <c r="NFR66" s="204"/>
      <c r="NFS66" s="204"/>
      <c r="NFT66" s="204"/>
      <c r="NFU66" s="204"/>
      <c r="NFV66" s="204"/>
      <c r="NFW66" s="204"/>
      <c r="NFX66" s="204"/>
      <c r="NFY66" s="204"/>
      <c r="NFZ66" s="204"/>
      <c r="NGA66" s="204"/>
      <c r="NGB66" s="204"/>
      <c r="NGC66" s="204"/>
      <c r="NGD66" s="204"/>
      <c r="NGE66" s="204"/>
      <c r="NGF66" s="204"/>
      <c r="NGG66" s="204"/>
      <c r="NGH66" s="204"/>
      <c r="NGI66" s="204"/>
      <c r="NGJ66" s="204"/>
      <c r="NGK66" s="204"/>
      <c r="NGL66" s="204"/>
      <c r="NGM66" s="204"/>
      <c r="NGN66" s="204"/>
      <c r="NGO66" s="204"/>
      <c r="NGP66" s="204"/>
      <c r="NGQ66" s="204"/>
      <c r="NGR66" s="204"/>
      <c r="NGS66" s="204"/>
      <c r="NGT66" s="204"/>
      <c r="NGU66" s="204"/>
      <c r="NGV66" s="204"/>
      <c r="NGW66" s="204"/>
      <c r="NGX66" s="204"/>
      <c r="NGY66" s="204"/>
      <c r="NGZ66" s="204"/>
      <c r="NHA66" s="204"/>
      <c r="NHB66" s="204"/>
      <c r="NHC66" s="204"/>
      <c r="NHD66" s="204"/>
      <c r="NHE66" s="204"/>
      <c r="NHF66" s="204"/>
      <c r="NHG66" s="204"/>
      <c r="NHH66" s="204"/>
      <c r="NHI66" s="204"/>
      <c r="NHJ66" s="204"/>
      <c r="NHK66" s="204"/>
      <c r="NHL66" s="204"/>
      <c r="NHM66" s="204"/>
      <c r="NHN66" s="204"/>
      <c r="NHO66" s="204"/>
      <c r="NHP66" s="204"/>
      <c r="NHQ66" s="204"/>
      <c r="NHR66" s="204"/>
      <c r="NHS66" s="204"/>
      <c r="NHT66" s="204"/>
      <c r="NHU66" s="204"/>
      <c r="NHV66" s="204"/>
      <c r="NHW66" s="204"/>
      <c r="NHX66" s="204"/>
      <c r="NHY66" s="204"/>
      <c r="NHZ66" s="204"/>
      <c r="NIA66" s="204"/>
      <c r="NIB66" s="204"/>
      <c r="NIC66" s="204"/>
      <c r="NID66" s="204"/>
      <c r="NIE66" s="204"/>
      <c r="NIF66" s="204"/>
      <c r="NIG66" s="204"/>
      <c r="NIH66" s="204"/>
      <c r="NII66" s="204"/>
      <c r="NIJ66" s="204"/>
      <c r="NIK66" s="204"/>
      <c r="NIL66" s="204"/>
      <c r="NIM66" s="204"/>
      <c r="NIN66" s="204"/>
      <c r="NIO66" s="204"/>
      <c r="NIP66" s="204"/>
      <c r="NIQ66" s="204"/>
      <c r="NIR66" s="204"/>
      <c r="NIS66" s="204"/>
      <c r="NIT66" s="204"/>
      <c r="NIU66" s="204"/>
      <c r="NIV66" s="204"/>
      <c r="NIW66" s="204"/>
      <c r="NIX66" s="204"/>
      <c r="NIY66" s="204"/>
      <c r="NIZ66" s="204"/>
      <c r="NJA66" s="204"/>
      <c r="NJB66" s="204"/>
      <c r="NJC66" s="204"/>
      <c r="NJD66" s="204"/>
      <c r="NJE66" s="204"/>
      <c r="NJF66" s="204"/>
      <c r="NJG66" s="204"/>
      <c r="NJH66" s="204"/>
      <c r="NJI66" s="204"/>
      <c r="NJJ66" s="204"/>
      <c r="NJK66" s="204"/>
      <c r="NJL66" s="204"/>
      <c r="NJM66" s="204"/>
      <c r="NJN66" s="204"/>
      <c r="NJO66" s="204"/>
      <c r="NJP66" s="204"/>
      <c r="NJQ66" s="204"/>
      <c r="NJR66" s="204"/>
      <c r="NJS66" s="204"/>
      <c r="NJT66" s="204"/>
      <c r="NJU66" s="204"/>
      <c r="NJV66" s="204"/>
      <c r="NJW66" s="204"/>
      <c r="NJX66" s="204"/>
      <c r="NJY66" s="204"/>
      <c r="NJZ66" s="204"/>
      <c r="NKA66" s="204"/>
      <c r="NKB66" s="204"/>
      <c r="NKC66" s="204"/>
      <c r="NKD66" s="204"/>
      <c r="NKE66" s="204"/>
      <c r="NKF66" s="204"/>
      <c r="NKG66" s="204"/>
      <c r="NKH66" s="204"/>
      <c r="NKI66" s="204"/>
      <c r="NKJ66" s="204"/>
      <c r="NKK66" s="204"/>
      <c r="NKL66" s="204"/>
      <c r="NKM66" s="204"/>
      <c r="NKN66" s="204"/>
      <c r="NKO66" s="204"/>
      <c r="NKP66" s="204"/>
      <c r="NKQ66" s="204"/>
      <c r="NKR66" s="204"/>
      <c r="NKS66" s="204"/>
      <c r="NKT66" s="204"/>
      <c r="NKU66" s="204"/>
      <c r="NKV66" s="204"/>
      <c r="NKW66" s="204"/>
      <c r="NKX66" s="204"/>
      <c r="NKY66" s="204"/>
      <c r="NKZ66" s="204"/>
      <c r="NLA66" s="204"/>
      <c r="NLB66" s="204"/>
      <c r="NLC66" s="204"/>
      <c r="NLD66" s="204"/>
      <c r="NLE66" s="204"/>
      <c r="NLF66" s="204"/>
      <c r="NLG66" s="204"/>
      <c r="NLH66" s="204"/>
      <c r="NLI66" s="204"/>
      <c r="NLJ66" s="204"/>
      <c r="NLK66" s="204"/>
      <c r="NLL66" s="204"/>
      <c r="NLM66" s="204"/>
      <c r="NLN66" s="204"/>
      <c r="NLO66" s="204"/>
      <c r="NLP66" s="204"/>
      <c r="NLQ66" s="204"/>
      <c r="NLR66" s="204"/>
      <c r="NLS66" s="204"/>
      <c r="NLT66" s="204"/>
      <c r="NLU66" s="204"/>
      <c r="NLV66" s="204"/>
      <c r="NLW66" s="204"/>
      <c r="NLX66" s="204"/>
      <c r="NLY66" s="204"/>
      <c r="NLZ66" s="204"/>
      <c r="NMA66" s="204"/>
      <c r="NMB66" s="204"/>
      <c r="NMC66" s="204"/>
      <c r="NMD66" s="204"/>
      <c r="NME66" s="204"/>
      <c r="NMF66" s="204"/>
      <c r="NMG66" s="204"/>
      <c r="NMH66" s="204"/>
      <c r="NMI66" s="204"/>
      <c r="NMJ66" s="204"/>
      <c r="NMK66" s="204"/>
      <c r="NML66" s="204"/>
      <c r="NMM66" s="204"/>
      <c r="NMN66" s="204"/>
      <c r="NMO66" s="204"/>
      <c r="NMP66" s="204"/>
      <c r="NMQ66" s="204"/>
      <c r="NMR66" s="204"/>
      <c r="NMS66" s="204"/>
      <c r="NMT66" s="204"/>
      <c r="NMU66" s="204"/>
      <c r="NMV66" s="204"/>
      <c r="NMW66" s="204"/>
      <c r="NMX66" s="204"/>
      <c r="NMY66" s="204"/>
      <c r="NMZ66" s="204"/>
      <c r="NNA66" s="204"/>
      <c r="NNB66" s="204"/>
      <c r="NNC66" s="204"/>
      <c r="NND66" s="204"/>
      <c r="NNE66" s="204"/>
      <c r="NNF66" s="204"/>
      <c r="NNG66" s="204"/>
      <c r="NNH66" s="204"/>
      <c r="NNI66" s="204"/>
      <c r="NNJ66" s="204"/>
      <c r="NNK66" s="204"/>
      <c r="NNL66" s="204"/>
      <c r="NNM66" s="204"/>
      <c r="NNN66" s="204"/>
      <c r="NNO66" s="204"/>
      <c r="NNP66" s="204"/>
      <c r="NNQ66" s="204"/>
      <c r="NNR66" s="204"/>
      <c r="NNS66" s="204"/>
      <c r="NNT66" s="204"/>
      <c r="NNU66" s="204"/>
      <c r="NNV66" s="204"/>
      <c r="NNW66" s="204"/>
      <c r="NNX66" s="204"/>
      <c r="NNY66" s="204"/>
      <c r="NNZ66" s="204"/>
      <c r="NOA66" s="204"/>
      <c r="NOB66" s="204"/>
      <c r="NOC66" s="204"/>
      <c r="NOD66" s="204"/>
      <c r="NOE66" s="204"/>
      <c r="NOF66" s="204"/>
      <c r="NOG66" s="204"/>
      <c r="NOH66" s="204"/>
      <c r="NOI66" s="204"/>
      <c r="NOJ66" s="204"/>
      <c r="NOK66" s="204"/>
      <c r="NOL66" s="204"/>
      <c r="NOM66" s="204"/>
      <c r="NON66" s="204"/>
      <c r="NOO66" s="204"/>
      <c r="NOP66" s="204"/>
      <c r="NOQ66" s="204"/>
      <c r="NOR66" s="204"/>
      <c r="NOS66" s="204"/>
      <c r="NOT66" s="204"/>
      <c r="NOU66" s="204"/>
      <c r="NOV66" s="204"/>
      <c r="NOW66" s="204"/>
      <c r="NOX66" s="204"/>
      <c r="NOY66" s="204"/>
      <c r="NOZ66" s="204"/>
      <c r="NPA66" s="204"/>
      <c r="NPB66" s="204"/>
      <c r="NPC66" s="204"/>
      <c r="NPD66" s="204"/>
      <c r="NPE66" s="204"/>
      <c r="NPF66" s="204"/>
      <c r="NPG66" s="204"/>
      <c r="NPH66" s="204"/>
      <c r="NPI66" s="204"/>
      <c r="NPJ66" s="204"/>
      <c r="NPK66" s="204"/>
      <c r="NPL66" s="204"/>
      <c r="NPM66" s="204"/>
      <c r="NPN66" s="204"/>
      <c r="NPO66" s="204"/>
      <c r="NPP66" s="204"/>
      <c r="NPQ66" s="204"/>
      <c r="NPR66" s="204"/>
      <c r="NPS66" s="204"/>
      <c r="NPT66" s="204"/>
      <c r="NPU66" s="204"/>
      <c r="NPV66" s="204"/>
      <c r="NPW66" s="204"/>
      <c r="NPX66" s="204"/>
      <c r="NPY66" s="204"/>
      <c r="NPZ66" s="204"/>
      <c r="NQA66" s="204"/>
      <c r="NQB66" s="204"/>
      <c r="NQC66" s="204"/>
      <c r="NQD66" s="204"/>
      <c r="NQE66" s="204"/>
      <c r="NQF66" s="204"/>
      <c r="NQG66" s="204"/>
      <c r="NQH66" s="204"/>
      <c r="NQI66" s="204"/>
      <c r="NQJ66" s="204"/>
      <c r="NQK66" s="204"/>
      <c r="NQL66" s="204"/>
      <c r="NQM66" s="204"/>
      <c r="NQN66" s="204"/>
      <c r="NQO66" s="204"/>
      <c r="NQP66" s="204"/>
      <c r="NQQ66" s="204"/>
      <c r="NQR66" s="204"/>
      <c r="NQS66" s="204"/>
      <c r="NQT66" s="204"/>
      <c r="NQU66" s="204"/>
      <c r="NQV66" s="204"/>
      <c r="NQW66" s="204"/>
      <c r="NQX66" s="204"/>
      <c r="NQY66" s="204"/>
      <c r="NQZ66" s="204"/>
      <c r="NRA66" s="204"/>
      <c r="NRB66" s="204"/>
      <c r="NRC66" s="204"/>
      <c r="NRD66" s="204"/>
      <c r="NRE66" s="204"/>
      <c r="NRF66" s="204"/>
      <c r="NRG66" s="204"/>
      <c r="NRH66" s="204"/>
      <c r="NRI66" s="204"/>
      <c r="NRJ66" s="204"/>
      <c r="NRK66" s="204"/>
      <c r="NRL66" s="204"/>
      <c r="NRM66" s="204"/>
      <c r="NRN66" s="204"/>
      <c r="NRO66" s="204"/>
      <c r="NRP66" s="204"/>
      <c r="NRQ66" s="204"/>
      <c r="NRR66" s="204"/>
      <c r="NRS66" s="204"/>
      <c r="NRT66" s="204"/>
      <c r="NRU66" s="204"/>
      <c r="NRV66" s="204"/>
      <c r="NRW66" s="204"/>
      <c r="NRX66" s="204"/>
      <c r="NRY66" s="204"/>
      <c r="NRZ66" s="204"/>
      <c r="NSA66" s="204"/>
      <c r="NSB66" s="204"/>
      <c r="NSC66" s="204"/>
      <c r="NSD66" s="204"/>
      <c r="NSE66" s="204"/>
      <c r="NSF66" s="204"/>
      <c r="NSG66" s="204"/>
      <c r="NSH66" s="204"/>
      <c r="NSI66" s="204"/>
      <c r="NSJ66" s="204"/>
      <c r="NSK66" s="204"/>
      <c r="NSL66" s="204"/>
      <c r="NSM66" s="204"/>
      <c r="NSN66" s="204"/>
      <c r="NSO66" s="204"/>
      <c r="NSP66" s="204"/>
      <c r="NSQ66" s="204"/>
      <c r="NSR66" s="204"/>
      <c r="NSS66" s="204"/>
      <c r="NST66" s="204"/>
      <c r="NSU66" s="204"/>
      <c r="NSV66" s="204"/>
      <c r="NSW66" s="204"/>
      <c r="NSX66" s="204"/>
      <c r="NSY66" s="204"/>
      <c r="NSZ66" s="204"/>
      <c r="NTA66" s="204"/>
      <c r="NTB66" s="204"/>
      <c r="NTC66" s="204"/>
      <c r="NTD66" s="204"/>
      <c r="NTE66" s="204"/>
      <c r="NTF66" s="204"/>
      <c r="NTG66" s="204"/>
      <c r="NTH66" s="204"/>
      <c r="NTI66" s="204"/>
      <c r="NTJ66" s="204"/>
      <c r="NTK66" s="204"/>
      <c r="NTL66" s="204"/>
      <c r="NTM66" s="204"/>
      <c r="NTN66" s="204"/>
      <c r="NTO66" s="204"/>
      <c r="NTP66" s="204"/>
      <c r="NTQ66" s="204"/>
      <c r="NTR66" s="204"/>
      <c r="NTS66" s="204"/>
      <c r="NTT66" s="204"/>
      <c r="NTU66" s="204"/>
      <c r="NTV66" s="204"/>
      <c r="NTW66" s="204"/>
      <c r="NTX66" s="204"/>
      <c r="NTY66" s="204"/>
      <c r="NTZ66" s="204"/>
      <c r="NUA66" s="204"/>
      <c r="NUB66" s="204"/>
      <c r="NUC66" s="204"/>
      <c r="NUD66" s="204"/>
      <c r="NUE66" s="204"/>
      <c r="NUF66" s="204"/>
      <c r="NUG66" s="204"/>
      <c r="NUH66" s="204"/>
      <c r="NUI66" s="204"/>
      <c r="NUJ66" s="204"/>
      <c r="NUK66" s="204"/>
      <c r="NUL66" s="204"/>
      <c r="NUM66" s="204"/>
      <c r="NUN66" s="204"/>
      <c r="NUO66" s="204"/>
      <c r="NUP66" s="204"/>
      <c r="NUQ66" s="204"/>
      <c r="NUR66" s="204"/>
      <c r="NUS66" s="204"/>
      <c r="NUT66" s="204"/>
      <c r="NUU66" s="204"/>
      <c r="NUV66" s="204"/>
      <c r="NUW66" s="204"/>
      <c r="NUX66" s="204"/>
      <c r="NUY66" s="204"/>
      <c r="NUZ66" s="204"/>
      <c r="NVA66" s="204"/>
      <c r="NVB66" s="204"/>
      <c r="NVC66" s="204"/>
      <c r="NVD66" s="204"/>
      <c r="NVE66" s="204"/>
      <c r="NVF66" s="204"/>
      <c r="NVG66" s="204"/>
      <c r="NVH66" s="204"/>
      <c r="NVI66" s="204"/>
      <c r="NVJ66" s="204"/>
      <c r="NVK66" s="204"/>
      <c r="NVL66" s="204"/>
      <c r="NVM66" s="204"/>
      <c r="NVN66" s="204"/>
      <c r="NVO66" s="204"/>
      <c r="NVP66" s="204"/>
      <c r="NVQ66" s="204"/>
      <c r="NVR66" s="204"/>
      <c r="NVS66" s="204"/>
      <c r="NVT66" s="204"/>
      <c r="NVU66" s="204"/>
      <c r="NVV66" s="204"/>
      <c r="NVW66" s="204"/>
      <c r="NVX66" s="204"/>
      <c r="NVY66" s="204"/>
      <c r="NVZ66" s="204"/>
      <c r="NWA66" s="204"/>
      <c r="NWB66" s="204"/>
      <c r="NWC66" s="204"/>
      <c r="NWD66" s="204"/>
      <c r="NWE66" s="204"/>
      <c r="NWF66" s="204"/>
      <c r="NWG66" s="204"/>
      <c r="NWH66" s="204"/>
      <c r="NWI66" s="204"/>
      <c r="NWJ66" s="204"/>
      <c r="NWK66" s="204"/>
      <c r="NWL66" s="204"/>
      <c r="NWM66" s="204"/>
      <c r="NWN66" s="204"/>
      <c r="NWO66" s="204"/>
      <c r="NWP66" s="204"/>
      <c r="NWQ66" s="204"/>
      <c r="NWR66" s="204"/>
      <c r="NWS66" s="204"/>
      <c r="NWT66" s="204"/>
      <c r="NWU66" s="204"/>
      <c r="NWV66" s="204"/>
      <c r="NWW66" s="204"/>
      <c r="NWX66" s="204"/>
      <c r="NWY66" s="204"/>
      <c r="NWZ66" s="204"/>
      <c r="NXA66" s="204"/>
      <c r="NXB66" s="204"/>
      <c r="NXC66" s="204"/>
      <c r="NXD66" s="204"/>
      <c r="NXE66" s="204"/>
      <c r="NXF66" s="204"/>
      <c r="NXG66" s="204"/>
      <c r="NXH66" s="204"/>
      <c r="NXI66" s="204"/>
      <c r="NXJ66" s="204"/>
      <c r="NXK66" s="204"/>
      <c r="NXL66" s="204"/>
      <c r="NXM66" s="204"/>
      <c r="NXN66" s="204"/>
      <c r="NXO66" s="204"/>
      <c r="NXP66" s="204"/>
      <c r="NXQ66" s="204"/>
      <c r="NXR66" s="204"/>
      <c r="NXS66" s="204"/>
      <c r="NXT66" s="204"/>
      <c r="NXU66" s="204"/>
      <c r="NXV66" s="204"/>
      <c r="NXW66" s="204"/>
      <c r="NXX66" s="204"/>
      <c r="NXY66" s="204"/>
      <c r="NXZ66" s="204"/>
      <c r="NYA66" s="204"/>
      <c r="NYB66" s="204"/>
      <c r="NYC66" s="204"/>
      <c r="NYD66" s="204"/>
      <c r="NYE66" s="204"/>
      <c r="NYF66" s="204"/>
      <c r="NYG66" s="204"/>
      <c r="NYH66" s="204"/>
      <c r="NYI66" s="204"/>
      <c r="NYJ66" s="204"/>
      <c r="NYK66" s="204"/>
      <c r="NYL66" s="204"/>
      <c r="NYM66" s="204"/>
      <c r="NYN66" s="204"/>
      <c r="NYO66" s="204"/>
      <c r="NYP66" s="204"/>
      <c r="NYQ66" s="204"/>
      <c r="NYR66" s="204"/>
      <c r="NYS66" s="204"/>
      <c r="NYT66" s="204"/>
      <c r="NYU66" s="204"/>
      <c r="NYV66" s="204"/>
      <c r="NYW66" s="204"/>
      <c r="NYX66" s="204"/>
      <c r="NYY66" s="204"/>
      <c r="NYZ66" s="204"/>
      <c r="NZA66" s="204"/>
      <c r="NZB66" s="204"/>
      <c r="NZC66" s="204"/>
      <c r="NZD66" s="204"/>
      <c r="NZE66" s="204"/>
      <c r="NZF66" s="204"/>
      <c r="NZG66" s="204"/>
      <c r="NZH66" s="204"/>
      <c r="NZI66" s="204"/>
      <c r="NZJ66" s="204"/>
      <c r="NZK66" s="204"/>
      <c r="NZL66" s="204"/>
      <c r="NZM66" s="204"/>
      <c r="NZN66" s="204"/>
      <c r="NZO66" s="204"/>
      <c r="NZP66" s="204"/>
      <c r="NZQ66" s="204"/>
      <c r="NZR66" s="204"/>
      <c r="NZS66" s="204"/>
      <c r="NZT66" s="204"/>
      <c r="NZU66" s="204"/>
      <c r="NZV66" s="204"/>
      <c r="NZW66" s="204"/>
      <c r="NZX66" s="204"/>
      <c r="NZY66" s="204"/>
      <c r="NZZ66" s="204"/>
      <c r="OAA66" s="204"/>
      <c r="OAB66" s="204"/>
      <c r="OAC66" s="204"/>
      <c r="OAD66" s="204"/>
      <c r="OAE66" s="204"/>
      <c r="OAF66" s="204"/>
      <c r="OAG66" s="204"/>
      <c r="OAH66" s="204"/>
      <c r="OAI66" s="204"/>
      <c r="OAJ66" s="204"/>
      <c r="OAK66" s="204"/>
      <c r="OAL66" s="204"/>
      <c r="OAM66" s="204"/>
      <c r="OAN66" s="204"/>
      <c r="OAO66" s="204"/>
      <c r="OAP66" s="204"/>
      <c r="OAQ66" s="204"/>
      <c r="OAR66" s="204"/>
      <c r="OAS66" s="204"/>
      <c r="OAT66" s="204"/>
      <c r="OAU66" s="204"/>
      <c r="OAV66" s="204"/>
      <c r="OAW66" s="204"/>
      <c r="OAX66" s="204"/>
      <c r="OAY66" s="204"/>
      <c r="OAZ66" s="204"/>
      <c r="OBA66" s="204"/>
      <c r="OBB66" s="204"/>
      <c r="OBC66" s="204"/>
      <c r="OBD66" s="204"/>
      <c r="OBE66" s="204"/>
      <c r="OBF66" s="204"/>
      <c r="OBG66" s="204"/>
      <c r="OBH66" s="204"/>
      <c r="OBI66" s="204"/>
      <c r="OBJ66" s="204"/>
      <c r="OBK66" s="204"/>
      <c r="OBL66" s="204"/>
      <c r="OBM66" s="204"/>
      <c r="OBN66" s="204"/>
      <c r="OBO66" s="204"/>
      <c r="OBP66" s="204"/>
      <c r="OBQ66" s="204"/>
      <c r="OBR66" s="204"/>
      <c r="OBS66" s="204"/>
      <c r="OBT66" s="204"/>
      <c r="OBU66" s="204"/>
      <c r="OBV66" s="204"/>
      <c r="OBW66" s="204"/>
      <c r="OBX66" s="204"/>
      <c r="OBY66" s="204"/>
      <c r="OBZ66" s="204"/>
      <c r="OCA66" s="204"/>
      <c r="OCB66" s="204"/>
      <c r="OCC66" s="204"/>
      <c r="OCD66" s="204"/>
      <c r="OCE66" s="204"/>
      <c r="OCF66" s="204"/>
      <c r="OCG66" s="204"/>
      <c r="OCH66" s="204"/>
      <c r="OCI66" s="204"/>
      <c r="OCJ66" s="204"/>
      <c r="OCK66" s="204"/>
      <c r="OCL66" s="204"/>
      <c r="OCM66" s="204"/>
      <c r="OCN66" s="204"/>
      <c r="OCO66" s="204"/>
      <c r="OCP66" s="204"/>
      <c r="OCQ66" s="204"/>
      <c r="OCR66" s="204"/>
      <c r="OCS66" s="204"/>
      <c r="OCT66" s="204"/>
      <c r="OCU66" s="204"/>
      <c r="OCV66" s="204"/>
      <c r="OCW66" s="204"/>
      <c r="OCX66" s="204"/>
      <c r="OCY66" s="204"/>
      <c r="OCZ66" s="204"/>
      <c r="ODA66" s="204"/>
      <c r="ODB66" s="204"/>
      <c r="ODC66" s="204"/>
      <c r="ODD66" s="204"/>
      <c r="ODE66" s="204"/>
      <c r="ODF66" s="204"/>
      <c r="ODG66" s="204"/>
      <c r="ODH66" s="204"/>
      <c r="ODI66" s="204"/>
      <c r="ODJ66" s="204"/>
      <c r="ODK66" s="204"/>
      <c r="ODL66" s="204"/>
      <c r="ODM66" s="204"/>
      <c r="ODN66" s="204"/>
      <c r="ODO66" s="204"/>
      <c r="ODP66" s="204"/>
      <c r="ODQ66" s="204"/>
      <c r="ODR66" s="204"/>
      <c r="ODS66" s="204"/>
      <c r="ODT66" s="204"/>
      <c r="ODU66" s="204"/>
      <c r="ODV66" s="204"/>
      <c r="ODW66" s="204"/>
      <c r="ODX66" s="204"/>
      <c r="ODY66" s="204"/>
      <c r="ODZ66" s="204"/>
      <c r="OEA66" s="204"/>
      <c r="OEB66" s="204"/>
      <c r="OEC66" s="204"/>
      <c r="OED66" s="204"/>
      <c r="OEE66" s="204"/>
      <c r="OEF66" s="204"/>
      <c r="OEG66" s="204"/>
      <c r="OEH66" s="204"/>
      <c r="OEI66" s="204"/>
      <c r="OEJ66" s="204"/>
      <c r="OEK66" s="204"/>
      <c r="OEL66" s="204"/>
      <c r="OEM66" s="204"/>
      <c r="OEN66" s="204"/>
      <c r="OEO66" s="204"/>
      <c r="OEP66" s="204"/>
      <c r="OEQ66" s="204"/>
      <c r="OER66" s="204"/>
      <c r="OES66" s="204"/>
      <c r="OET66" s="204"/>
      <c r="OEU66" s="204"/>
      <c r="OEV66" s="204"/>
      <c r="OEW66" s="204"/>
      <c r="OEX66" s="204"/>
      <c r="OEY66" s="204"/>
      <c r="OEZ66" s="204"/>
      <c r="OFA66" s="204"/>
      <c r="OFB66" s="204"/>
      <c r="OFC66" s="204"/>
      <c r="OFD66" s="204"/>
      <c r="OFE66" s="204"/>
      <c r="OFF66" s="204"/>
      <c r="OFG66" s="204"/>
      <c r="OFH66" s="204"/>
      <c r="OFI66" s="204"/>
      <c r="OFJ66" s="204"/>
      <c r="OFK66" s="204"/>
      <c r="OFL66" s="204"/>
      <c r="OFM66" s="204"/>
      <c r="OFN66" s="204"/>
      <c r="OFO66" s="204"/>
      <c r="OFP66" s="204"/>
      <c r="OFQ66" s="204"/>
      <c r="OFR66" s="204"/>
      <c r="OFS66" s="204"/>
      <c r="OFT66" s="204"/>
      <c r="OFU66" s="204"/>
      <c r="OFV66" s="204"/>
      <c r="OFW66" s="204"/>
      <c r="OFX66" s="204"/>
      <c r="OFY66" s="204"/>
      <c r="OFZ66" s="204"/>
      <c r="OGA66" s="204"/>
      <c r="OGB66" s="204"/>
      <c r="OGC66" s="204"/>
      <c r="OGD66" s="204"/>
      <c r="OGE66" s="204"/>
      <c r="OGF66" s="204"/>
      <c r="OGG66" s="204"/>
      <c r="OGH66" s="204"/>
      <c r="OGI66" s="204"/>
      <c r="OGJ66" s="204"/>
      <c r="OGK66" s="204"/>
      <c r="OGL66" s="204"/>
      <c r="OGM66" s="204"/>
      <c r="OGN66" s="204"/>
      <c r="OGO66" s="204"/>
      <c r="OGP66" s="204"/>
      <c r="OGQ66" s="204"/>
      <c r="OGR66" s="204"/>
      <c r="OGS66" s="204"/>
      <c r="OGT66" s="204"/>
      <c r="OGU66" s="204"/>
      <c r="OGV66" s="204"/>
      <c r="OGW66" s="204"/>
      <c r="OGX66" s="204"/>
      <c r="OGY66" s="204"/>
      <c r="OGZ66" s="204"/>
      <c r="OHA66" s="204"/>
      <c r="OHB66" s="204"/>
      <c r="OHC66" s="204"/>
      <c r="OHD66" s="204"/>
      <c r="OHE66" s="204"/>
      <c r="OHF66" s="204"/>
      <c r="OHG66" s="204"/>
      <c r="OHH66" s="204"/>
      <c r="OHI66" s="204"/>
      <c r="OHJ66" s="204"/>
      <c r="OHK66" s="204"/>
      <c r="OHL66" s="204"/>
      <c r="OHM66" s="204"/>
      <c r="OHN66" s="204"/>
      <c r="OHO66" s="204"/>
      <c r="OHP66" s="204"/>
      <c r="OHQ66" s="204"/>
      <c r="OHR66" s="204"/>
      <c r="OHS66" s="204"/>
      <c r="OHT66" s="204"/>
      <c r="OHU66" s="204"/>
      <c r="OHV66" s="204"/>
      <c r="OHW66" s="204"/>
      <c r="OHX66" s="204"/>
      <c r="OHY66" s="204"/>
      <c r="OHZ66" s="204"/>
      <c r="OIA66" s="204"/>
      <c r="OIB66" s="204"/>
      <c r="OIC66" s="204"/>
      <c r="OID66" s="204"/>
      <c r="OIE66" s="204"/>
      <c r="OIF66" s="204"/>
      <c r="OIG66" s="204"/>
      <c r="OIH66" s="204"/>
      <c r="OII66" s="204"/>
      <c r="OIJ66" s="204"/>
      <c r="OIK66" s="204"/>
      <c r="OIL66" s="204"/>
      <c r="OIM66" s="204"/>
      <c r="OIN66" s="204"/>
      <c r="OIO66" s="204"/>
      <c r="OIP66" s="204"/>
      <c r="OIQ66" s="204"/>
      <c r="OIR66" s="204"/>
      <c r="OIS66" s="204"/>
      <c r="OIT66" s="204"/>
      <c r="OIU66" s="204"/>
      <c r="OIV66" s="204"/>
      <c r="OIW66" s="204"/>
      <c r="OIX66" s="204"/>
      <c r="OIY66" s="204"/>
      <c r="OIZ66" s="204"/>
      <c r="OJA66" s="204"/>
      <c r="OJB66" s="204"/>
      <c r="OJC66" s="204"/>
      <c r="OJD66" s="204"/>
      <c r="OJE66" s="204"/>
      <c r="OJF66" s="204"/>
      <c r="OJG66" s="204"/>
      <c r="OJH66" s="204"/>
      <c r="OJI66" s="204"/>
      <c r="OJJ66" s="204"/>
      <c r="OJK66" s="204"/>
      <c r="OJL66" s="204"/>
      <c r="OJM66" s="204"/>
      <c r="OJN66" s="204"/>
      <c r="OJO66" s="204"/>
      <c r="OJP66" s="204"/>
      <c r="OJQ66" s="204"/>
      <c r="OJR66" s="204"/>
      <c r="OJS66" s="204"/>
      <c r="OJT66" s="204"/>
      <c r="OJU66" s="204"/>
      <c r="OJV66" s="204"/>
      <c r="OJW66" s="204"/>
      <c r="OJX66" s="204"/>
      <c r="OJY66" s="204"/>
      <c r="OJZ66" s="204"/>
      <c r="OKA66" s="204"/>
      <c r="OKB66" s="204"/>
      <c r="OKC66" s="204"/>
      <c r="OKD66" s="204"/>
      <c r="OKE66" s="204"/>
      <c r="OKF66" s="204"/>
      <c r="OKG66" s="204"/>
      <c r="OKH66" s="204"/>
      <c r="OKI66" s="204"/>
      <c r="OKJ66" s="204"/>
      <c r="OKK66" s="204"/>
      <c r="OKL66" s="204"/>
      <c r="OKM66" s="204"/>
      <c r="OKN66" s="204"/>
      <c r="OKO66" s="204"/>
      <c r="OKP66" s="204"/>
      <c r="OKQ66" s="204"/>
      <c r="OKR66" s="204"/>
      <c r="OKS66" s="204"/>
      <c r="OKT66" s="204"/>
      <c r="OKU66" s="204"/>
      <c r="OKV66" s="204"/>
      <c r="OKW66" s="204"/>
      <c r="OKX66" s="204"/>
      <c r="OKY66" s="204"/>
      <c r="OKZ66" s="204"/>
      <c r="OLA66" s="204"/>
      <c r="OLB66" s="204"/>
      <c r="OLC66" s="204"/>
      <c r="OLD66" s="204"/>
      <c r="OLE66" s="204"/>
      <c r="OLF66" s="204"/>
      <c r="OLG66" s="204"/>
      <c r="OLH66" s="204"/>
      <c r="OLI66" s="204"/>
      <c r="OLJ66" s="204"/>
      <c r="OLK66" s="204"/>
      <c r="OLL66" s="204"/>
      <c r="OLM66" s="204"/>
      <c r="OLN66" s="204"/>
      <c r="OLO66" s="204"/>
      <c r="OLP66" s="204"/>
      <c r="OLQ66" s="204"/>
      <c r="OLR66" s="204"/>
      <c r="OLS66" s="204"/>
      <c r="OLT66" s="204"/>
      <c r="OLU66" s="204"/>
      <c r="OLV66" s="204"/>
      <c r="OLW66" s="204"/>
      <c r="OLX66" s="204"/>
      <c r="OLY66" s="204"/>
      <c r="OLZ66" s="204"/>
      <c r="OMA66" s="204"/>
      <c r="OMB66" s="204"/>
      <c r="OMC66" s="204"/>
      <c r="OMD66" s="204"/>
      <c r="OME66" s="204"/>
      <c r="OMF66" s="204"/>
      <c r="OMG66" s="204"/>
      <c r="OMH66" s="204"/>
      <c r="OMI66" s="204"/>
      <c r="OMJ66" s="204"/>
      <c r="OMK66" s="204"/>
      <c r="OML66" s="204"/>
      <c r="OMM66" s="204"/>
      <c r="OMN66" s="204"/>
      <c r="OMO66" s="204"/>
      <c r="OMP66" s="204"/>
      <c r="OMQ66" s="204"/>
      <c r="OMR66" s="204"/>
      <c r="OMS66" s="204"/>
      <c r="OMT66" s="204"/>
      <c r="OMU66" s="204"/>
      <c r="OMV66" s="204"/>
      <c r="OMW66" s="204"/>
      <c r="OMX66" s="204"/>
      <c r="OMY66" s="204"/>
      <c r="OMZ66" s="204"/>
      <c r="ONA66" s="204"/>
      <c r="ONB66" s="204"/>
      <c r="ONC66" s="204"/>
      <c r="OND66" s="204"/>
      <c r="ONE66" s="204"/>
      <c r="ONF66" s="204"/>
      <c r="ONG66" s="204"/>
      <c r="ONH66" s="204"/>
      <c r="ONI66" s="204"/>
      <c r="ONJ66" s="204"/>
      <c r="ONK66" s="204"/>
      <c r="ONL66" s="204"/>
      <c r="ONM66" s="204"/>
      <c r="ONN66" s="204"/>
      <c r="ONO66" s="204"/>
      <c r="ONP66" s="204"/>
      <c r="ONQ66" s="204"/>
      <c r="ONR66" s="204"/>
      <c r="ONS66" s="204"/>
      <c r="ONT66" s="204"/>
      <c r="ONU66" s="204"/>
      <c r="ONV66" s="204"/>
      <c r="ONW66" s="204"/>
      <c r="ONX66" s="204"/>
      <c r="ONY66" s="204"/>
      <c r="ONZ66" s="204"/>
      <c r="OOA66" s="204"/>
      <c r="OOB66" s="204"/>
      <c r="OOC66" s="204"/>
      <c r="OOD66" s="204"/>
      <c r="OOE66" s="204"/>
      <c r="OOF66" s="204"/>
      <c r="OOG66" s="204"/>
      <c r="OOH66" s="204"/>
      <c r="OOI66" s="204"/>
      <c r="OOJ66" s="204"/>
      <c r="OOK66" s="204"/>
      <c r="OOL66" s="204"/>
      <c r="OOM66" s="204"/>
      <c r="OON66" s="204"/>
      <c r="OOO66" s="204"/>
      <c r="OOP66" s="204"/>
      <c r="OOQ66" s="204"/>
      <c r="OOR66" s="204"/>
      <c r="OOS66" s="204"/>
      <c r="OOT66" s="204"/>
      <c r="OOU66" s="204"/>
      <c r="OOV66" s="204"/>
      <c r="OOW66" s="204"/>
      <c r="OOX66" s="204"/>
      <c r="OOY66" s="204"/>
      <c r="OOZ66" s="204"/>
      <c r="OPA66" s="204"/>
      <c r="OPB66" s="204"/>
      <c r="OPC66" s="204"/>
      <c r="OPD66" s="204"/>
      <c r="OPE66" s="204"/>
      <c r="OPF66" s="204"/>
      <c r="OPG66" s="204"/>
      <c r="OPH66" s="204"/>
      <c r="OPI66" s="204"/>
      <c r="OPJ66" s="204"/>
      <c r="OPK66" s="204"/>
      <c r="OPL66" s="204"/>
      <c r="OPM66" s="204"/>
      <c r="OPN66" s="204"/>
      <c r="OPO66" s="204"/>
      <c r="OPP66" s="204"/>
      <c r="OPQ66" s="204"/>
      <c r="OPR66" s="204"/>
      <c r="OPS66" s="204"/>
      <c r="OPT66" s="204"/>
      <c r="OPU66" s="204"/>
      <c r="OPV66" s="204"/>
      <c r="OPW66" s="204"/>
      <c r="OPX66" s="204"/>
      <c r="OPY66" s="204"/>
      <c r="OPZ66" s="204"/>
      <c r="OQA66" s="204"/>
      <c r="OQB66" s="204"/>
      <c r="OQC66" s="204"/>
      <c r="OQD66" s="204"/>
      <c r="OQE66" s="204"/>
      <c r="OQF66" s="204"/>
      <c r="OQG66" s="204"/>
      <c r="OQH66" s="204"/>
      <c r="OQI66" s="204"/>
      <c r="OQJ66" s="204"/>
      <c r="OQK66" s="204"/>
      <c r="OQL66" s="204"/>
      <c r="OQM66" s="204"/>
      <c r="OQN66" s="204"/>
      <c r="OQO66" s="204"/>
      <c r="OQP66" s="204"/>
      <c r="OQQ66" s="204"/>
      <c r="OQR66" s="204"/>
      <c r="OQS66" s="204"/>
      <c r="OQT66" s="204"/>
      <c r="OQU66" s="204"/>
      <c r="OQV66" s="204"/>
      <c r="OQW66" s="204"/>
      <c r="OQX66" s="204"/>
      <c r="OQY66" s="204"/>
      <c r="OQZ66" s="204"/>
      <c r="ORA66" s="204"/>
      <c r="ORB66" s="204"/>
      <c r="ORC66" s="204"/>
      <c r="ORD66" s="204"/>
      <c r="ORE66" s="204"/>
      <c r="ORF66" s="204"/>
      <c r="ORG66" s="204"/>
      <c r="ORH66" s="204"/>
      <c r="ORI66" s="204"/>
      <c r="ORJ66" s="204"/>
      <c r="ORK66" s="204"/>
      <c r="ORL66" s="204"/>
      <c r="ORM66" s="204"/>
      <c r="ORN66" s="204"/>
      <c r="ORO66" s="204"/>
      <c r="ORP66" s="204"/>
      <c r="ORQ66" s="204"/>
      <c r="ORR66" s="204"/>
      <c r="ORS66" s="204"/>
      <c r="ORT66" s="204"/>
      <c r="ORU66" s="204"/>
      <c r="ORV66" s="204"/>
      <c r="ORW66" s="204"/>
      <c r="ORX66" s="204"/>
      <c r="ORY66" s="204"/>
      <c r="ORZ66" s="204"/>
      <c r="OSA66" s="204"/>
      <c r="OSB66" s="204"/>
      <c r="OSC66" s="204"/>
      <c r="OSD66" s="204"/>
      <c r="OSE66" s="204"/>
      <c r="OSF66" s="204"/>
      <c r="OSG66" s="204"/>
      <c r="OSH66" s="204"/>
      <c r="OSI66" s="204"/>
      <c r="OSJ66" s="204"/>
      <c r="OSK66" s="204"/>
      <c r="OSL66" s="204"/>
      <c r="OSM66" s="204"/>
      <c r="OSN66" s="204"/>
      <c r="OSO66" s="204"/>
      <c r="OSP66" s="204"/>
      <c r="OSQ66" s="204"/>
      <c r="OSR66" s="204"/>
      <c r="OSS66" s="204"/>
      <c r="OST66" s="204"/>
      <c r="OSU66" s="204"/>
      <c r="OSV66" s="204"/>
      <c r="OSW66" s="204"/>
      <c r="OSX66" s="204"/>
      <c r="OSY66" s="204"/>
      <c r="OSZ66" s="204"/>
      <c r="OTA66" s="204"/>
      <c r="OTB66" s="204"/>
      <c r="OTC66" s="204"/>
      <c r="OTD66" s="204"/>
      <c r="OTE66" s="204"/>
      <c r="OTF66" s="204"/>
      <c r="OTG66" s="204"/>
      <c r="OTH66" s="204"/>
      <c r="OTI66" s="204"/>
      <c r="OTJ66" s="204"/>
      <c r="OTK66" s="204"/>
      <c r="OTL66" s="204"/>
      <c r="OTM66" s="204"/>
      <c r="OTN66" s="204"/>
      <c r="OTO66" s="204"/>
      <c r="OTP66" s="204"/>
      <c r="OTQ66" s="204"/>
      <c r="OTR66" s="204"/>
      <c r="OTS66" s="204"/>
      <c r="OTT66" s="204"/>
      <c r="OTU66" s="204"/>
      <c r="OTV66" s="204"/>
      <c r="OTW66" s="204"/>
      <c r="OTX66" s="204"/>
      <c r="OTY66" s="204"/>
      <c r="OTZ66" s="204"/>
      <c r="OUA66" s="204"/>
      <c r="OUB66" s="204"/>
      <c r="OUC66" s="204"/>
      <c r="OUD66" s="204"/>
      <c r="OUE66" s="204"/>
      <c r="OUF66" s="204"/>
      <c r="OUG66" s="204"/>
      <c r="OUH66" s="204"/>
      <c r="OUI66" s="204"/>
      <c r="OUJ66" s="204"/>
      <c r="OUK66" s="204"/>
      <c r="OUL66" s="204"/>
      <c r="OUM66" s="204"/>
      <c r="OUN66" s="204"/>
      <c r="OUO66" s="204"/>
      <c r="OUP66" s="204"/>
      <c r="OUQ66" s="204"/>
      <c r="OUR66" s="204"/>
      <c r="OUS66" s="204"/>
      <c r="OUT66" s="204"/>
      <c r="OUU66" s="204"/>
      <c r="OUV66" s="204"/>
      <c r="OUW66" s="204"/>
      <c r="OUX66" s="204"/>
      <c r="OUY66" s="204"/>
      <c r="OUZ66" s="204"/>
      <c r="OVA66" s="204"/>
      <c r="OVB66" s="204"/>
      <c r="OVC66" s="204"/>
      <c r="OVD66" s="204"/>
      <c r="OVE66" s="204"/>
      <c r="OVF66" s="204"/>
      <c r="OVG66" s="204"/>
      <c r="OVH66" s="204"/>
      <c r="OVI66" s="204"/>
      <c r="OVJ66" s="204"/>
      <c r="OVK66" s="204"/>
      <c r="OVL66" s="204"/>
      <c r="OVM66" s="204"/>
      <c r="OVN66" s="204"/>
      <c r="OVO66" s="204"/>
      <c r="OVP66" s="204"/>
      <c r="OVQ66" s="204"/>
      <c r="OVR66" s="204"/>
      <c r="OVS66" s="204"/>
      <c r="OVT66" s="204"/>
      <c r="OVU66" s="204"/>
      <c r="OVV66" s="204"/>
      <c r="OVW66" s="204"/>
      <c r="OVX66" s="204"/>
      <c r="OVY66" s="204"/>
      <c r="OVZ66" s="204"/>
      <c r="OWA66" s="204"/>
      <c r="OWB66" s="204"/>
      <c r="OWC66" s="204"/>
      <c r="OWD66" s="204"/>
      <c r="OWE66" s="204"/>
      <c r="OWF66" s="204"/>
      <c r="OWG66" s="204"/>
      <c r="OWH66" s="204"/>
      <c r="OWI66" s="204"/>
      <c r="OWJ66" s="204"/>
      <c r="OWK66" s="204"/>
      <c r="OWL66" s="204"/>
      <c r="OWM66" s="204"/>
      <c r="OWN66" s="204"/>
      <c r="OWO66" s="204"/>
      <c r="OWP66" s="204"/>
      <c r="OWQ66" s="204"/>
      <c r="OWR66" s="204"/>
      <c r="OWS66" s="204"/>
      <c r="OWT66" s="204"/>
      <c r="OWU66" s="204"/>
      <c r="OWV66" s="204"/>
      <c r="OWW66" s="204"/>
      <c r="OWX66" s="204"/>
      <c r="OWY66" s="204"/>
      <c r="OWZ66" s="204"/>
      <c r="OXA66" s="204"/>
      <c r="OXB66" s="204"/>
      <c r="OXC66" s="204"/>
      <c r="OXD66" s="204"/>
      <c r="OXE66" s="204"/>
      <c r="OXF66" s="204"/>
      <c r="OXG66" s="204"/>
      <c r="OXH66" s="204"/>
      <c r="OXI66" s="204"/>
      <c r="OXJ66" s="204"/>
      <c r="OXK66" s="204"/>
      <c r="OXL66" s="204"/>
      <c r="OXM66" s="204"/>
      <c r="OXN66" s="204"/>
      <c r="OXO66" s="204"/>
      <c r="OXP66" s="204"/>
      <c r="OXQ66" s="204"/>
      <c r="OXR66" s="204"/>
      <c r="OXS66" s="204"/>
      <c r="OXT66" s="204"/>
      <c r="OXU66" s="204"/>
      <c r="OXV66" s="204"/>
      <c r="OXW66" s="204"/>
      <c r="OXX66" s="204"/>
      <c r="OXY66" s="204"/>
      <c r="OXZ66" s="204"/>
      <c r="OYA66" s="204"/>
      <c r="OYB66" s="204"/>
      <c r="OYC66" s="204"/>
      <c r="OYD66" s="204"/>
      <c r="OYE66" s="204"/>
      <c r="OYF66" s="204"/>
      <c r="OYG66" s="204"/>
      <c r="OYH66" s="204"/>
      <c r="OYI66" s="204"/>
      <c r="OYJ66" s="204"/>
      <c r="OYK66" s="204"/>
      <c r="OYL66" s="204"/>
      <c r="OYM66" s="204"/>
      <c r="OYN66" s="204"/>
      <c r="OYO66" s="204"/>
      <c r="OYP66" s="204"/>
      <c r="OYQ66" s="204"/>
      <c r="OYR66" s="204"/>
      <c r="OYS66" s="204"/>
      <c r="OYT66" s="204"/>
      <c r="OYU66" s="204"/>
      <c r="OYV66" s="204"/>
      <c r="OYW66" s="204"/>
      <c r="OYX66" s="204"/>
      <c r="OYY66" s="204"/>
      <c r="OYZ66" s="204"/>
      <c r="OZA66" s="204"/>
      <c r="OZB66" s="204"/>
      <c r="OZC66" s="204"/>
      <c r="OZD66" s="204"/>
      <c r="OZE66" s="204"/>
      <c r="OZF66" s="204"/>
      <c r="OZG66" s="204"/>
      <c r="OZH66" s="204"/>
      <c r="OZI66" s="204"/>
      <c r="OZJ66" s="204"/>
      <c r="OZK66" s="204"/>
      <c r="OZL66" s="204"/>
      <c r="OZM66" s="204"/>
      <c r="OZN66" s="204"/>
      <c r="OZO66" s="204"/>
      <c r="OZP66" s="204"/>
      <c r="OZQ66" s="204"/>
      <c r="OZR66" s="204"/>
      <c r="OZS66" s="204"/>
      <c r="OZT66" s="204"/>
      <c r="OZU66" s="204"/>
      <c r="OZV66" s="204"/>
      <c r="OZW66" s="204"/>
      <c r="OZX66" s="204"/>
      <c r="OZY66" s="204"/>
      <c r="OZZ66" s="204"/>
      <c r="PAA66" s="204"/>
      <c r="PAB66" s="204"/>
      <c r="PAC66" s="204"/>
      <c r="PAD66" s="204"/>
      <c r="PAE66" s="204"/>
      <c r="PAF66" s="204"/>
      <c r="PAG66" s="204"/>
      <c r="PAH66" s="204"/>
      <c r="PAI66" s="204"/>
      <c r="PAJ66" s="204"/>
      <c r="PAK66" s="204"/>
      <c r="PAL66" s="204"/>
      <c r="PAM66" s="204"/>
      <c r="PAN66" s="204"/>
      <c r="PAO66" s="204"/>
      <c r="PAP66" s="204"/>
      <c r="PAQ66" s="204"/>
      <c r="PAR66" s="204"/>
      <c r="PAS66" s="204"/>
      <c r="PAT66" s="204"/>
      <c r="PAU66" s="204"/>
      <c r="PAV66" s="204"/>
      <c r="PAW66" s="204"/>
      <c r="PAX66" s="204"/>
      <c r="PAY66" s="204"/>
      <c r="PAZ66" s="204"/>
      <c r="PBA66" s="204"/>
      <c r="PBB66" s="204"/>
      <c r="PBC66" s="204"/>
      <c r="PBD66" s="204"/>
      <c r="PBE66" s="204"/>
      <c r="PBF66" s="204"/>
      <c r="PBG66" s="204"/>
      <c r="PBH66" s="204"/>
      <c r="PBI66" s="204"/>
      <c r="PBJ66" s="204"/>
      <c r="PBK66" s="204"/>
      <c r="PBL66" s="204"/>
      <c r="PBM66" s="204"/>
      <c r="PBN66" s="204"/>
      <c r="PBO66" s="204"/>
      <c r="PBP66" s="204"/>
      <c r="PBQ66" s="204"/>
      <c r="PBR66" s="204"/>
      <c r="PBS66" s="204"/>
      <c r="PBT66" s="204"/>
      <c r="PBU66" s="204"/>
      <c r="PBV66" s="204"/>
      <c r="PBW66" s="204"/>
      <c r="PBX66" s="204"/>
      <c r="PBY66" s="204"/>
      <c r="PBZ66" s="204"/>
      <c r="PCA66" s="204"/>
      <c r="PCB66" s="204"/>
      <c r="PCC66" s="204"/>
      <c r="PCD66" s="204"/>
      <c r="PCE66" s="204"/>
      <c r="PCF66" s="204"/>
      <c r="PCG66" s="204"/>
      <c r="PCH66" s="204"/>
      <c r="PCI66" s="204"/>
      <c r="PCJ66" s="204"/>
      <c r="PCK66" s="204"/>
      <c r="PCL66" s="204"/>
      <c r="PCM66" s="204"/>
      <c r="PCN66" s="204"/>
      <c r="PCO66" s="204"/>
      <c r="PCP66" s="204"/>
      <c r="PCQ66" s="204"/>
      <c r="PCR66" s="204"/>
      <c r="PCS66" s="204"/>
      <c r="PCT66" s="204"/>
      <c r="PCU66" s="204"/>
      <c r="PCV66" s="204"/>
      <c r="PCW66" s="204"/>
      <c r="PCX66" s="204"/>
      <c r="PCY66" s="204"/>
      <c r="PCZ66" s="204"/>
      <c r="PDA66" s="204"/>
      <c r="PDB66" s="204"/>
      <c r="PDC66" s="204"/>
      <c r="PDD66" s="204"/>
      <c r="PDE66" s="204"/>
      <c r="PDF66" s="204"/>
      <c r="PDG66" s="204"/>
      <c r="PDH66" s="204"/>
      <c r="PDI66" s="204"/>
      <c r="PDJ66" s="204"/>
      <c r="PDK66" s="204"/>
      <c r="PDL66" s="204"/>
      <c r="PDM66" s="204"/>
      <c r="PDN66" s="204"/>
      <c r="PDO66" s="204"/>
      <c r="PDP66" s="204"/>
      <c r="PDQ66" s="204"/>
      <c r="PDR66" s="204"/>
      <c r="PDS66" s="204"/>
      <c r="PDT66" s="204"/>
      <c r="PDU66" s="204"/>
      <c r="PDV66" s="204"/>
      <c r="PDW66" s="204"/>
      <c r="PDX66" s="204"/>
      <c r="PDY66" s="204"/>
      <c r="PDZ66" s="204"/>
      <c r="PEA66" s="204"/>
      <c r="PEB66" s="204"/>
      <c r="PEC66" s="204"/>
      <c r="PED66" s="204"/>
      <c r="PEE66" s="204"/>
      <c r="PEF66" s="204"/>
      <c r="PEG66" s="204"/>
      <c r="PEH66" s="204"/>
      <c r="PEI66" s="204"/>
      <c r="PEJ66" s="204"/>
      <c r="PEK66" s="204"/>
      <c r="PEL66" s="204"/>
      <c r="PEM66" s="204"/>
      <c r="PEN66" s="204"/>
      <c r="PEO66" s="204"/>
      <c r="PEP66" s="204"/>
      <c r="PEQ66" s="204"/>
      <c r="PER66" s="204"/>
      <c r="PES66" s="204"/>
      <c r="PET66" s="204"/>
      <c r="PEU66" s="204"/>
      <c r="PEV66" s="204"/>
      <c r="PEW66" s="204"/>
      <c r="PEX66" s="204"/>
      <c r="PEY66" s="204"/>
      <c r="PEZ66" s="204"/>
      <c r="PFA66" s="204"/>
      <c r="PFB66" s="204"/>
      <c r="PFC66" s="204"/>
      <c r="PFD66" s="204"/>
      <c r="PFE66" s="204"/>
      <c r="PFF66" s="204"/>
      <c r="PFG66" s="204"/>
      <c r="PFH66" s="204"/>
      <c r="PFI66" s="204"/>
      <c r="PFJ66" s="204"/>
      <c r="PFK66" s="204"/>
      <c r="PFL66" s="204"/>
      <c r="PFM66" s="204"/>
      <c r="PFN66" s="204"/>
      <c r="PFO66" s="204"/>
      <c r="PFP66" s="204"/>
      <c r="PFQ66" s="204"/>
      <c r="PFR66" s="204"/>
      <c r="PFS66" s="204"/>
      <c r="PFT66" s="204"/>
      <c r="PFU66" s="204"/>
      <c r="PFV66" s="204"/>
      <c r="PFW66" s="204"/>
      <c r="PFX66" s="204"/>
      <c r="PFY66" s="204"/>
      <c r="PFZ66" s="204"/>
      <c r="PGA66" s="204"/>
      <c r="PGB66" s="204"/>
      <c r="PGC66" s="204"/>
      <c r="PGD66" s="204"/>
      <c r="PGE66" s="204"/>
      <c r="PGF66" s="204"/>
      <c r="PGG66" s="204"/>
      <c r="PGH66" s="204"/>
      <c r="PGI66" s="204"/>
      <c r="PGJ66" s="204"/>
      <c r="PGK66" s="204"/>
      <c r="PGL66" s="204"/>
      <c r="PGM66" s="204"/>
      <c r="PGN66" s="204"/>
      <c r="PGO66" s="204"/>
      <c r="PGP66" s="204"/>
      <c r="PGQ66" s="204"/>
      <c r="PGR66" s="204"/>
      <c r="PGS66" s="204"/>
      <c r="PGT66" s="204"/>
      <c r="PGU66" s="204"/>
      <c r="PGV66" s="204"/>
      <c r="PGW66" s="204"/>
      <c r="PGX66" s="204"/>
      <c r="PGY66" s="204"/>
      <c r="PGZ66" s="204"/>
      <c r="PHA66" s="204"/>
      <c r="PHB66" s="204"/>
      <c r="PHC66" s="204"/>
      <c r="PHD66" s="204"/>
      <c r="PHE66" s="204"/>
      <c r="PHF66" s="204"/>
      <c r="PHG66" s="204"/>
      <c r="PHH66" s="204"/>
      <c r="PHI66" s="204"/>
      <c r="PHJ66" s="204"/>
      <c r="PHK66" s="204"/>
      <c r="PHL66" s="204"/>
      <c r="PHM66" s="204"/>
      <c r="PHN66" s="204"/>
      <c r="PHO66" s="204"/>
      <c r="PHP66" s="204"/>
      <c r="PHQ66" s="204"/>
      <c r="PHR66" s="204"/>
      <c r="PHS66" s="204"/>
      <c r="PHT66" s="204"/>
      <c r="PHU66" s="204"/>
      <c r="PHV66" s="204"/>
      <c r="PHW66" s="204"/>
      <c r="PHX66" s="204"/>
      <c r="PHY66" s="204"/>
      <c r="PHZ66" s="204"/>
      <c r="PIA66" s="204"/>
      <c r="PIB66" s="204"/>
      <c r="PIC66" s="204"/>
      <c r="PID66" s="204"/>
      <c r="PIE66" s="204"/>
      <c r="PIF66" s="204"/>
      <c r="PIG66" s="204"/>
      <c r="PIH66" s="204"/>
      <c r="PII66" s="204"/>
      <c r="PIJ66" s="204"/>
      <c r="PIK66" s="204"/>
      <c r="PIL66" s="204"/>
      <c r="PIM66" s="204"/>
      <c r="PIN66" s="204"/>
      <c r="PIO66" s="204"/>
      <c r="PIP66" s="204"/>
      <c r="PIQ66" s="204"/>
      <c r="PIR66" s="204"/>
      <c r="PIS66" s="204"/>
      <c r="PIT66" s="204"/>
      <c r="PIU66" s="204"/>
      <c r="PIV66" s="204"/>
      <c r="PIW66" s="204"/>
      <c r="PIX66" s="204"/>
      <c r="PIY66" s="204"/>
      <c r="PIZ66" s="204"/>
      <c r="PJA66" s="204"/>
      <c r="PJB66" s="204"/>
      <c r="PJC66" s="204"/>
      <c r="PJD66" s="204"/>
      <c r="PJE66" s="204"/>
      <c r="PJF66" s="204"/>
      <c r="PJG66" s="204"/>
      <c r="PJH66" s="204"/>
      <c r="PJI66" s="204"/>
      <c r="PJJ66" s="204"/>
      <c r="PJK66" s="204"/>
      <c r="PJL66" s="204"/>
      <c r="PJM66" s="204"/>
      <c r="PJN66" s="204"/>
      <c r="PJO66" s="204"/>
      <c r="PJP66" s="204"/>
      <c r="PJQ66" s="204"/>
      <c r="PJR66" s="204"/>
      <c r="PJS66" s="204"/>
      <c r="PJT66" s="204"/>
      <c r="PJU66" s="204"/>
      <c r="PJV66" s="204"/>
      <c r="PJW66" s="204"/>
      <c r="PJX66" s="204"/>
      <c r="PJY66" s="204"/>
      <c r="PJZ66" s="204"/>
      <c r="PKA66" s="204"/>
      <c r="PKB66" s="204"/>
      <c r="PKC66" s="204"/>
      <c r="PKD66" s="204"/>
      <c r="PKE66" s="204"/>
      <c r="PKF66" s="204"/>
      <c r="PKG66" s="204"/>
      <c r="PKH66" s="204"/>
      <c r="PKI66" s="204"/>
      <c r="PKJ66" s="204"/>
      <c r="PKK66" s="204"/>
      <c r="PKL66" s="204"/>
      <c r="PKM66" s="204"/>
      <c r="PKN66" s="204"/>
      <c r="PKO66" s="204"/>
      <c r="PKP66" s="204"/>
      <c r="PKQ66" s="204"/>
      <c r="PKR66" s="204"/>
      <c r="PKS66" s="204"/>
      <c r="PKT66" s="204"/>
      <c r="PKU66" s="204"/>
      <c r="PKV66" s="204"/>
      <c r="PKW66" s="204"/>
      <c r="PKX66" s="204"/>
      <c r="PKY66" s="204"/>
      <c r="PKZ66" s="204"/>
      <c r="PLA66" s="204"/>
      <c r="PLB66" s="204"/>
      <c r="PLC66" s="204"/>
      <c r="PLD66" s="204"/>
      <c r="PLE66" s="204"/>
      <c r="PLF66" s="204"/>
      <c r="PLG66" s="204"/>
      <c r="PLH66" s="204"/>
      <c r="PLI66" s="204"/>
      <c r="PLJ66" s="204"/>
      <c r="PLK66" s="204"/>
      <c r="PLL66" s="204"/>
      <c r="PLM66" s="204"/>
      <c r="PLN66" s="204"/>
      <c r="PLO66" s="204"/>
      <c r="PLP66" s="204"/>
      <c r="PLQ66" s="204"/>
      <c r="PLR66" s="204"/>
      <c r="PLS66" s="204"/>
      <c r="PLT66" s="204"/>
      <c r="PLU66" s="204"/>
      <c r="PLV66" s="204"/>
      <c r="PLW66" s="204"/>
      <c r="PLX66" s="204"/>
      <c r="PLY66" s="204"/>
      <c r="PLZ66" s="204"/>
      <c r="PMA66" s="204"/>
      <c r="PMB66" s="204"/>
      <c r="PMC66" s="204"/>
      <c r="PMD66" s="204"/>
      <c r="PME66" s="204"/>
      <c r="PMF66" s="204"/>
      <c r="PMG66" s="204"/>
      <c r="PMH66" s="204"/>
      <c r="PMI66" s="204"/>
      <c r="PMJ66" s="204"/>
      <c r="PMK66" s="204"/>
      <c r="PML66" s="204"/>
      <c r="PMM66" s="204"/>
      <c r="PMN66" s="204"/>
      <c r="PMO66" s="204"/>
      <c r="PMP66" s="204"/>
      <c r="PMQ66" s="204"/>
      <c r="PMR66" s="204"/>
      <c r="PMS66" s="204"/>
      <c r="PMT66" s="204"/>
      <c r="PMU66" s="204"/>
      <c r="PMV66" s="204"/>
      <c r="PMW66" s="204"/>
      <c r="PMX66" s="204"/>
      <c r="PMY66" s="204"/>
      <c r="PMZ66" s="204"/>
      <c r="PNA66" s="204"/>
      <c r="PNB66" s="204"/>
      <c r="PNC66" s="204"/>
      <c r="PND66" s="204"/>
      <c r="PNE66" s="204"/>
      <c r="PNF66" s="204"/>
      <c r="PNG66" s="204"/>
      <c r="PNH66" s="204"/>
      <c r="PNI66" s="204"/>
      <c r="PNJ66" s="204"/>
      <c r="PNK66" s="204"/>
      <c r="PNL66" s="204"/>
      <c r="PNM66" s="204"/>
      <c r="PNN66" s="204"/>
      <c r="PNO66" s="204"/>
      <c r="PNP66" s="204"/>
      <c r="PNQ66" s="204"/>
      <c r="PNR66" s="204"/>
      <c r="PNS66" s="204"/>
      <c r="PNT66" s="204"/>
      <c r="PNU66" s="204"/>
      <c r="PNV66" s="204"/>
      <c r="PNW66" s="204"/>
      <c r="PNX66" s="204"/>
      <c r="PNY66" s="204"/>
      <c r="PNZ66" s="204"/>
      <c r="POA66" s="204"/>
      <c r="POB66" s="204"/>
      <c r="POC66" s="204"/>
      <c r="POD66" s="204"/>
      <c r="POE66" s="204"/>
      <c r="POF66" s="204"/>
      <c r="POG66" s="204"/>
      <c r="POH66" s="204"/>
      <c r="POI66" s="204"/>
      <c r="POJ66" s="204"/>
      <c r="POK66" s="204"/>
      <c r="POL66" s="204"/>
      <c r="POM66" s="204"/>
      <c r="PON66" s="204"/>
      <c r="POO66" s="204"/>
      <c r="POP66" s="204"/>
      <c r="POQ66" s="204"/>
      <c r="POR66" s="204"/>
      <c r="POS66" s="204"/>
      <c r="POT66" s="204"/>
      <c r="POU66" s="204"/>
      <c r="POV66" s="204"/>
      <c r="POW66" s="204"/>
      <c r="POX66" s="204"/>
      <c r="POY66" s="204"/>
      <c r="POZ66" s="204"/>
      <c r="PPA66" s="204"/>
      <c r="PPB66" s="204"/>
      <c r="PPC66" s="204"/>
      <c r="PPD66" s="204"/>
      <c r="PPE66" s="204"/>
      <c r="PPF66" s="204"/>
      <c r="PPG66" s="204"/>
      <c r="PPH66" s="204"/>
      <c r="PPI66" s="204"/>
      <c r="PPJ66" s="204"/>
      <c r="PPK66" s="204"/>
      <c r="PPL66" s="204"/>
      <c r="PPM66" s="204"/>
      <c r="PPN66" s="204"/>
      <c r="PPO66" s="204"/>
      <c r="PPP66" s="204"/>
      <c r="PPQ66" s="204"/>
      <c r="PPR66" s="204"/>
      <c r="PPS66" s="204"/>
      <c r="PPT66" s="204"/>
      <c r="PPU66" s="204"/>
      <c r="PPV66" s="204"/>
      <c r="PPW66" s="204"/>
      <c r="PPX66" s="204"/>
      <c r="PPY66" s="204"/>
      <c r="PPZ66" s="204"/>
      <c r="PQA66" s="204"/>
      <c r="PQB66" s="204"/>
      <c r="PQC66" s="204"/>
      <c r="PQD66" s="204"/>
      <c r="PQE66" s="204"/>
      <c r="PQF66" s="204"/>
      <c r="PQG66" s="204"/>
      <c r="PQH66" s="204"/>
      <c r="PQI66" s="204"/>
      <c r="PQJ66" s="204"/>
      <c r="PQK66" s="204"/>
      <c r="PQL66" s="204"/>
      <c r="PQM66" s="204"/>
      <c r="PQN66" s="204"/>
      <c r="PQO66" s="204"/>
      <c r="PQP66" s="204"/>
      <c r="PQQ66" s="204"/>
      <c r="PQR66" s="204"/>
      <c r="PQS66" s="204"/>
      <c r="PQT66" s="204"/>
      <c r="PQU66" s="204"/>
      <c r="PQV66" s="204"/>
      <c r="PQW66" s="204"/>
      <c r="PQX66" s="204"/>
      <c r="PQY66" s="204"/>
      <c r="PQZ66" s="204"/>
      <c r="PRA66" s="204"/>
      <c r="PRB66" s="204"/>
      <c r="PRC66" s="204"/>
      <c r="PRD66" s="204"/>
      <c r="PRE66" s="204"/>
      <c r="PRF66" s="204"/>
      <c r="PRG66" s="204"/>
      <c r="PRH66" s="204"/>
      <c r="PRI66" s="204"/>
      <c r="PRJ66" s="204"/>
      <c r="PRK66" s="204"/>
      <c r="PRL66" s="204"/>
      <c r="PRM66" s="204"/>
      <c r="PRN66" s="204"/>
      <c r="PRO66" s="204"/>
      <c r="PRP66" s="204"/>
      <c r="PRQ66" s="204"/>
      <c r="PRR66" s="204"/>
      <c r="PRS66" s="204"/>
      <c r="PRT66" s="204"/>
      <c r="PRU66" s="204"/>
      <c r="PRV66" s="204"/>
      <c r="PRW66" s="204"/>
      <c r="PRX66" s="204"/>
      <c r="PRY66" s="204"/>
      <c r="PRZ66" s="204"/>
      <c r="PSA66" s="204"/>
      <c r="PSB66" s="204"/>
      <c r="PSC66" s="204"/>
      <c r="PSD66" s="204"/>
      <c r="PSE66" s="204"/>
      <c r="PSF66" s="204"/>
      <c r="PSG66" s="204"/>
      <c r="PSH66" s="204"/>
      <c r="PSI66" s="204"/>
      <c r="PSJ66" s="204"/>
      <c r="PSK66" s="204"/>
      <c r="PSL66" s="204"/>
      <c r="PSM66" s="204"/>
      <c r="PSN66" s="204"/>
      <c r="PSO66" s="204"/>
      <c r="PSP66" s="204"/>
      <c r="PSQ66" s="204"/>
      <c r="PSR66" s="204"/>
      <c r="PSS66" s="204"/>
      <c r="PST66" s="204"/>
      <c r="PSU66" s="204"/>
      <c r="PSV66" s="204"/>
      <c r="PSW66" s="204"/>
      <c r="PSX66" s="204"/>
      <c r="PSY66" s="204"/>
      <c r="PSZ66" s="204"/>
      <c r="PTA66" s="204"/>
      <c r="PTB66" s="204"/>
      <c r="PTC66" s="204"/>
      <c r="PTD66" s="204"/>
      <c r="PTE66" s="204"/>
      <c r="PTF66" s="204"/>
      <c r="PTG66" s="204"/>
      <c r="PTH66" s="204"/>
      <c r="PTI66" s="204"/>
      <c r="PTJ66" s="204"/>
      <c r="PTK66" s="204"/>
      <c r="PTL66" s="204"/>
      <c r="PTM66" s="204"/>
      <c r="PTN66" s="204"/>
      <c r="PTO66" s="204"/>
      <c r="PTP66" s="204"/>
      <c r="PTQ66" s="204"/>
      <c r="PTR66" s="204"/>
      <c r="PTS66" s="204"/>
      <c r="PTT66" s="204"/>
      <c r="PTU66" s="204"/>
      <c r="PTV66" s="204"/>
      <c r="PTW66" s="204"/>
      <c r="PTX66" s="204"/>
      <c r="PTY66" s="204"/>
      <c r="PTZ66" s="204"/>
      <c r="PUA66" s="204"/>
      <c r="PUB66" s="204"/>
      <c r="PUC66" s="204"/>
      <c r="PUD66" s="204"/>
      <c r="PUE66" s="204"/>
      <c r="PUF66" s="204"/>
      <c r="PUG66" s="204"/>
      <c r="PUH66" s="204"/>
      <c r="PUI66" s="204"/>
      <c r="PUJ66" s="204"/>
      <c r="PUK66" s="204"/>
      <c r="PUL66" s="204"/>
      <c r="PUM66" s="204"/>
      <c r="PUN66" s="204"/>
      <c r="PUO66" s="204"/>
      <c r="PUP66" s="204"/>
      <c r="PUQ66" s="204"/>
      <c r="PUR66" s="204"/>
      <c r="PUS66" s="204"/>
      <c r="PUT66" s="204"/>
      <c r="PUU66" s="204"/>
      <c r="PUV66" s="204"/>
      <c r="PUW66" s="204"/>
      <c r="PUX66" s="204"/>
      <c r="PUY66" s="204"/>
      <c r="PUZ66" s="204"/>
      <c r="PVA66" s="204"/>
      <c r="PVB66" s="204"/>
      <c r="PVC66" s="204"/>
      <c r="PVD66" s="204"/>
      <c r="PVE66" s="204"/>
      <c r="PVF66" s="204"/>
      <c r="PVG66" s="204"/>
      <c r="PVH66" s="204"/>
      <c r="PVI66" s="204"/>
      <c r="PVJ66" s="204"/>
      <c r="PVK66" s="204"/>
      <c r="PVL66" s="204"/>
      <c r="PVM66" s="204"/>
      <c r="PVN66" s="204"/>
      <c r="PVO66" s="204"/>
      <c r="PVP66" s="204"/>
      <c r="PVQ66" s="204"/>
      <c r="PVR66" s="204"/>
      <c r="PVS66" s="204"/>
      <c r="PVT66" s="204"/>
      <c r="PVU66" s="204"/>
      <c r="PVV66" s="204"/>
      <c r="PVW66" s="204"/>
      <c r="PVX66" s="204"/>
      <c r="PVY66" s="204"/>
      <c r="PVZ66" s="204"/>
      <c r="PWA66" s="204"/>
      <c r="PWB66" s="204"/>
      <c r="PWC66" s="204"/>
      <c r="PWD66" s="204"/>
      <c r="PWE66" s="204"/>
      <c r="PWF66" s="204"/>
      <c r="PWG66" s="204"/>
      <c r="PWH66" s="204"/>
      <c r="PWI66" s="204"/>
      <c r="PWJ66" s="204"/>
      <c r="PWK66" s="204"/>
      <c r="PWL66" s="204"/>
      <c r="PWM66" s="204"/>
      <c r="PWN66" s="204"/>
      <c r="PWO66" s="204"/>
      <c r="PWP66" s="204"/>
      <c r="PWQ66" s="204"/>
      <c r="PWR66" s="204"/>
      <c r="PWS66" s="204"/>
      <c r="PWT66" s="204"/>
      <c r="PWU66" s="204"/>
      <c r="PWV66" s="204"/>
      <c r="PWW66" s="204"/>
      <c r="PWX66" s="204"/>
      <c r="PWY66" s="204"/>
      <c r="PWZ66" s="204"/>
      <c r="PXA66" s="204"/>
      <c r="PXB66" s="204"/>
      <c r="PXC66" s="204"/>
      <c r="PXD66" s="204"/>
      <c r="PXE66" s="204"/>
      <c r="PXF66" s="204"/>
      <c r="PXG66" s="204"/>
      <c r="PXH66" s="204"/>
      <c r="PXI66" s="204"/>
      <c r="PXJ66" s="204"/>
      <c r="PXK66" s="204"/>
      <c r="PXL66" s="204"/>
      <c r="PXM66" s="204"/>
      <c r="PXN66" s="204"/>
      <c r="PXO66" s="204"/>
      <c r="PXP66" s="204"/>
      <c r="PXQ66" s="204"/>
      <c r="PXR66" s="204"/>
      <c r="PXS66" s="204"/>
      <c r="PXT66" s="204"/>
      <c r="PXU66" s="204"/>
      <c r="PXV66" s="204"/>
      <c r="PXW66" s="204"/>
      <c r="PXX66" s="204"/>
      <c r="PXY66" s="204"/>
      <c r="PXZ66" s="204"/>
      <c r="PYA66" s="204"/>
      <c r="PYB66" s="204"/>
      <c r="PYC66" s="204"/>
      <c r="PYD66" s="204"/>
      <c r="PYE66" s="204"/>
      <c r="PYF66" s="204"/>
      <c r="PYG66" s="204"/>
      <c r="PYH66" s="204"/>
      <c r="PYI66" s="204"/>
      <c r="PYJ66" s="204"/>
      <c r="PYK66" s="204"/>
      <c r="PYL66" s="204"/>
      <c r="PYM66" s="204"/>
      <c r="PYN66" s="204"/>
      <c r="PYO66" s="204"/>
      <c r="PYP66" s="204"/>
      <c r="PYQ66" s="204"/>
      <c r="PYR66" s="204"/>
      <c r="PYS66" s="204"/>
      <c r="PYT66" s="204"/>
      <c r="PYU66" s="204"/>
      <c r="PYV66" s="204"/>
      <c r="PYW66" s="204"/>
      <c r="PYX66" s="204"/>
      <c r="PYY66" s="204"/>
      <c r="PYZ66" s="204"/>
      <c r="PZA66" s="204"/>
      <c r="PZB66" s="204"/>
      <c r="PZC66" s="204"/>
      <c r="PZD66" s="204"/>
      <c r="PZE66" s="204"/>
      <c r="PZF66" s="204"/>
      <c r="PZG66" s="204"/>
      <c r="PZH66" s="204"/>
      <c r="PZI66" s="204"/>
      <c r="PZJ66" s="204"/>
      <c r="PZK66" s="204"/>
      <c r="PZL66" s="204"/>
      <c r="PZM66" s="204"/>
      <c r="PZN66" s="204"/>
      <c r="PZO66" s="204"/>
      <c r="PZP66" s="204"/>
      <c r="PZQ66" s="204"/>
      <c r="PZR66" s="204"/>
      <c r="PZS66" s="204"/>
      <c r="PZT66" s="204"/>
      <c r="PZU66" s="204"/>
      <c r="PZV66" s="204"/>
      <c r="PZW66" s="204"/>
      <c r="PZX66" s="204"/>
      <c r="PZY66" s="204"/>
      <c r="PZZ66" s="204"/>
      <c r="QAA66" s="204"/>
      <c r="QAB66" s="204"/>
      <c r="QAC66" s="204"/>
      <c r="QAD66" s="204"/>
      <c r="QAE66" s="204"/>
      <c r="QAF66" s="204"/>
      <c r="QAG66" s="204"/>
      <c r="QAH66" s="204"/>
      <c r="QAI66" s="204"/>
      <c r="QAJ66" s="204"/>
      <c r="QAK66" s="204"/>
      <c r="QAL66" s="204"/>
      <c r="QAM66" s="204"/>
      <c r="QAN66" s="204"/>
      <c r="QAO66" s="204"/>
      <c r="QAP66" s="204"/>
      <c r="QAQ66" s="204"/>
      <c r="QAR66" s="204"/>
      <c r="QAS66" s="204"/>
      <c r="QAT66" s="204"/>
      <c r="QAU66" s="204"/>
      <c r="QAV66" s="204"/>
      <c r="QAW66" s="204"/>
      <c r="QAX66" s="204"/>
      <c r="QAY66" s="204"/>
      <c r="QAZ66" s="204"/>
      <c r="QBA66" s="204"/>
      <c r="QBB66" s="204"/>
      <c r="QBC66" s="204"/>
      <c r="QBD66" s="204"/>
      <c r="QBE66" s="204"/>
      <c r="QBF66" s="204"/>
      <c r="QBG66" s="204"/>
      <c r="QBH66" s="204"/>
      <c r="QBI66" s="204"/>
      <c r="QBJ66" s="204"/>
      <c r="QBK66" s="204"/>
      <c r="QBL66" s="204"/>
      <c r="QBM66" s="204"/>
      <c r="QBN66" s="204"/>
      <c r="QBO66" s="204"/>
      <c r="QBP66" s="204"/>
      <c r="QBQ66" s="204"/>
      <c r="QBR66" s="204"/>
      <c r="QBS66" s="204"/>
      <c r="QBT66" s="204"/>
      <c r="QBU66" s="204"/>
      <c r="QBV66" s="204"/>
      <c r="QBW66" s="204"/>
      <c r="QBX66" s="204"/>
      <c r="QBY66" s="204"/>
      <c r="QBZ66" s="204"/>
      <c r="QCA66" s="204"/>
      <c r="QCB66" s="204"/>
      <c r="QCC66" s="204"/>
      <c r="QCD66" s="204"/>
      <c r="QCE66" s="204"/>
      <c r="QCF66" s="204"/>
      <c r="QCG66" s="204"/>
      <c r="QCH66" s="204"/>
      <c r="QCI66" s="204"/>
      <c r="QCJ66" s="204"/>
      <c r="QCK66" s="204"/>
      <c r="QCL66" s="204"/>
      <c r="QCM66" s="204"/>
      <c r="QCN66" s="204"/>
      <c r="QCO66" s="204"/>
      <c r="QCP66" s="204"/>
      <c r="QCQ66" s="204"/>
      <c r="QCR66" s="204"/>
      <c r="QCS66" s="204"/>
      <c r="QCT66" s="204"/>
      <c r="QCU66" s="204"/>
      <c r="QCV66" s="204"/>
      <c r="QCW66" s="204"/>
      <c r="QCX66" s="204"/>
      <c r="QCY66" s="204"/>
      <c r="QCZ66" s="204"/>
      <c r="QDA66" s="204"/>
      <c r="QDB66" s="204"/>
      <c r="QDC66" s="204"/>
      <c r="QDD66" s="204"/>
      <c r="QDE66" s="204"/>
      <c r="QDF66" s="204"/>
      <c r="QDG66" s="204"/>
      <c r="QDH66" s="204"/>
      <c r="QDI66" s="204"/>
      <c r="QDJ66" s="204"/>
      <c r="QDK66" s="204"/>
      <c r="QDL66" s="204"/>
      <c r="QDM66" s="204"/>
      <c r="QDN66" s="204"/>
      <c r="QDO66" s="204"/>
      <c r="QDP66" s="204"/>
      <c r="QDQ66" s="204"/>
      <c r="QDR66" s="204"/>
      <c r="QDS66" s="204"/>
      <c r="QDT66" s="204"/>
      <c r="QDU66" s="204"/>
      <c r="QDV66" s="204"/>
      <c r="QDW66" s="204"/>
      <c r="QDX66" s="204"/>
      <c r="QDY66" s="204"/>
      <c r="QDZ66" s="204"/>
      <c r="QEA66" s="204"/>
      <c r="QEB66" s="204"/>
      <c r="QEC66" s="204"/>
      <c r="QED66" s="204"/>
      <c r="QEE66" s="204"/>
      <c r="QEF66" s="204"/>
      <c r="QEG66" s="204"/>
      <c r="QEH66" s="204"/>
      <c r="QEI66" s="204"/>
      <c r="QEJ66" s="204"/>
      <c r="QEK66" s="204"/>
      <c r="QEL66" s="204"/>
      <c r="QEM66" s="204"/>
      <c r="QEN66" s="204"/>
      <c r="QEO66" s="204"/>
      <c r="QEP66" s="204"/>
      <c r="QEQ66" s="204"/>
      <c r="QER66" s="204"/>
      <c r="QES66" s="204"/>
      <c r="QET66" s="204"/>
      <c r="QEU66" s="204"/>
      <c r="QEV66" s="204"/>
      <c r="QEW66" s="204"/>
      <c r="QEX66" s="204"/>
      <c r="QEY66" s="204"/>
      <c r="QEZ66" s="204"/>
      <c r="QFA66" s="204"/>
      <c r="QFB66" s="204"/>
      <c r="QFC66" s="204"/>
      <c r="QFD66" s="204"/>
      <c r="QFE66" s="204"/>
      <c r="QFF66" s="204"/>
      <c r="QFG66" s="204"/>
      <c r="QFH66" s="204"/>
      <c r="QFI66" s="204"/>
      <c r="QFJ66" s="204"/>
      <c r="QFK66" s="204"/>
      <c r="QFL66" s="204"/>
      <c r="QFM66" s="204"/>
      <c r="QFN66" s="204"/>
      <c r="QFO66" s="204"/>
      <c r="QFP66" s="204"/>
      <c r="QFQ66" s="204"/>
      <c r="QFR66" s="204"/>
      <c r="QFS66" s="204"/>
      <c r="QFT66" s="204"/>
      <c r="QFU66" s="204"/>
      <c r="QFV66" s="204"/>
      <c r="QFW66" s="204"/>
      <c r="QFX66" s="204"/>
      <c r="QFY66" s="204"/>
      <c r="QFZ66" s="204"/>
      <c r="QGA66" s="204"/>
      <c r="QGB66" s="204"/>
      <c r="QGC66" s="204"/>
      <c r="QGD66" s="204"/>
      <c r="QGE66" s="204"/>
      <c r="QGF66" s="204"/>
      <c r="QGG66" s="204"/>
      <c r="QGH66" s="204"/>
      <c r="QGI66" s="204"/>
      <c r="QGJ66" s="204"/>
      <c r="QGK66" s="204"/>
      <c r="QGL66" s="204"/>
      <c r="QGM66" s="204"/>
      <c r="QGN66" s="204"/>
      <c r="QGO66" s="204"/>
      <c r="QGP66" s="204"/>
      <c r="QGQ66" s="204"/>
      <c r="QGR66" s="204"/>
      <c r="QGS66" s="204"/>
      <c r="QGT66" s="204"/>
      <c r="QGU66" s="204"/>
      <c r="QGV66" s="204"/>
      <c r="QGW66" s="204"/>
      <c r="QGX66" s="204"/>
      <c r="QGY66" s="204"/>
      <c r="QGZ66" s="204"/>
      <c r="QHA66" s="204"/>
      <c r="QHB66" s="204"/>
      <c r="QHC66" s="204"/>
      <c r="QHD66" s="204"/>
      <c r="QHE66" s="204"/>
      <c r="QHF66" s="204"/>
      <c r="QHG66" s="204"/>
      <c r="QHH66" s="204"/>
      <c r="QHI66" s="204"/>
      <c r="QHJ66" s="204"/>
      <c r="QHK66" s="204"/>
      <c r="QHL66" s="204"/>
      <c r="QHM66" s="204"/>
      <c r="QHN66" s="204"/>
      <c r="QHO66" s="204"/>
      <c r="QHP66" s="204"/>
      <c r="QHQ66" s="204"/>
      <c r="QHR66" s="204"/>
      <c r="QHS66" s="204"/>
      <c r="QHT66" s="204"/>
      <c r="QHU66" s="204"/>
      <c r="QHV66" s="204"/>
      <c r="QHW66" s="204"/>
      <c r="QHX66" s="204"/>
      <c r="QHY66" s="204"/>
      <c r="QHZ66" s="204"/>
      <c r="QIA66" s="204"/>
      <c r="QIB66" s="204"/>
      <c r="QIC66" s="204"/>
      <c r="QID66" s="204"/>
      <c r="QIE66" s="204"/>
      <c r="QIF66" s="204"/>
      <c r="QIG66" s="204"/>
      <c r="QIH66" s="204"/>
      <c r="QII66" s="204"/>
      <c r="QIJ66" s="204"/>
      <c r="QIK66" s="204"/>
      <c r="QIL66" s="204"/>
      <c r="QIM66" s="204"/>
      <c r="QIN66" s="204"/>
      <c r="QIO66" s="204"/>
      <c r="QIP66" s="204"/>
      <c r="QIQ66" s="204"/>
      <c r="QIR66" s="204"/>
      <c r="QIS66" s="204"/>
      <c r="QIT66" s="204"/>
      <c r="QIU66" s="204"/>
      <c r="QIV66" s="204"/>
      <c r="QIW66" s="204"/>
      <c r="QIX66" s="204"/>
      <c r="QIY66" s="204"/>
      <c r="QIZ66" s="204"/>
      <c r="QJA66" s="204"/>
      <c r="QJB66" s="204"/>
      <c r="QJC66" s="204"/>
      <c r="QJD66" s="204"/>
      <c r="QJE66" s="204"/>
      <c r="QJF66" s="204"/>
      <c r="QJG66" s="204"/>
      <c r="QJH66" s="204"/>
      <c r="QJI66" s="204"/>
      <c r="QJJ66" s="204"/>
      <c r="QJK66" s="204"/>
      <c r="QJL66" s="204"/>
      <c r="QJM66" s="204"/>
      <c r="QJN66" s="204"/>
      <c r="QJO66" s="204"/>
      <c r="QJP66" s="204"/>
      <c r="QJQ66" s="204"/>
      <c r="QJR66" s="204"/>
      <c r="QJS66" s="204"/>
      <c r="QJT66" s="204"/>
      <c r="QJU66" s="204"/>
      <c r="QJV66" s="204"/>
      <c r="QJW66" s="204"/>
      <c r="QJX66" s="204"/>
      <c r="QJY66" s="204"/>
      <c r="QJZ66" s="204"/>
      <c r="QKA66" s="204"/>
      <c r="QKB66" s="204"/>
      <c r="QKC66" s="204"/>
      <c r="QKD66" s="204"/>
      <c r="QKE66" s="204"/>
      <c r="QKF66" s="204"/>
      <c r="QKG66" s="204"/>
      <c r="QKH66" s="204"/>
      <c r="QKI66" s="204"/>
      <c r="QKJ66" s="204"/>
      <c r="QKK66" s="204"/>
      <c r="QKL66" s="204"/>
      <c r="QKM66" s="204"/>
      <c r="QKN66" s="204"/>
      <c r="QKO66" s="204"/>
      <c r="QKP66" s="204"/>
      <c r="QKQ66" s="204"/>
      <c r="QKR66" s="204"/>
      <c r="QKS66" s="204"/>
      <c r="QKT66" s="204"/>
      <c r="QKU66" s="204"/>
      <c r="QKV66" s="204"/>
      <c r="QKW66" s="204"/>
      <c r="QKX66" s="204"/>
      <c r="QKY66" s="204"/>
      <c r="QKZ66" s="204"/>
      <c r="QLA66" s="204"/>
      <c r="QLB66" s="204"/>
      <c r="QLC66" s="204"/>
      <c r="QLD66" s="204"/>
      <c r="QLE66" s="204"/>
      <c r="QLF66" s="204"/>
      <c r="QLG66" s="204"/>
      <c r="QLH66" s="204"/>
      <c r="QLI66" s="204"/>
      <c r="QLJ66" s="204"/>
      <c r="QLK66" s="204"/>
      <c r="QLL66" s="204"/>
      <c r="QLM66" s="204"/>
      <c r="QLN66" s="204"/>
      <c r="QLO66" s="204"/>
      <c r="QLP66" s="204"/>
      <c r="QLQ66" s="204"/>
      <c r="QLR66" s="204"/>
      <c r="QLS66" s="204"/>
      <c r="QLT66" s="204"/>
      <c r="QLU66" s="204"/>
      <c r="QLV66" s="204"/>
      <c r="QLW66" s="204"/>
      <c r="QLX66" s="204"/>
      <c r="QLY66" s="204"/>
      <c r="QLZ66" s="204"/>
      <c r="QMA66" s="204"/>
      <c r="QMB66" s="204"/>
      <c r="QMC66" s="204"/>
      <c r="QMD66" s="204"/>
      <c r="QME66" s="204"/>
      <c r="QMF66" s="204"/>
      <c r="QMG66" s="204"/>
      <c r="QMH66" s="204"/>
      <c r="QMI66" s="204"/>
      <c r="QMJ66" s="204"/>
      <c r="QMK66" s="204"/>
      <c r="QML66" s="204"/>
      <c r="QMM66" s="204"/>
      <c r="QMN66" s="204"/>
      <c r="QMO66" s="204"/>
      <c r="QMP66" s="204"/>
      <c r="QMQ66" s="204"/>
      <c r="QMR66" s="204"/>
      <c r="QMS66" s="204"/>
      <c r="QMT66" s="204"/>
      <c r="QMU66" s="204"/>
      <c r="QMV66" s="204"/>
      <c r="QMW66" s="204"/>
      <c r="QMX66" s="204"/>
      <c r="QMY66" s="204"/>
      <c r="QMZ66" s="204"/>
      <c r="QNA66" s="204"/>
      <c r="QNB66" s="204"/>
      <c r="QNC66" s="204"/>
      <c r="QND66" s="204"/>
      <c r="QNE66" s="204"/>
      <c r="QNF66" s="204"/>
      <c r="QNG66" s="204"/>
      <c r="QNH66" s="204"/>
      <c r="QNI66" s="204"/>
      <c r="QNJ66" s="204"/>
      <c r="QNK66" s="204"/>
      <c r="QNL66" s="204"/>
      <c r="QNM66" s="204"/>
      <c r="QNN66" s="204"/>
      <c r="QNO66" s="204"/>
      <c r="QNP66" s="204"/>
      <c r="QNQ66" s="204"/>
      <c r="QNR66" s="204"/>
      <c r="QNS66" s="204"/>
      <c r="QNT66" s="204"/>
      <c r="QNU66" s="204"/>
      <c r="QNV66" s="204"/>
      <c r="QNW66" s="204"/>
      <c r="QNX66" s="204"/>
      <c r="QNY66" s="204"/>
      <c r="QNZ66" s="204"/>
      <c r="QOA66" s="204"/>
      <c r="QOB66" s="204"/>
      <c r="QOC66" s="204"/>
      <c r="QOD66" s="204"/>
      <c r="QOE66" s="204"/>
      <c r="QOF66" s="204"/>
      <c r="QOG66" s="204"/>
      <c r="QOH66" s="204"/>
      <c r="QOI66" s="204"/>
      <c r="QOJ66" s="204"/>
      <c r="QOK66" s="204"/>
      <c r="QOL66" s="204"/>
      <c r="QOM66" s="204"/>
      <c r="QON66" s="204"/>
      <c r="QOO66" s="204"/>
      <c r="QOP66" s="204"/>
      <c r="QOQ66" s="204"/>
      <c r="QOR66" s="204"/>
      <c r="QOS66" s="204"/>
      <c r="QOT66" s="204"/>
      <c r="QOU66" s="204"/>
      <c r="QOV66" s="204"/>
      <c r="QOW66" s="204"/>
      <c r="QOX66" s="204"/>
      <c r="QOY66" s="204"/>
      <c r="QOZ66" s="204"/>
      <c r="QPA66" s="204"/>
      <c r="QPB66" s="204"/>
      <c r="QPC66" s="204"/>
      <c r="QPD66" s="204"/>
      <c r="QPE66" s="204"/>
      <c r="QPF66" s="204"/>
      <c r="QPG66" s="204"/>
      <c r="QPH66" s="204"/>
      <c r="QPI66" s="204"/>
      <c r="QPJ66" s="204"/>
      <c r="QPK66" s="204"/>
      <c r="QPL66" s="204"/>
      <c r="QPM66" s="204"/>
      <c r="QPN66" s="204"/>
      <c r="QPO66" s="204"/>
      <c r="QPP66" s="204"/>
      <c r="QPQ66" s="204"/>
      <c r="QPR66" s="204"/>
      <c r="QPS66" s="204"/>
      <c r="QPT66" s="204"/>
      <c r="QPU66" s="204"/>
      <c r="QPV66" s="204"/>
      <c r="QPW66" s="204"/>
      <c r="QPX66" s="204"/>
      <c r="QPY66" s="204"/>
      <c r="QPZ66" s="204"/>
      <c r="QQA66" s="204"/>
      <c r="QQB66" s="204"/>
      <c r="QQC66" s="204"/>
      <c r="QQD66" s="204"/>
      <c r="QQE66" s="204"/>
      <c r="QQF66" s="204"/>
      <c r="QQG66" s="204"/>
      <c r="QQH66" s="204"/>
      <c r="QQI66" s="204"/>
      <c r="QQJ66" s="204"/>
      <c r="QQK66" s="204"/>
      <c r="QQL66" s="204"/>
      <c r="QQM66" s="204"/>
      <c r="QQN66" s="204"/>
      <c r="QQO66" s="204"/>
      <c r="QQP66" s="204"/>
      <c r="QQQ66" s="204"/>
      <c r="QQR66" s="204"/>
      <c r="QQS66" s="204"/>
      <c r="QQT66" s="204"/>
      <c r="QQU66" s="204"/>
      <c r="QQV66" s="204"/>
      <c r="QQW66" s="204"/>
      <c r="QQX66" s="204"/>
      <c r="QQY66" s="204"/>
      <c r="QQZ66" s="204"/>
      <c r="QRA66" s="204"/>
      <c r="QRB66" s="204"/>
      <c r="QRC66" s="204"/>
      <c r="QRD66" s="204"/>
      <c r="QRE66" s="204"/>
      <c r="QRF66" s="204"/>
      <c r="QRG66" s="204"/>
      <c r="QRH66" s="204"/>
      <c r="QRI66" s="204"/>
      <c r="QRJ66" s="204"/>
      <c r="QRK66" s="204"/>
      <c r="QRL66" s="204"/>
      <c r="QRM66" s="204"/>
      <c r="QRN66" s="204"/>
      <c r="QRO66" s="204"/>
      <c r="QRP66" s="204"/>
      <c r="QRQ66" s="204"/>
      <c r="QRR66" s="204"/>
      <c r="QRS66" s="204"/>
      <c r="QRT66" s="204"/>
      <c r="QRU66" s="204"/>
      <c r="QRV66" s="204"/>
      <c r="QRW66" s="204"/>
      <c r="QRX66" s="204"/>
      <c r="QRY66" s="204"/>
      <c r="QRZ66" s="204"/>
      <c r="QSA66" s="204"/>
      <c r="QSB66" s="204"/>
      <c r="QSC66" s="204"/>
      <c r="QSD66" s="204"/>
      <c r="QSE66" s="204"/>
      <c r="QSF66" s="204"/>
      <c r="QSG66" s="204"/>
      <c r="QSH66" s="204"/>
      <c r="QSI66" s="204"/>
      <c r="QSJ66" s="204"/>
      <c r="QSK66" s="204"/>
      <c r="QSL66" s="204"/>
      <c r="QSM66" s="204"/>
      <c r="QSN66" s="204"/>
      <c r="QSO66" s="204"/>
      <c r="QSP66" s="204"/>
      <c r="QSQ66" s="204"/>
      <c r="QSR66" s="204"/>
      <c r="QSS66" s="204"/>
      <c r="QST66" s="204"/>
      <c r="QSU66" s="204"/>
      <c r="QSV66" s="204"/>
      <c r="QSW66" s="204"/>
      <c r="QSX66" s="204"/>
      <c r="QSY66" s="204"/>
      <c r="QSZ66" s="204"/>
      <c r="QTA66" s="204"/>
      <c r="QTB66" s="204"/>
      <c r="QTC66" s="204"/>
      <c r="QTD66" s="204"/>
      <c r="QTE66" s="204"/>
      <c r="QTF66" s="204"/>
      <c r="QTG66" s="204"/>
      <c r="QTH66" s="204"/>
      <c r="QTI66" s="204"/>
      <c r="QTJ66" s="204"/>
      <c r="QTK66" s="204"/>
      <c r="QTL66" s="204"/>
      <c r="QTM66" s="204"/>
      <c r="QTN66" s="204"/>
      <c r="QTO66" s="204"/>
      <c r="QTP66" s="204"/>
      <c r="QTQ66" s="204"/>
      <c r="QTR66" s="204"/>
      <c r="QTS66" s="204"/>
      <c r="QTT66" s="204"/>
      <c r="QTU66" s="204"/>
      <c r="QTV66" s="204"/>
      <c r="QTW66" s="204"/>
      <c r="QTX66" s="204"/>
      <c r="QTY66" s="204"/>
      <c r="QTZ66" s="204"/>
      <c r="QUA66" s="204"/>
      <c r="QUB66" s="204"/>
      <c r="QUC66" s="204"/>
      <c r="QUD66" s="204"/>
      <c r="QUE66" s="204"/>
      <c r="QUF66" s="204"/>
      <c r="QUG66" s="204"/>
      <c r="QUH66" s="204"/>
      <c r="QUI66" s="204"/>
      <c r="QUJ66" s="204"/>
      <c r="QUK66" s="204"/>
      <c r="QUL66" s="204"/>
      <c r="QUM66" s="204"/>
      <c r="QUN66" s="204"/>
      <c r="QUO66" s="204"/>
      <c r="QUP66" s="204"/>
      <c r="QUQ66" s="204"/>
      <c r="QUR66" s="204"/>
      <c r="QUS66" s="204"/>
      <c r="QUT66" s="204"/>
      <c r="QUU66" s="204"/>
      <c r="QUV66" s="204"/>
      <c r="QUW66" s="204"/>
      <c r="QUX66" s="204"/>
      <c r="QUY66" s="204"/>
      <c r="QUZ66" s="204"/>
      <c r="QVA66" s="204"/>
      <c r="QVB66" s="204"/>
      <c r="QVC66" s="204"/>
      <c r="QVD66" s="204"/>
      <c r="QVE66" s="204"/>
      <c r="QVF66" s="204"/>
      <c r="QVG66" s="204"/>
      <c r="QVH66" s="204"/>
      <c r="QVI66" s="204"/>
      <c r="QVJ66" s="204"/>
      <c r="QVK66" s="204"/>
      <c r="QVL66" s="204"/>
      <c r="QVM66" s="204"/>
      <c r="QVN66" s="204"/>
      <c r="QVO66" s="204"/>
      <c r="QVP66" s="204"/>
      <c r="QVQ66" s="204"/>
      <c r="QVR66" s="204"/>
      <c r="QVS66" s="204"/>
      <c r="QVT66" s="204"/>
      <c r="QVU66" s="204"/>
      <c r="QVV66" s="204"/>
      <c r="QVW66" s="204"/>
      <c r="QVX66" s="204"/>
      <c r="QVY66" s="204"/>
      <c r="QVZ66" s="204"/>
      <c r="QWA66" s="204"/>
      <c r="QWB66" s="204"/>
      <c r="QWC66" s="204"/>
      <c r="QWD66" s="204"/>
      <c r="QWE66" s="204"/>
      <c r="QWF66" s="204"/>
      <c r="QWG66" s="204"/>
      <c r="QWH66" s="204"/>
      <c r="QWI66" s="204"/>
      <c r="QWJ66" s="204"/>
      <c r="QWK66" s="204"/>
      <c r="QWL66" s="204"/>
      <c r="QWM66" s="204"/>
      <c r="QWN66" s="204"/>
      <c r="QWO66" s="204"/>
      <c r="QWP66" s="204"/>
      <c r="QWQ66" s="204"/>
      <c r="QWR66" s="204"/>
      <c r="QWS66" s="204"/>
      <c r="QWT66" s="204"/>
      <c r="QWU66" s="204"/>
      <c r="QWV66" s="204"/>
      <c r="QWW66" s="204"/>
      <c r="QWX66" s="204"/>
      <c r="QWY66" s="204"/>
      <c r="QWZ66" s="204"/>
      <c r="QXA66" s="204"/>
      <c r="QXB66" s="204"/>
      <c r="QXC66" s="204"/>
      <c r="QXD66" s="204"/>
      <c r="QXE66" s="204"/>
      <c r="QXF66" s="204"/>
      <c r="QXG66" s="204"/>
      <c r="QXH66" s="204"/>
      <c r="QXI66" s="204"/>
      <c r="QXJ66" s="204"/>
      <c r="QXK66" s="204"/>
      <c r="QXL66" s="204"/>
      <c r="QXM66" s="204"/>
      <c r="QXN66" s="204"/>
      <c r="QXO66" s="204"/>
      <c r="QXP66" s="204"/>
      <c r="QXQ66" s="204"/>
      <c r="QXR66" s="204"/>
      <c r="QXS66" s="204"/>
      <c r="QXT66" s="204"/>
      <c r="QXU66" s="204"/>
      <c r="QXV66" s="204"/>
      <c r="QXW66" s="204"/>
      <c r="QXX66" s="204"/>
      <c r="QXY66" s="204"/>
      <c r="QXZ66" s="204"/>
      <c r="QYA66" s="204"/>
      <c r="QYB66" s="204"/>
      <c r="QYC66" s="204"/>
      <c r="QYD66" s="204"/>
      <c r="QYE66" s="204"/>
      <c r="QYF66" s="204"/>
      <c r="QYG66" s="204"/>
      <c r="QYH66" s="204"/>
      <c r="QYI66" s="204"/>
      <c r="QYJ66" s="204"/>
      <c r="QYK66" s="204"/>
      <c r="QYL66" s="204"/>
      <c r="QYM66" s="204"/>
      <c r="QYN66" s="204"/>
      <c r="QYO66" s="204"/>
      <c r="QYP66" s="204"/>
      <c r="QYQ66" s="204"/>
      <c r="QYR66" s="204"/>
      <c r="QYS66" s="204"/>
      <c r="QYT66" s="204"/>
      <c r="QYU66" s="204"/>
      <c r="QYV66" s="204"/>
      <c r="QYW66" s="204"/>
      <c r="QYX66" s="204"/>
      <c r="QYY66" s="204"/>
      <c r="QYZ66" s="204"/>
      <c r="QZA66" s="204"/>
      <c r="QZB66" s="204"/>
      <c r="QZC66" s="204"/>
      <c r="QZD66" s="204"/>
      <c r="QZE66" s="204"/>
      <c r="QZF66" s="204"/>
      <c r="QZG66" s="204"/>
      <c r="QZH66" s="204"/>
      <c r="QZI66" s="204"/>
      <c r="QZJ66" s="204"/>
      <c r="QZK66" s="204"/>
      <c r="QZL66" s="204"/>
      <c r="QZM66" s="204"/>
      <c r="QZN66" s="204"/>
      <c r="QZO66" s="204"/>
      <c r="QZP66" s="204"/>
      <c r="QZQ66" s="204"/>
      <c r="QZR66" s="204"/>
      <c r="QZS66" s="204"/>
      <c r="QZT66" s="204"/>
      <c r="QZU66" s="204"/>
      <c r="QZV66" s="204"/>
      <c r="QZW66" s="204"/>
      <c r="QZX66" s="204"/>
      <c r="QZY66" s="204"/>
      <c r="QZZ66" s="204"/>
      <c r="RAA66" s="204"/>
      <c r="RAB66" s="204"/>
      <c r="RAC66" s="204"/>
      <c r="RAD66" s="204"/>
      <c r="RAE66" s="204"/>
      <c r="RAF66" s="204"/>
      <c r="RAG66" s="204"/>
      <c r="RAH66" s="204"/>
      <c r="RAI66" s="204"/>
      <c r="RAJ66" s="204"/>
      <c r="RAK66" s="204"/>
      <c r="RAL66" s="204"/>
      <c r="RAM66" s="204"/>
      <c r="RAN66" s="204"/>
      <c r="RAO66" s="204"/>
      <c r="RAP66" s="204"/>
      <c r="RAQ66" s="204"/>
      <c r="RAR66" s="204"/>
      <c r="RAS66" s="204"/>
      <c r="RAT66" s="204"/>
      <c r="RAU66" s="204"/>
      <c r="RAV66" s="204"/>
      <c r="RAW66" s="204"/>
      <c r="RAX66" s="204"/>
      <c r="RAY66" s="204"/>
      <c r="RAZ66" s="204"/>
      <c r="RBA66" s="204"/>
      <c r="RBB66" s="204"/>
      <c r="RBC66" s="204"/>
      <c r="RBD66" s="204"/>
      <c r="RBE66" s="204"/>
      <c r="RBF66" s="204"/>
      <c r="RBG66" s="204"/>
      <c r="RBH66" s="204"/>
      <c r="RBI66" s="204"/>
      <c r="RBJ66" s="204"/>
      <c r="RBK66" s="204"/>
      <c r="RBL66" s="204"/>
      <c r="RBM66" s="204"/>
      <c r="RBN66" s="204"/>
      <c r="RBO66" s="204"/>
      <c r="RBP66" s="204"/>
      <c r="RBQ66" s="204"/>
      <c r="RBR66" s="204"/>
      <c r="RBS66" s="204"/>
      <c r="RBT66" s="204"/>
      <c r="RBU66" s="204"/>
      <c r="RBV66" s="204"/>
      <c r="RBW66" s="204"/>
      <c r="RBX66" s="204"/>
      <c r="RBY66" s="204"/>
      <c r="RBZ66" s="204"/>
      <c r="RCA66" s="204"/>
      <c r="RCB66" s="204"/>
      <c r="RCC66" s="204"/>
      <c r="RCD66" s="204"/>
      <c r="RCE66" s="204"/>
      <c r="RCF66" s="204"/>
      <c r="RCG66" s="204"/>
      <c r="RCH66" s="204"/>
      <c r="RCI66" s="204"/>
      <c r="RCJ66" s="204"/>
      <c r="RCK66" s="204"/>
      <c r="RCL66" s="204"/>
      <c r="RCM66" s="204"/>
      <c r="RCN66" s="204"/>
      <c r="RCO66" s="204"/>
      <c r="RCP66" s="204"/>
      <c r="RCQ66" s="204"/>
      <c r="RCR66" s="204"/>
      <c r="RCS66" s="204"/>
      <c r="RCT66" s="204"/>
      <c r="RCU66" s="204"/>
      <c r="RCV66" s="204"/>
      <c r="RCW66" s="204"/>
      <c r="RCX66" s="204"/>
      <c r="RCY66" s="204"/>
      <c r="RCZ66" s="204"/>
      <c r="RDA66" s="204"/>
      <c r="RDB66" s="204"/>
      <c r="RDC66" s="204"/>
      <c r="RDD66" s="204"/>
      <c r="RDE66" s="204"/>
      <c r="RDF66" s="204"/>
      <c r="RDG66" s="204"/>
      <c r="RDH66" s="204"/>
      <c r="RDI66" s="204"/>
      <c r="RDJ66" s="204"/>
      <c r="RDK66" s="204"/>
      <c r="RDL66" s="204"/>
      <c r="RDM66" s="204"/>
      <c r="RDN66" s="204"/>
      <c r="RDO66" s="204"/>
      <c r="RDP66" s="204"/>
      <c r="RDQ66" s="204"/>
      <c r="RDR66" s="204"/>
      <c r="RDS66" s="204"/>
      <c r="RDT66" s="204"/>
      <c r="RDU66" s="204"/>
      <c r="RDV66" s="204"/>
      <c r="RDW66" s="204"/>
      <c r="RDX66" s="204"/>
      <c r="RDY66" s="204"/>
      <c r="RDZ66" s="204"/>
      <c r="REA66" s="204"/>
      <c r="REB66" s="204"/>
      <c r="REC66" s="204"/>
      <c r="RED66" s="204"/>
      <c r="REE66" s="204"/>
      <c r="REF66" s="204"/>
      <c r="REG66" s="204"/>
      <c r="REH66" s="204"/>
      <c r="REI66" s="204"/>
      <c r="REJ66" s="204"/>
      <c r="REK66" s="204"/>
      <c r="REL66" s="204"/>
      <c r="REM66" s="204"/>
      <c r="REN66" s="204"/>
      <c r="REO66" s="204"/>
      <c r="REP66" s="204"/>
      <c r="REQ66" s="204"/>
      <c r="RER66" s="204"/>
      <c r="RES66" s="204"/>
      <c r="RET66" s="204"/>
      <c r="REU66" s="204"/>
      <c r="REV66" s="204"/>
      <c r="REW66" s="204"/>
      <c r="REX66" s="204"/>
      <c r="REY66" s="204"/>
      <c r="REZ66" s="204"/>
      <c r="RFA66" s="204"/>
      <c r="RFB66" s="204"/>
      <c r="RFC66" s="204"/>
      <c r="RFD66" s="204"/>
      <c r="RFE66" s="204"/>
      <c r="RFF66" s="204"/>
      <c r="RFG66" s="204"/>
      <c r="RFH66" s="204"/>
      <c r="RFI66" s="204"/>
      <c r="RFJ66" s="204"/>
      <c r="RFK66" s="204"/>
      <c r="RFL66" s="204"/>
      <c r="RFM66" s="204"/>
      <c r="RFN66" s="204"/>
      <c r="RFO66" s="204"/>
      <c r="RFP66" s="204"/>
      <c r="RFQ66" s="204"/>
      <c r="RFR66" s="204"/>
      <c r="RFS66" s="204"/>
      <c r="RFT66" s="204"/>
      <c r="RFU66" s="204"/>
      <c r="RFV66" s="204"/>
      <c r="RFW66" s="204"/>
      <c r="RFX66" s="204"/>
      <c r="RFY66" s="204"/>
      <c r="RFZ66" s="204"/>
      <c r="RGA66" s="204"/>
      <c r="RGB66" s="204"/>
      <c r="RGC66" s="204"/>
      <c r="RGD66" s="204"/>
      <c r="RGE66" s="204"/>
      <c r="RGF66" s="204"/>
      <c r="RGG66" s="204"/>
      <c r="RGH66" s="204"/>
      <c r="RGI66" s="204"/>
      <c r="RGJ66" s="204"/>
      <c r="RGK66" s="204"/>
      <c r="RGL66" s="204"/>
      <c r="RGM66" s="204"/>
      <c r="RGN66" s="204"/>
      <c r="RGO66" s="204"/>
      <c r="RGP66" s="204"/>
      <c r="RGQ66" s="204"/>
      <c r="RGR66" s="204"/>
      <c r="RGS66" s="204"/>
      <c r="RGT66" s="204"/>
      <c r="RGU66" s="204"/>
      <c r="RGV66" s="204"/>
      <c r="RGW66" s="204"/>
      <c r="RGX66" s="204"/>
      <c r="RGY66" s="204"/>
      <c r="RGZ66" s="204"/>
      <c r="RHA66" s="204"/>
      <c r="RHB66" s="204"/>
      <c r="RHC66" s="204"/>
      <c r="RHD66" s="204"/>
      <c r="RHE66" s="204"/>
      <c r="RHF66" s="204"/>
      <c r="RHG66" s="204"/>
      <c r="RHH66" s="204"/>
      <c r="RHI66" s="204"/>
      <c r="RHJ66" s="204"/>
      <c r="RHK66" s="204"/>
      <c r="RHL66" s="204"/>
      <c r="RHM66" s="204"/>
      <c r="RHN66" s="204"/>
      <c r="RHO66" s="204"/>
      <c r="RHP66" s="204"/>
      <c r="RHQ66" s="204"/>
      <c r="RHR66" s="204"/>
      <c r="RHS66" s="204"/>
      <c r="RHT66" s="204"/>
      <c r="RHU66" s="204"/>
      <c r="RHV66" s="204"/>
      <c r="RHW66" s="204"/>
      <c r="RHX66" s="204"/>
      <c r="RHY66" s="204"/>
      <c r="RHZ66" s="204"/>
      <c r="RIA66" s="204"/>
      <c r="RIB66" s="204"/>
      <c r="RIC66" s="204"/>
      <c r="RID66" s="204"/>
      <c r="RIE66" s="204"/>
      <c r="RIF66" s="204"/>
      <c r="RIG66" s="204"/>
      <c r="RIH66" s="204"/>
      <c r="RII66" s="204"/>
      <c r="RIJ66" s="204"/>
      <c r="RIK66" s="204"/>
      <c r="RIL66" s="204"/>
      <c r="RIM66" s="204"/>
      <c r="RIN66" s="204"/>
      <c r="RIO66" s="204"/>
      <c r="RIP66" s="204"/>
      <c r="RIQ66" s="204"/>
      <c r="RIR66" s="204"/>
      <c r="RIS66" s="204"/>
      <c r="RIT66" s="204"/>
      <c r="RIU66" s="204"/>
      <c r="RIV66" s="204"/>
      <c r="RIW66" s="204"/>
      <c r="RIX66" s="204"/>
      <c r="RIY66" s="204"/>
      <c r="RIZ66" s="204"/>
      <c r="RJA66" s="204"/>
      <c r="RJB66" s="204"/>
      <c r="RJC66" s="204"/>
      <c r="RJD66" s="204"/>
      <c r="RJE66" s="204"/>
      <c r="RJF66" s="204"/>
      <c r="RJG66" s="204"/>
      <c r="RJH66" s="204"/>
      <c r="RJI66" s="204"/>
      <c r="RJJ66" s="204"/>
      <c r="RJK66" s="204"/>
      <c r="RJL66" s="204"/>
      <c r="RJM66" s="204"/>
      <c r="RJN66" s="204"/>
      <c r="RJO66" s="204"/>
      <c r="RJP66" s="204"/>
      <c r="RJQ66" s="204"/>
      <c r="RJR66" s="204"/>
      <c r="RJS66" s="204"/>
      <c r="RJT66" s="204"/>
      <c r="RJU66" s="204"/>
      <c r="RJV66" s="204"/>
      <c r="RJW66" s="204"/>
      <c r="RJX66" s="204"/>
      <c r="RJY66" s="204"/>
      <c r="RJZ66" s="204"/>
      <c r="RKA66" s="204"/>
      <c r="RKB66" s="204"/>
      <c r="RKC66" s="204"/>
      <c r="RKD66" s="204"/>
      <c r="RKE66" s="204"/>
      <c r="RKF66" s="204"/>
      <c r="RKG66" s="204"/>
      <c r="RKH66" s="204"/>
      <c r="RKI66" s="204"/>
      <c r="RKJ66" s="204"/>
      <c r="RKK66" s="204"/>
      <c r="RKL66" s="204"/>
      <c r="RKM66" s="204"/>
      <c r="RKN66" s="204"/>
      <c r="RKO66" s="204"/>
      <c r="RKP66" s="204"/>
      <c r="RKQ66" s="204"/>
      <c r="RKR66" s="204"/>
      <c r="RKS66" s="204"/>
      <c r="RKT66" s="204"/>
      <c r="RKU66" s="204"/>
      <c r="RKV66" s="204"/>
      <c r="RKW66" s="204"/>
      <c r="RKX66" s="204"/>
      <c r="RKY66" s="204"/>
      <c r="RKZ66" s="204"/>
      <c r="RLA66" s="204"/>
      <c r="RLB66" s="204"/>
      <c r="RLC66" s="204"/>
      <c r="RLD66" s="204"/>
      <c r="RLE66" s="204"/>
      <c r="RLF66" s="204"/>
      <c r="RLG66" s="204"/>
      <c r="RLH66" s="204"/>
      <c r="RLI66" s="204"/>
      <c r="RLJ66" s="204"/>
      <c r="RLK66" s="204"/>
      <c r="RLL66" s="204"/>
      <c r="RLM66" s="204"/>
      <c r="RLN66" s="204"/>
      <c r="RLO66" s="204"/>
      <c r="RLP66" s="204"/>
      <c r="RLQ66" s="204"/>
      <c r="RLR66" s="204"/>
      <c r="RLS66" s="204"/>
      <c r="RLT66" s="204"/>
      <c r="RLU66" s="204"/>
      <c r="RLV66" s="204"/>
      <c r="RLW66" s="204"/>
      <c r="RLX66" s="204"/>
      <c r="RLY66" s="204"/>
      <c r="RLZ66" s="204"/>
      <c r="RMA66" s="204"/>
      <c r="RMB66" s="204"/>
      <c r="RMC66" s="204"/>
      <c r="RMD66" s="204"/>
      <c r="RME66" s="204"/>
      <c r="RMF66" s="204"/>
      <c r="RMG66" s="204"/>
      <c r="RMH66" s="204"/>
      <c r="RMI66" s="204"/>
      <c r="RMJ66" s="204"/>
      <c r="RMK66" s="204"/>
      <c r="RML66" s="204"/>
      <c r="RMM66" s="204"/>
      <c r="RMN66" s="204"/>
      <c r="RMO66" s="204"/>
      <c r="RMP66" s="204"/>
      <c r="RMQ66" s="204"/>
      <c r="RMR66" s="204"/>
      <c r="RMS66" s="204"/>
      <c r="RMT66" s="204"/>
      <c r="RMU66" s="204"/>
      <c r="RMV66" s="204"/>
      <c r="RMW66" s="204"/>
      <c r="RMX66" s="204"/>
      <c r="RMY66" s="204"/>
      <c r="RMZ66" s="204"/>
      <c r="RNA66" s="204"/>
      <c r="RNB66" s="204"/>
      <c r="RNC66" s="204"/>
      <c r="RND66" s="204"/>
      <c r="RNE66" s="204"/>
      <c r="RNF66" s="204"/>
      <c r="RNG66" s="204"/>
      <c r="RNH66" s="204"/>
      <c r="RNI66" s="204"/>
      <c r="RNJ66" s="204"/>
      <c r="RNK66" s="204"/>
      <c r="RNL66" s="204"/>
      <c r="RNM66" s="204"/>
      <c r="RNN66" s="204"/>
      <c r="RNO66" s="204"/>
      <c r="RNP66" s="204"/>
      <c r="RNQ66" s="204"/>
      <c r="RNR66" s="204"/>
      <c r="RNS66" s="204"/>
      <c r="RNT66" s="204"/>
      <c r="RNU66" s="204"/>
      <c r="RNV66" s="204"/>
      <c r="RNW66" s="204"/>
      <c r="RNX66" s="204"/>
      <c r="RNY66" s="204"/>
      <c r="RNZ66" s="204"/>
      <c r="ROA66" s="204"/>
      <c r="ROB66" s="204"/>
      <c r="ROC66" s="204"/>
      <c r="ROD66" s="204"/>
      <c r="ROE66" s="204"/>
      <c r="ROF66" s="204"/>
      <c r="ROG66" s="204"/>
      <c r="ROH66" s="204"/>
      <c r="ROI66" s="204"/>
      <c r="ROJ66" s="204"/>
      <c r="ROK66" s="204"/>
      <c r="ROL66" s="204"/>
      <c r="ROM66" s="204"/>
      <c r="RON66" s="204"/>
      <c r="ROO66" s="204"/>
      <c r="ROP66" s="204"/>
      <c r="ROQ66" s="204"/>
      <c r="ROR66" s="204"/>
      <c r="ROS66" s="204"/>
      <c r="ROT66" s="204"/>
      <c r="ROU66" s="204"/>
      <c r="ROV66" s="204"/>
      <c r="ROW66" s="204"/>
      <c r="ROX66" s="204"/>
      <c r="ROY66" s="204"/>
      <c r="ROZ66" s="204"/>
      <c r="RPA66" s="204"/>
      <c r="RPB66" s="204"/>
      <c r="RPC66" s="204"/>
      <c r="RPD66" s="204"/>
      <c r="RPE66" s="204"/>
      <c r="RPF66" s="204"/>
      <c r="RPG66" s="204"/>
      <c r="RPH66" s="204"/>
      <c r="RPI66" s="204"/>
      <c r="RPJ66" s="204"/>
      <c r="RPK66" s="204"/>
      <c r="RPL66" s="204"/>
      <c r="RPM66" s="204"/>
      <c r="RPN66" s="204"/>
      <c r="RPO66" s="204"/>
      <c r="RPP66" s="204"/>
      <c r="RPQ66" s="204"/>
      <c r="RPR66" s="204"/>
      <c r="RPS66" s="204"/>
      <c r="RPT66" s="204"/>
      <c r="RPU66" s="204"/>
      <c r="RPV66" s="204"/>
      <c r="RPW66" s="204"/>
      <c r="RPX66" s="204"/>
      <c r="RPY66" s="204"/>
      <c r="RPZ66" s="204"/>
      <c r="RQA66" s="204"/>
      <c r="RQB66" s="204"/>
      <c r="RQC66" s="204"/>
      <c r="RQD66" s="204"/>
      <c r="RQE66" s="204"/>
      <c r="RQF66" s="204"/>
      <c r="RQG66" s="204"/>
      <c r="RQH66" s="204"/>
      <c r="RQI66" s="204"/>
      <c r="RQJ66" s="204"/>
      <c r="RQK66" s="204"/>
      <c r="RQL66" s="204"/>
      <c r="RQM66" s="204"/>
      <c r="RQN66" s="204"/>
      <c r="RQO66" s="204"/>
      <c r="RQP66" s="204"/>
      <c r="RQQ66" s="204"/>
      <c r="RQR66" s="204"/>
      <c r="RQS66" s="204"/>
      <c r="RQT66" s="204"/>
      <c r="RQU66" s="204"/>
      <c r="RQV66" s="204"/>
      <c r="RQW66" s="204"/>
      <c r="RQX66" s="204"/>
      <c r="RQY66" s="204"/>
      <c r="RQZ66" s="204"/>
      <c r="RRA66" s="204"/>
      <c r="RRB66" s="204"/>
      <c r="RRC66" s="204"/>
      <c r="RRD66" s="204"/>
      <c r="RRE66" s="204"/>
      <c r="RRF66" s="204"/>
      <c r="RRG66" s="204"/>
      <c r="RRH66" s="204"/>
      <c r="RRI66" s="204"/>
      <c r="RRJ66" s="204"/>
      <c r="RRK66" s="204"/>
      <c r="RRL66" s="204"/>
      <c r="RRM66" s="204"/>
      <c r="RRN66" s="204"/>
      <c r="RRO66" s="204"/>
      <c r="RRP66" s="204"/>
      <c r="RRQ66" s="204"/>
      <c r="RRR66" s="204"/>
      <c r="RRS66" s="204"/>
      <c r="RRT66" s="204"/>
      <c r="RRU66" s="204"/>
      <c r="RRV66" s="204"/>
      <c r="RRW66" s="204"/>
      <c r="RRX66" s="204"/>
      <c r="RRY66" s="204"/>
      <c r="RRZ66" s="204"/>
      <c r="RSA66" s="204"/>
      <c r="RSB66" s="204"/>
      <c r="RSC66" s="204"/>
      <c r="RSD66" s="204"/>
      <c r="RSE66" s="204"/>
      <c r="RSF66" s="204"/>
      <c r="RSG66" s="204"/>
      <c r="RSH66" s="204"/>
      <c r="RSI66" s="204"/>
      <c r="RSJ66" s="204"/>
      <c r="RSK66" s="204"/>
      <c r="RSL66" s="204"/>
      <c r="RSM66" s="204"/>
      <c r="RSN66" s="204"/>
      <c r="RSO66" s="204"/>
      <c r="RSP66" s="204"/>
      <c r="RSQ66" s="204"/>
      <c r="RSR66" s="204"/>
      <c r="RSS66" s="204"/>
      <c r="RST66" s="204"/>
      <c r="RSU66" s="204"/>
      <c r="RSV66" s="204"/>
      <c r="RSW66" s="204"/>
      <c r="RSX66" s="204"/>
      <c r="RSY66" s="204"/>
      <c r="RSZ66" s="204"/>
      <c r="RTA66" s="204"/>
      <c r="RTB66" s="204"/>
      <c r="RTC66" s="204"/>
      <c r="RTD66" s="204"/>
      <c r="RTE66" s="204"/>
      <c r="RTF66" s="204"/>
      <c r="RTG66" s="204"/>
      <c r="RTH66" s="204"/>
      <c r="RTI66" s="204"/>
      <c r="RTJ66" s="204"/>
      <c r="RTK66" s="204"/>
      <c r="RTL66" s="204"/>
      <c r="RTM66" s="204"/>
      <c r="RTN66" s="204"/>
      <c r="RTO66" s="204"/>
      <c r="RTP66" s="204"/>
      <c r="RTQ66" s="204"/>
      <c r="RTR66" s="204"/>
      <c r="RTS66" s="204"/>
      <c r="RTT66" s="204"/>
      <c r="RTU66" s="204"/>
      <c r="RTV66" s="204"/>
      <c r="RTW66" s="204"/>
      <c r="RTX66" s="204"/>
      <c r="RTY66" s="204"/>
      <c r="RTZ66" s="204"/>
      <c r="RUA66" s="204"/>
      <c r="RUB66" s="204"/>
      <c r="RUC66" s="204"/>
      <c r="RUD66" s="204"/>
      <c r="RUE66" s="204"/>
      <c r="RUF66" s="204"/>
      <c r="RUG66" s="204"/>
      <c r="RUH66" s="204"/>
      <c r="RUI66" s="204"/>
      <c r="RUJ66" s="204"/>
      <c r="RUK66" s="204"/>
      <c r="RUL66" s="204"/>
      <c r="RUM66" s="204"/>
      <c r="RUN66" s="204"/>
      <c r="RUO66" s="204"/>
      <c r="RUP66" s="204"/>
      <c r="RUQ66" s="204"/>
      <c r="RUR66" s="204"/>
      <c r="RUS66" s="204"/>
      <c r="RUT66" s="204"/>
      <c r="RUU66" s="204"/>
      <c r="RUV66" s="204"/>
      <c r="RUW66" s="204"/>
      <c r="RUX66" s="204"/>
      <c r="RUY66" s="204"/>
      <c r="RUZ66" s="204"/>
      <c r="RVA66" s="204"/>
      <c r="RVB66" s="204"/>
      <c r="RVC66" s="204"/>
      <c r="RVD66" s="204"/>
      <c r="RVE66" s="204"/>
      <c r="RVF66" s="204"/>
      <c r="RVG66" s="204"/>
      <c r="RVH66" s="204"/>
      <c r="RVI66" s="204"/>
      <c r="RVJ66" s="204"/>
      <c r="RVK66" s="204"/>
      <c r="RVL66" s="204"/>
      <c r="RVM66" s="204"/>
      <c r="RVN66" s="204"/>
      <c r="RVO66" s="204"/>
      <c r="RVP66" s="204"/>
      <c r="RVQ66" s="204"/>
      <c r="RVR66" s="204"/>
      <c r="RVS66" s="204"/>
      <c r="RVT66" s="204"/>
      <c r="RVU66" s="204"/>
      <c r="RVV66" s="204"/>
      <c r="RVW66" s="204"/>
      <c r="RVX66" s="204"/>
      <c r="RVY66" s="204"/>
      <c r="RVZ66" s="204"/>
      <c r="RWA66" s="204"/>
      <c r="RWB66" s="204"/>
      <c r="RWC66" s="204"/>
      <c r="RWD66" s="204"/>
      <c r="RWE66" s="204"/>
      <c r="RWF66" s="204"/>
      <c r="RWG66" s="204"/>
      <c r="RWH66" s="204"/>
      <c r="RWI66" s="204"/>
      <c r="RWJ66" s="204"/>
      <c r="RWK66" s="204"/>
      <c r="RWL66" s="204"/>
      <c r="RWM66" s="204"/>
      <c r="RWN66" s="204"/>
      <c r="RWO66" s="204"/>
      <c r="RWP66" s="204"/>
      <c r="RWQ66" s="204"/>
      <c r="RWR66" s="204"/>
      <c r="RWS66" s="204"/>
      <c r="RWT66" s="204"/>
      <c r="RWU66" s="204"/>
      <c r="RWV66" s="204"/>
      <c r="RWW66" s="204"/>
      <c r="RWX66" s="204"/>
      <c r="RWY66" s="204"/>
      <c r="RWZ66" s="204"/>
      <c r="RXA66" s="204"/>
      <c r="RXB66" s="204"/>
      <c r="RXC66" s="204"/>
      <c r="RXD66" s="204"/>
      <c r="RXE66" s="204"/>
      <c r="RXF66" s="204"/>
      <c r="RXG66" s="204"/>
      <c r="RXH66" s="204"/>
      <c r="RXI66" s="204"/>
      <c r="RXJ66" s="204"/>
      <c r="RXK66" s="204"/>
      <c r="RXL66" s="204"/>
      <c r="RXM66" s="204"/>
      <c r="RXN66" s="204"/>
      <c r="RXO66" s="204"/>
      <c r="RXP66" s="204"/>
      <c r="RXQ66" s="204"/>
      <c r="RXR66" s="204"/>
      <c r="RXS66" s="204"/>
      <c r="RXT66" s="204"/>
      <c r="RXU66" s="204"/>
      <c r="RXV66" s="204"/>
      <c r="RXW66" s="204"/>
      <c r="RXX66" s="204"/>
      <c r="RXY66" s="204"/>
      <c r="RXZ66" s="204"/>
      <c r="RYA66" s="204"/>
      <c r="RYB66" s="204"/>
      <c r="RYC66" s="204"/>
      <c r="RYD66" s="204"/>
      <c r="RYE66" s="204"/>
      <c r="RYF66" s="204"/>
      <c r="RYG66" s="204"/>
      <c r="RYH66" s="204"/>
      <c r="RYI66" s="204"/>
      <c r="RYJ66" s="204"/>
      <c r="RYK66" s="204"/>
      <c r="RYL66" s="204"/>
      <c r="RYM66" s="204"/>
      <c r="RYN66" s="204"/>
      <c r="RYO66" s="204"/>
      <c r="RYP66" s="204"/>
      <c r="RYQ66" s="204"/>
      <c r="RYR66" s="204"/>
      <c r="RYS66" s="204"/>
      <c r="RYT66" s="204"/>
      <c r="RYU66" s="204"/>
      <c r="RYV66" s="204"/>
      <c r="RYW66" s="204"/>
      <c r="RYX66" s="204"/>
      <c r="RYY66" s="204"/>
      <c r="RYZ66" s="204"/>
      <c r="RZA66" s="204"/>
      <c r="RZB66" s="204"/>
      <c r="RZC66" s="204"/>
      <c r="RZD66" s="204"/>
      <c r="RZE66" s="204"/>
      <c r="RZF66" s="204"/>
      <c r="RZG66" s="204"/>
      <c r="RZH66" s="204"/>
      <c r="RZI66" s="204"/>
      <c r="RZJ66" s="204"/>
      <c r="RZK66" s="204"/>
      <c r="RZL66" s="204"/>
      <c r="RZM66" s="204"/>
      <c r="RZN66" s="204"/>
      <c r="RZO66" s="204"/>
      <c r="RZP66" s="204"/>
      <c r="RZQ66" s="204"/>
      <c r="RZR66" s="204"/>
      <c r="RZS66" s="204"/>
      <c r="RZT66" s="204"/>
      <c r="RZU66" s="204"/>
      <c r="RZV66" s="204"/>
      <c r="RZW66" s="204"/>
      <c r="RZX66" s="204"/>
      <c r="RZY66" s="204"/>
      <c r="RZZ66" s="204"/>
      <c r="SAA66" s="204"/>
      <c r="SAB66" s="204"/>
      <c r="SAC66" s="204"/>
      <c r="SAD66" s="204"/>
      <c r="SAE66" s="204"/>
      <c r="SAF66" s="204"/>
      <c r="SAG66" s="204"/>
      <c r="SAH66" s="204"/>
      <c r="SAI66" s="204"/>
      <c r="SAJ66" s="204"/>
      <c r="SAK66" s="204"/>
      <c r="SAL66" s="204"/>
      <c r="SAM66" s="204"/>
      <c r="SAN66" s="204"/>
      <c r="SAO66" s="204"/>
      <c r="SAP66" s="204"/>
      <c r="SAQ66" s="204"/>
      <c r="SAR66" s="204"/>
      <c r="SAS66" s="204"/>
      <c r="SAT66" s="204"/>
      <c r="SAU66" s="204"/>
      <c r="SAV66" s="204"/>
      <c r="SAW66" s="204"/>
      <c r="SAX66" s="204"/>
      <c r="SAY66" s="204"/>
      <c r="SAZ66" s="204"/>
      <c r="SBA66" s="204"/>
      <c r="SBB66" s="204"/>
      <c r="SBC66" s="204"/>
      <c r="SBD66" s="204"/>
      <c r="SBE66" s="204"/>
      <c r="SBF66" s="204"/>
      <c r="SBG66" s="204"/>
      <c r="SBH66" s="204"/>
      <c r="SBI66" s="204"/>
      <c r="SBJ66" s="204"/>
      <c r="SBK66" s="204"/>
      <c r="SBL66" s="204"/>
      <c r="SBM66" s="204"/>
      <c r="SBN66" s="204"/>
      <c r="SBO66" s="204"/>
      <c r="SBP66" s="204"/>
      <c r="SBQ66" s="204"/>
      <c r="SBR66" s="204"/>
      <c r="SBS66" s="204"/>
      <c r="SBT66" s="204"/>
      <c r="SBU66" s="204"/>
      <c r="SBV66" s="204"/>
      <c r="SBW66" s="204"/>
      <c r="SBX66" s="204"/>
      <c r="SBY66" s="204"/>
      <c r="SBZ66" s="204"/>
      <c r="SCA66" s="204"/>
      <c r="SCB66" s="204"/>
      <c r="SCC66" s="204"/>
      <c r="SCD66" s="204"/>
      <c r="SCE66" s="204"/>
      <c r="SCF66" s="204"/>
      <c r="SCG66" s="204"/>
      <c r="SCH66" s="204"/>
      <c r="SCI66" s="204"/>
      <c r="SCJ66" s="204"/>
      <c r="SCK66" s="204"/>
      <c r="SCL66" s="204"/>
      <c r="SCM66" s="204"/>
      <c r="SCN66" s="204"/>
      <c r="SCO66" s="204"/>
      <c r="SCP66" s="204"/>
      <c r="SCQ66" s="204"/>
      <c r="SCR66" s="204"/>
      <c r="SCS66" s="204"/>
      <c r="SCT66" s="204"/>
      <c r="SCU66" s="204"/>
      <c r="SCV66" s="204"/>
      <c r="SCW66" s="204"/>
      <c r="SCX66" s="204"/>
      <c r="SCY66" s="204"/>
      <c r="SCZ66" s="204"/>
      <c r="SDA66" s="204"/>
      <c r="SDB66" s="204"/>
      <c r="SDC66" s="204"/>
      <c r="SDD66" s="204"/>
      <c r="SDE66" s="204"/>
      <c r="SDF66" s="204"/>
      <c r="SDG66" s="204"/>
      <c r="SDH66" s="204"/>
      <c r="SDI66" s="204"/>
      <c r="SDJ66" s="204"/>
      <c r="SDK66" s="204"/>
      <c r="SDL66" s="204"/>
      <c r="SDM66" s="204"/>
      <c r="SDN66" s="204"/>
      <c r="SDO66" s="204"/>
      <c r="SDP66" s="204"/>
      <c r="SDQ66" s="204"/>
      <c r="SDR66" s="204"/>
      <c r="SDS66" s="204"/>
      <c r="SDT66" s="204"/>
      <c r="SDU66" s="204"/>
      <c r="SDV66" s="204"/>
      <c r="SDW66" s="204"/>
      <c r="SDX66" s="204"/>
      <c r="SDY66" s="204"/>
      <c r="SDZ66" s="204"/>
      <c r="SEA66" s="204"/>
      <c r="SEB66" s="204"/>
      <c r="SEC66" s="204"/>
      <c r="SED66" s="204"/>
      <c r="SEE66" s="204"/>
      <c r="SEF66" s="204"/>
      <c r="SEG66" s="204"/>
      <c r="SEH66" s="204"/>
      <c r="SEI66" s="204"/>
      <c r="SEJ66" s="204"/>
      <c r="SEK66" s="204"/>
      <c r="SEL66" s="204"/>
      <c r="SEM66" s="204"/>
      <c r="SEN66" s="204"/>
      <c r="SEO66" s="204"/>
      <c r="SEP66" s="204"/>
      <c r="SEQ66" s="204"/>
      <c r="SER66" s="204"/>
      <c r="SES66" s="204"/>
      <c r="SET66" s="204"/>
      <c r="SEU66" s="204"/>
      <c r="SEV66" s="204"/>
      <c r="SEW66" s="204"/>
      <c r="SEX66" s="204"/>
      <c r="SEY66" s="204"/>
      <c r="SEZ66" s="204"/>
      <c r="SFA66" s="204"/>
      <c r="SFB66" s="204"/>
      <c r="SFC66" s="204"/>
      <c r="SFD66" s="204"/>
      <c r="SFE66" s="204"/>
      <c r="SFF66" s="204"/>
      <c r="SFG66" s="204"/>
      <c r="SFH66" s="204"/>
      <c r="SFI66" s="204"/>
      <c r="SFJ66" s="204"/>
      <c r="SFK66" s="204"/>
      <c r="SFL66" s="204"/>
      <c r="SFM66" s="204"/>
      <c r="SFN66" s="204"/>
      <c r="SFO66" s="204"/>
      <c r="SFP66" s="204"/>
      <c r="SFQ66" s="204"/>
      <c r="SFR66" s="204"/>
      <c r="SFS66" s="204"/>
      <c r="SFT66" s="204"/>
      <c r="SFU66" s="204"/>
      <c r="SFV66" s="204"/>
      <c r="SFW66" s="204"/>
      <c r="SFX66" s="204"/>
      <c r="SFY66" s="204"/>
      <c r="SFZ66" s="204"/>
      <c r="SGA66" s="204"/>
      <c r="SGB66" s="204"/>
      <c r="SGC66" s="204"/>
      <c r="SGD66" s="204"/>
      <c r="SGE66" s="204"/>
      <c r="SGF66" s="204"/>
      <c r="SGG66" s="204"/>
      <c r="SGH66" s="204"/>
      <c r="SGI66" s="204"/>
      <c r="SGJ66" s="204"/>
      <c r="SGK66" s="204"/>
      <c r="SGL66" s="204"/>
      <c r="SGM66" s="204"/>
      <c r="SGN66" s="204"/>
      <c r="SGO66" s="204"/>
      <c r="SGP66" s="204"/>
      <c r="SGQ66" s="204"/>
      <c r="SGR66" s="204"/>
      <c r="SGS66" s="204"/>
      <c r="SGT66" s="204"/>
      <c r="SGU66" s="204"/>
      <c r="SGV66" s="204"/>
      <c r="SGW66" s="204"/>
      <c r="SGX66" s="204"/>
      <c r="SGY66" s="204"/>
      <c r="SGZ66" s="204"/>
      <c r="SHA66" s="204"/>
      <c r="SHB66" s="204"/>
      <c r="SHC66" s="204"/>
      <c r="SHD66" s="204"/>
      <c r="SHE66" s="204"/>
      <c r="SHF66" s="204"/>
      <c r="SHG66" s="204"/>
      <c r="SHH66" s="204"/>
      <c r="SHI66" s="204"/>
      <c r="SHJ66" s="204"/>
      <c r="SHK66" s="204"/>
      <c r="SHL66" s="204"/>
      <c r="SHM66" s="204"/>
      <c r="SHN66" s="204"/>
      <c r="SHO66" s="204"/>
      <c r="SHP66" s="204"/>
      <c r="SHQ66" s="204"/>
      <c r="SHR66" s="204"/>
      <c r="SHS66" s="204"/>
      <c r="SHT66" s="204"/>
      <c r="SHU66" s="204"/>
      <c r="SHV66" s="204"/>
      <c r="SHW66" s="204"/>
      <c r="SHX66" s="204"/>
      <c r="SHY66" s="204"/>
      <c r="SHZ66" s="204"/>
      <c r="SIA66" s="204"/>
      <c r="SIB66" s="204"/>
      <c r="SIC66" s="204"/>
      <c r="SID66" s="204"/>
      <c r="SIE66" s="204"/>
      <c r="SIF66" s="204"/>
      <c r="SIG66" s="204"/>
      <c r="SIH66" s="204"/>
      <c r="SII66" s="204"/>
      <c r="SIJ66" s="204"/>
      <c r="SIK66" s="204"/>
      <c r="SIL66" s="204"/>
      <c r="SIM66" s="204"/>
      <c r="SIN66" s="204"/>
      <c r="SIO66" s="204"/>
      <c r="SIP66" s="204"/>
      <c r="SIQ66" s="204"/>
      <c r="SIR66" s="204"/>
      <c r="SIS66" s="204"/>
      <c r="SIT66" s="204"/>
      <c r="SIU66" s="204"/>
      <c r="SIV66" s="204"/>
      <c r="SIW66" s="204"/>
      <c r="SIX66" s="204"/>
      <c r="SIY66" s="204"/>
      <c r="SIZ66" s="204"/>
      <c r="SJA66" s="204"/>
      <c r="SJB66" s="204"/>
      <c r="SJC66" s="204"/>
      <c r="SJD66" s="204"/>
      <c r="SJE66" s="204"/>
      <c r="SJF66" s="204"/>
      <c r="SJG66" s="204"/>
      <c r="SJH66" s="204"/>
      <c r="SJI66" s="204"/>
      <c r="SJJ66" s="204"/>
      <c r="SJK66" s="204"/>
      <c r="SJL66" s="204"/>
      <c r="SJM66" s="204"/>
      <c r="SJN66" s="204"/>
      <c r="SJO66" s="204"/>
      <c r="SJP66" s="204"/>
      <c r="SJQ66" s="204"/>
      <c r="SJR66" s="204"/>
      <c r="SJS66" s="204"/>
      <c r="SJT66" s="204"/>
      <c r="SJU66" s="204"/>
      <c r="SJV66" s="204"/>
      <c r="SJW66" s="204"/>
      <c r="SJX66" s="204"/>
      <c r="SJY66" s="204"/>
      <c r="SJZ66" s="204"/>
      <c r="SKA66" s="204"/>
      <c r="SKB66" s="204"/>
      <c r="SKC66" s="204"/>
      <c r="SKD66" s="204"/>
      <c r="SKE66" s="204"/>
      <c r="SKF66" s="204"/>
      <c r="SKG66" s="204"/>
      <c r="SKH66" s="204"/>
      <c r="SKI66" s="204"/>
      <c r="SKJ66" s="204"/>
      <c r="SKK66" s="204"/>
      <c r="SKL66" s="204"/>
      <c r="SKM66" s="204"/>
      <c r="SKN66" s="204"/>
      <c r="SKO66" s="204"/>
      <c r="SKP66" s="204"/>
      <c r="SKQ66" s="204"/>
      <c r="SKR66" s="204"/>
      <c r="SKS66" s="204"/>
      <c r="SKT66" s="204"/>
      <c r="SKU66" s="204"/>
      <c r="SKV66" s="204"/>
      <c r="SKW66" s="204"/>
      <c r="SKX66" s="204"/>
      <c r="SKY66" s="204"/>
      <c r="SKZ66" s="204"/>
      <c r="SLA66" s="204"/>
      <c r="SLB66" s="204"/>
      <c r="SLC66" s="204"/>
      <c r="SLD66" s="204"/>
      <c r="SLE66" s="204"/>
      <c r="SLF66" s="204"/>
      <c r="SLG66" s="204"/>
      <c r="SLH66" s="204"/>
      <c r="SLI66" s="204"/>
      <c r="SLJ66" s="204"/>
      <c r="SLK66" s="204"/>
      <c r="SLL66" s="204"/>
      <c r="SLM66" s="204"/>
      <c r="SLN66" s="204"/>
      <c r="SLO66" s="204"/>
      <c r="SLP66" s="204"/>
      <c r="SLQ66" s="204"/>
      <c r="SLR66" s="204"/>
      <c r="SLS66" s="204"/>
      <c r="SLT66" s="204"/>
      <c r="SLU66" s="204"/>
      <c r="SLV66" s="204"/>
      <c r="SLW66" s="204"/>
      <c r="SLX66" s="204"/>
      <c r="SLY66" s="204"/>
      <c r="SLZ66" s="204"/>
      <c r="SMA66" s="204"/>
      <c r="SMB66" s="204"/>
      <c r="SMC66" s="204"/>
      <c r="SMD66" s="204"/>
      <c r="SME66" s="204"/>
      <c r="SMF66" s="204"/>
      <c r="SMG66" s="204"/>
      <c r="SMH66" s="204"/>
      <c r="SMI66" s="204"/>
      <c r="SMJ66" s="204"/>
      <c r="SMK66" s="204"/>
      <c r="SML66" s="204"/>
      <c r="SMM66" s="204"/>
      <c r="SMN66" s="204"/>
      <c r="SMO66" s="204"/>
      <c r="SMP66" s="204"/>
      <c r="SMQ66" s="204"/>
      <c r="SMR66" s="204"/>
      <c r="SMS66" s="204"/>
      <c r="SMT66" s="204"/>
      <c r="SMU66" s="204"/>
      <c r="SMV66" s="204"/>
      <c r="SMW66" s="204"/>
      <c r="SMX66" s="204"/>
      <c r="SMY66" s="204"/>
      <c r="SMZ66" s="204"/>
      <c r="SNA66" s="204"/>
      <c r="SNB66" s="204"/>
      <c r="SNC66" s="204"/>
      <c r="SND66" s="204"/>
      <c r="SNE66" s="204"/>
      <c r="SNF66" s="204"/>
      <c r="SNG66" s="204"/>
      <c r="SNH66" s="204"/>
      <c r="SNI66" s="204"/>
      <c r="SNJ66" s="204"/>
      <c r="SNK66" s="204"/>
      <c r="SNL66" s="204"/>
      <c r="SNM66" s="204"/>
      <c r="SNN66" s="204"/>
      <c r="SNO66" s="204"/>
      <c r="SNP66" s="204"/>
      <c r="SNQ66" s="204"/>
      <c r="SNR66" s="204"/>
      <c r="SNS66" s="204"/>
      <c r="SNT66" s="204"/>
      <c r="SNU66" s="204"/>
      <c r="SNV66" s="204"/>
      <c r="SNW66" s="204"/>
      <c r="SNX66" s="204"/>
      <c r="SNY66" s="204"/>
      <c r="SNZ66" s="204"/>
      <c r="SOA66" s="204"/>
      <c r="SOB66" s="204"/>
      <c r="SOC66" s="204"/>
      <c r="SOD66" s="204"/>
      <c r="SOE66" s="204"/>
      <c r="SOF66" s="204"/>
      <c r="SOG66" s="204"/>
      <c r="SOH66" s="204"/>
      <c r="SOI66" s="204"/>
      <c r="SOJ66" s="204"/>
      <c r="SOK66" s="204"/>
      <c r="SOL66" s="204"/>
      <c r="SOM66" s="204"/>
      <c r="SON66" s="204"/>
      <c r="SOO66" s="204"/>
      <c r="SOP66" s="204"/>
      <c r="SOQ66" s="204"/>
      <c r="SOR66" s="204"/>
      <c r="SOS66" s="204"/>
      <c r="SOT66" s="204"/>
      <c r="SOU66" s="204"/>
      <c r="SOV66" s="204"/>
      <c r="SOW66" s="204"/>
      <c r="SOX66" s="204"/>
      <c r="SOY66" s="204"/>
      <c r="SOZ66" s="204"/>
      <c r="SPA66" s="204"/>
      <c r="SPB66" s="204"/>
      <c r="SPC66" s="204"/>
      <c r="SPD66" s="204"/>
      <c r="SPE66" s="204"/>
      <c r="SPF66" s="204"/>
      <c r="SPG66" s="204"/>
      <c r="SPH66" s="204"/>
      <c r="SPI66" s="204"/>
      <c r="SPJ66" s="204"/>
      <c r="SPK66" s="204"/>
      <c r="SPL66" s="204"/>
      <c r="SPM66" s="204"/>
      <c r="SPN66" s="204"/>
      <c r="SPO66" s="204"/>
      <c r="SPP66" s="204"/>
      <c r="SPQ66" s="204"/>
      <c r="SPR66" s="204"/>
      <c r="SPS66" s="204"/>
      <c r="SPT66" s="204"/>
      <c r="SPU66" s="204"/>
      <c r="SPV66" s="204"/>
      <c r="SPW66" s="204"/>
      <c r="SPX66" s="204"/>
      <c r="SPY66" s="204"/>
      <c r="SPZ66" s="204"/>
      <c r="SQA66" s="204"/>
      <c r="SQB66" s="204"/>
      <c r="SQC66" s="204"/>
      <c r="SQD66" s="204"/>
      <c r="SQE66" s="204"/>
      <c r="SQF66" s="204"/>
      <c r="SQG66" s="204"/>
      <c r="SQH66" s="204"/>
      <c r="SQI66" s="204"/>
      <c r="SQJ66" s="204"/>
      <c r="SQK66" s="204"/>
      <c r="SQL66" s="204"/>
      <c r="SQM66" s="204"/>
      <c r="SQN66" s="204"/>
      <c r="SQO66" s="204"/>
      <c r="SQP66" s="204"/>
      <c r="SQQ66" s="204"/>
      <c r="SQR66" s="204"/>
      <c r="SQS66" s="204"/>
      <c r="SQT66" s="204"/>
      <c r="SQU66" s="204"/>
      <c r="SQV66" s="204"/>
      <c r="SQW66" s="204"/>
      <c r="SQX66" s="204"/>
      <c r="SQY66" s="204"/>
      <c r="SQZ66" s="204"/>
      <c r="SRA66" s="204"/>
      <c r="SRB66" s="204"/>
      <c r="SRC66" s="204"/>
      <c r="SRD66" s="204"/>
      <c r="SRE66" s="204"/>
      <c r="SRF66" s="204"/>
      <c r="SRG66" s="204"/>
      <c r="SRH66" s="204"/>
      <c r="SRI66" s="204"/>
      <c r="SRJ66" s="204"/>
      <c r="SRK66" s="204"/>
      <c r="SRL66" s="204"/>
      <c r="SRM66" s="204"/>
      <c r="SRN66" s="204"/>
      <c r="SRO66" s="204"/>
      <c r="SRP66" s="204"/>
      <c r="SRQ66" s="204"/>
      <c r="SRR66" s="204"/>
      <c r="SRS66" s="204"/>
      <c r="SRT66" s="204"/>
      <c r="SRU66" s="204"/>
      <c r="SRV66" s="204"/>
      <c r="SRW66" s="204"/>
      <c r="SRX66" s="204"/>
      <c r="SRY66" s="204"/>
      <c r="SRZ66" s="204"/>
      <c r="SSA66" s="204"/>
      <c r="SSB66" s="204"/>
      <c r="SSC66" s="204"/>
      <c r="SSD66" s="204"/>
      <c r="SSE66" s="204"/>
      <c r="SSF66" s="204"/>
      <c r="SSG66" s="204"/>
      <c r="SSH66" s="204"/>
      <c r="SSI66" s="204"/>
      <c r="SSJ66" s="204"/>
      <c r="SSK66" s="204"/>
      <c r="SSL66" s="204"/>
      <c r="SSM66" s="204"/>
      <c r="SSN66" s="204"/>
      <c r="SSO66" s="204"/>
      <c r="SSP66" s="204"/>
      <c r="SSQ66" s="204"/>
      <c r="SSR66" s="204"/>
      <c r="SSS66" s="204"/>
      <c r="SST66" s="204"/>
      <c r="SSU66" s="204"/>
      <c r="SSV66" s="204"/>
      <c r="SSW66" s="204"/>
      <c r="SSX66" s="204"/>
      <c r="SSY66" s="204"/>
      <c r="SSZ66" s="204"/>
      <c r="STA66" s="204"/>
      <c r="STB66" s="204"/>
      <c r="STC66" s="204"/>
      <c r="STD66" s="204"/>
      <c r="STE66" s="204"/>
      <c r="STF66" s="204"/>
      <c r="STG66" s="204"/>
      <c r="STH66" s="204"/>
      <c r="STI66" s="204"/>
      <c r="STJ66" s="204"/>
      <c r="STK66" s="204"/>
      <c r="STL66" s="204"/>
      <c r="STM66" s="204"/>
      <c r="STN66" s="204"/>
      <c r="STO66" s="204"/>
      <c r="STP66" s="204"/>
      <c r="STQ66" s="204"/>
      <c r="STR66" s="204"/>
      <c r="STS66" s="204"/>
      <c r="STT66" s="204"/>
      <c r="STU66" s="204"/>
      <c r="STV66" s="204"/>
      <c r="STW66" s="204"/>
      <c r="STX66" s="204"/>
      <c r="STY66" s="204"/>
      <c r="STZ66" s="204"/>
      <c r="SUA66" s="204"/>
      <c r="SUB66" s="204"/>
      <c r="SUC66" s="204"/>
      <c r="SUD66" s="204"/>
      <c r="SUE66" s="204"/>
      <c r="SUF66" s="204"/>
      <c r="SUG66" s="204"/>
      <c r="SUH66" s="204"/>
      <c r="SUI66" s="204"/>
      <c r="SUJ66" s="204"/>
      <c r="SUK66" s="204"/>
      <c r="SUL66" s="204"/>
      <c r="SUM66" s="204"/>
      <c r="SUN66" s="204"/>
      <c r="SUO66" s="204"/>
      <c r="SUP66" s="204"/>
      <c r="SUQ66" s="204"/>
      <c r="SUR66" s="204"/>
      <c r="SUS66" s="204"/>
      <c r="SUT66" s="204"/>
      <c r="SUU66" s="204"/>
      <c r="SUV66" s="204"/>
      <c r="SUW66" s="204"/>
      <c r="SUX66" s="204"/>
      <c r="SUY66" s="204"/>
      <c r="SUZ66" s="204"/>
      <c r="SVA66" s="204"/>
      <c r="SVB66" s="204"/>
      <c r="SVC66" s="204"/>
      <c r="SVD66" s="204"/>
      <c r="SVE66" s="204"/>
      <c r="SVF66" s="204"/>
      <c r="SVG66" s="204"/>
      <c r="SVH66" s="204"/>
      <c r="SVI66" s="204"/>
      <c r="SVJ66" s="204"/>
      <c r="SVK66" s="204"/>
      <c r="SVL66" s="204"/>
      <c r="SVM66" s="204"/>
      <c r="SVN66" s="204"/>
      <c r="SVO66" s="204"/>
      <c r="SVP66" s="204"/>
      <c r="SVQ66" s="204"/>
      <c r="SVR66" s="204"/>
      <c r="SVS66" s="204"/>
      <c r="SVT66" s="204"/>
      <c r="SVU66" s="204"/>
      <c r="SVV66" s="204"/>
      <c r="SVW66" s="204"/>
      <c r="SVX66" s="204"/>
      <c r="SVY66" s="204"/>
      <c r="SVZ66" s="204"/>
      <c r="SWA66" s="204"/>
      <c r="SWB66" s="204"/>
      <c r="SWC66" s="204"/>
      <c r="SWD66" s="204"/>
      <c r="SWE66" s="204"/>
      <c r="SWF66" s="204"/>
      <c r="SWG66" s="204"/>
      <c r="SWH66" s="204"/>
      <c r="SWI66" s="204"/>
      <c r="SWJ66" s="204"/>
      <c r="SWK66" s="204"/>
      <c r="SWL66" s="204"/>
      <c r="SWM66" s="204"/>
      <c r="SWN66" s="204"/>
      <c r="SWO66" s="204"/>
      <c r="SWP66" s="204"/>
      <c r="SWQ66" s="204"/>
      <c r="SWR66" s="204"/>
      <c r="SWS66" s="204"/>
      <c r="SWT66" s="204"/>
      <c r="SWU66" s="204"/>
      <c r="SWV66" s="204"/>
      <c r="SWW66" s="204"/>
      <c r="SWX66" s="204"/>
      <c r="SWY66" s="204"/>
      <c r="SWZ66" s="204"/>
      <c r="SXA66" s="204"/>
      <c r="SXB66" s="204"/>
      <c r="SXC66" s="204"/>
      <c r="SXD66" s="204"/>
      <c r="SXE66" s="204"/>
      <c r="SXF66" s="204"/>
      <c r="SXG66" s="204"/>
      <c r="SXH66" s="204"/>
      <c r="SXI66" s="204"/>
      <c r="SXJ66" s="204"/>
      <c r="SXK66" s="204"/>
      <c r="SXL66" s="204"/>
      <c r="SXM66" s="204"/>
      <c r="SXN66" s="204"/>
      <c r="SXO66" s="204"/>
      <c r="SXP66" s="204"/>
      <c r="SXQ66" s="204"/>
      <c r="SXR66" s="204"/>
      <c r="SXS66" s="204"/>
      <c r="SXT66" s="204"/>
      <c r="SXU66" s="204"/>
      <c r="SXV66" s="204"/>
      <c r="SXW66" s="204"/>
      <c r="SXX66" s="204"/>
      <c r="SXY66" s="204"/>
      <c r="SXZ66" s="204"/>
      <c r="SYA66" s="204"/>
      <c r="SYB66" s="204"/>
      <c r="SYC66" s="204"/>
      <c r="SYD66" s="204"/>
      <c r="SYE66" s="204"/>
      <c r="SYF66" s="204"/>
      <c r="SYG66" s="204"/>
      <c r="SYH66" s="204"/>
      <c r="SYI66" s="204"/>
      <c r="SYJ66" s="204"/>
      <c r="SYK66" s="204"/>
      <c r="SYL66" s="204"/>
      <c r="SYM66" s="204"/>
      <c r="SYN66" s="204"/>
      <c r="SYO66" s="204"/>
      <c r="SYP66" s="204"/>
      <c r="SYQ66" s="204"/>
      <c r="SYR66" s="204"/>
      <c r="SYS66" s="204"/>
      <c r="SYT66" s="204"/>
      <c r="SYU66" s="204"/>
      <c r="SYV66" s="204"/>
      <c r="SYW66" s="204"/>
      <c r="SYX66" s="204"/>
      <c r="SYY66" s="204"/>
      <c r="SYZ66" s="204"/>
      <c r="SZA66" s="204"/>
      <c r="SZB66" s="204"/>
      <c r="SZC66" s="204"/>
      <c r="SZD66" s="204"/>
      <c r="SZE66" s="204"/>
      <c r="SZF66" s="204"/>
      <c r="SZG66" s="204"/>
      <c r="SZH66" s="204"/>
      <c r="SZI66" s="204"/>
      <c r="SZJ66" s="204"/>
      <c r="SZK66" s="204"/>
      <c r="SZL66" s="204"/>
      <c r="SZM66" s="204"/>
      <c r="SZN66" s="204"/>
      <c r="SZO66" s="204"/>
      <c r="SZP66" s="204"/>
      <c r="SZQ66" s="204"/>
      <c r="SZR66" s="204"/>
      <c r="SZS66" s="204"/>
      <c r="SZT66" s="204"/>
      <c r="SZU66" s="204"/>
      <c r="SZV66" s="204"/>
      <c r="SZW66" s="204"/>
      <c r="SZX66" s="204"/>
      <c r="SZY66" s="204"/>
      <c r="SZZ66" s="204"/>
      <c r="TAA66" s="204"/>
      <c r="TAB66" s="204"/>
      <c r="TAC66" s="204"/>
      <c r="TAD66" s="204"/>
      <c r="TAE66" s="204"/>
      <c r="TAF66" s="204"/>
      <c r="TAG66" s="204"/>
      <c r="TAH66" s="204"/>
      <c r="TAI66" s="204"/>
      <c r="TAJ66" s="204"/>
      <c r="TAK66" s="204"/>
      <c r="TAL66" s="204"/>
      <c r="TAM66" s="204"/>
      <c r="TAN66" s="204"/>
      <c r="TAO66" s="204"/>
      <c r="TAP66" s="204"/>
      <c r="TAQ66" s="204"/>
      <c r="TAR66" s="204"/>
      <c r="TAS66" s="204"/>
      <c r="TAT66" s="204"/>
      <c r="TAU66" s="204"/>
      <c r="TAV66" s="204"/>
      <c r="TAW66" s="204"/>
      <c r="TAX66" s="204"/>
      <c r="TAY66" s="204"/>
      <c r="TAZ66" s="204"/>
      <c r="TBA66" s="204"/>
      <c r="TBB66" s="204"/>
      <c r="TBC66" s="204"/>
      <c r="TBD66" s="204"/>
      <c r="TBE66" s="204"/>
      <c r="TBF66" s="204"/>
      <c r="TBG66" s="204"/>
      <c r="TBH66" s="204"/>
      <c r="TBI66" s="204"/>
      <c r="TBJ66" s="204"/>
      <c r="TBK66" s="204"/>
      <c r="TBL66" s="204"/>
      <c r="TBM66" s="204"/>
      <c r="TBN66" s="204"/>
      <c r="TBO66" s="204"/>
      <c r="TBP66" s="204"/>
      <c r="TBQ66" s="204"/>
      <c r="TBR66" s="204"/>
      <c r="TBS66" s="204"/>
      <c r="TBT66" s="204"/>
      <c r="TBU66" s="204"/>
      <c r="TBV66" s="204"/>
      <c r="TBW66" s="204"/>
      <c r="TBX66" s="204"/>
      <c r="TBY66" s="204"/>
      <c r="TBZ66" s="204"/>
      <c r="TCA66" s="204"/>
      <c r="TCB66" s="204"/>
      <c r="TCC66" s="204"/>
      <c r="TCD66" s="204"/>
      <c r="TCE66" s="204"/>
      <c r="TCF66" s="204"/>
      <c r="TCG66" s="204"/>
      <c r="TCH66" s="204"/>
      <c r="TCI66" s="204"/>
      <c r="TCJ66" s="204"/>
      <c r="TCK66" s="204"/>
      <c r="TCL66" s="204"/>
      <c r="TCM66" s="204"/>
      <c r="TCN66" s="204"/>
      <c r="TCO66" s="204"/>
      <c r="TCP66" s="204"/>
      <c r="TCQ66" s="204"/>
      <c r="TCR66" s="204"/>
      <c r="TCS66" s="204"/>
      <c r="TCT66" s="204"/>
      <c r="TCU66" s="204"/>
      <c r="TCV66" s="204"/>
      <c r="TCW66" s="204"/>
      <c r="TCX66" s="204"/>
      <c r="TCY66" s="204"/>
      <c r="TCZ66" s="204"/>
      <c r="TDA66" s="204"/>
      <c r="TDB66" s="204"/>
      <c r="TDC66" s="204"/>
      <c r="TDD66" s="204"/>
      <c r="TDE66" s="204"/>
      <c r="TDF66" s="204"/>
      <c r="TDG66" s="204"/>
      <c r="TDH66" s="204"/>
      <c r="TDI66" s="204"/>
      <c r="TDJ66" s="204"/>
      <c r="TDK66" s="204"/>
      <c r="TDL66" s="204"/>
      <c r="TDM66" s="204"/>
      <c r="TDN66" s="204"/>
      <c r="TDO66" s="204"/>
      <c r="TDP66" s="204"/>
      <c r="TDQ66" s="204"/>
      <c r="TDR66" s="204"/>
      <c r="TDS66" s="204"/>
      <c r="TDT66" s="204"/>
      <c r="TDU66" s="204"/>
      <c r="TDV66" s="204"/>
      <c r="TDW66" s="204"/>
      <c r="TDX66" s="204"/>
      <c r="TDY66" s="204"/>
      <c r="TDZ66" s="204"/>
      <c r="TEA66" s="204"/>
      <c r="TEB66" s="204"/>
      <c r="TEC66" s="204"/>
      <c r="TED66" s="204"/>
      <c r="TEE66" s="204"/>
      <c r="TEF66" s="204"/>
      <c r="TEG66" s="204"/>
      <c r="TEH66" s="204"/>
      <c r="TEI66" s="204"/>
      <c r="TEJ66" s="204"/>
      <c r="TEK66" s="204"/>
      <c r="TEL66" s="204"/>
      <c r="TEM66" s="204"/>
      <c r="TEN66" s="204"/>
      <c r="TEO66" s="204"/>
      <c r="TEP66" s="204"/>
      <c r="TEQ66" s="204"/>
      <c r="TER66" s="204"/>
      <c r="TES66" s="204"/>
      <c r="TET66" s="204"/>
      <c r="TEU66" s="204"/>
      <c r="TEV66" s="204"/>
      <c r="TEW66" s="204"/>
      <c r="TEX66" s="204"/>
      <c r="TEY66" s="204"/>
      <c r="TEZ66" s="204"/>
      <c r="TFA66" s="204"/>
      <c r="TFB66" s="204"/>
      <c r="TFC66" s="204"/>
      <c r="TFD66" s="204"/>
      <c r="TFE66" s="204"/>
      <c r="TFF66" s="204"/>
      <c r="TFG66" s="204"/>
      <c r="TFH66" s="204"/>
      <c r="TFI66" s="204"/>
      <c r="TFJ66" s="204"/>
      <c r="TFK66" s="204"/>
      <c r="TFL66" s="204"/>
      <c r="TFM66" s="204"/>
      <c r="TFN66" s="204"/>
      <c r="TFO66" s="204"/>
      <c r="TFP66" s="204"/>
      <c r="TFQ66" s="204"/>
      <c r="TFR66" s="204"/>
      <c r="TFS66" s="204"/>
      <c r="TFT66" s="204"/>
      <c r="TFU66" s="204"/>
      <c r="TFV66" s="204"/>
      <c r="TFW66" s="204"/>
      <c r="TFX66" s="204"/>
      <c r="TFY66" s="204"/>
      <c r="TFZ66" s="204"/>
      <c r="TGA66" s="204"/>
      <c r="TGB66" s="204"/>
      <c r="TGC66" s="204"/>
      <c r="TGD66" s="204"/>
      <c r="TGE66" s="204"/>
      <c r="TGF66" s="204"/>
      <c r="TGG66" s="204"/>
      <c r="TGH66" s="204"/>
      <c r="TGI66" s="204"/>
      <c r="TGJ66" s="204"/>
      <c r="TGK66" s="204"/>
      <c r="TGL66" s="204"/>
      <c r="TGM66" s="204"/>
      <c r="TGN66" s="204"/>
      <c r="TGO66" s="204"/>
      <c r="TGP66" s="204"/>
      <c r="TGQ66" s="204"/>
      <c r="TGR66" s="204"/>
      <c r="TGS66" s="204"/>
      <c r="TGT66" s="204"/>
      <c r="TGU66" s="204"/>
      <c r="TGV66" s="204"/>
      <c r="TGW66" s="204"/>
      <c r="TGX66" s="204"/>
      <c r="TGY66" s="204"/>
      <c r="TGZ66" s="204"/>
      <c r="THA66" s="204"/>
      <c r="THB66" s="204"/>
      <c r="THC66" s="204"/>
      <c r="THD66" s="204"/>
      <c r="THE66" s="204"/>
      <c r="THF66" s="204"/>
      <c r="THG66" s="204"/>
      <c r="THH66" s="204"/>
      <c r="THI66" s="204"/>
      <c r="THJ66" s="204"/>
      <c r="THK66" s="204"/>
      <c r="THL66" s="204"/>
      <c r="THM66" s="204"/>
      <c r="THN66" s="204"/>
      <c r="THO66" s="204"/>
      <c r="THP66" s="204"/>
      <c r="THQ66" s="204"/>
      <c r="THR66" s="204"/>
      <c r="THS66" s="204"/>
      <c r="THT66" s="204"/>
      <c r="THU66" s="204"/>
      <c r="THV66" s="204"/>
      <c r="THW66" s="204"/>
      <c r="THX66" s="204"/>
      <c r="THY66" s="204"/>
      <c r="THZ66" s="204"/>
      <c r="TIA66" s="204"/>
      <c r="TIB66" s="204"/>
      <c r="TIC66" s="204"/>
      <c r="TID66" s="204"/>
      <c r="TIE66" s="204"/>
      <c r="TIF66" s="204"/>
      <c r="TIG66" s="204"/>
      <c r="TIH66" s="204"/>
      <c r="TII66" s="204"/>
      <c r="TIJ66" s="204"/>
      <c r="TIK66" s="204"/>
      <c r="TIL66" s="204"/>
      <c r="TIM66" s="204"/>
      <c r="TIN66" s="204"/>
      <c r="TIO66" s="204"/>
      <c r="TIP66" s="204"/>
      <c r="TIQ66" s="204"/>
      <c r="TIR66" s="204"/>
      <c r="TIS66" s="204"/>
      <c r="TIT66" s="204"/>
      <c r="TIU66" s="204"/>
      <c r="TIV66" s="204"/>
      <c r="TIW66" s="204"/>
      <c r="TIX66" s="204"/>
      <c r="TIY66" s="204"/>
      <c r="TIZ66" s="204"/>
      <c r="TJA66" s="204"/>
      <c r="TJB66" s="204"/>
      <c r="TJC66" s="204"/>
      <c r="TJD66" s="204"/>
      <c r="TJE66" s="204"/>
      <c r="TJF66" s="204"/>
      <c r="TJG66" s="204"/>
      <c r="TJH66" s="204"/>
      <c r="TJI66" s="204"/>
      <c r="TJJ66" s="204"/>
      <c r="TJK66" s="204"/>
      <c r="TJL66" s="204"/>
      <c r="TJM66" s="204"/>
      <c r="TJN66" s="204"/>
      <c r="TJO66" s="204"/>
      <c r="TJP66" s="204"/>
      <c r="TJQ66" s="204"/>
      <c r="TJR66" s="204"/>
      <c r="TJS66" s="204"/>
      <c r="TJT66" s="204"/>
      <c r="TJU66" s="204"/>
      <c r="TJV66" s="204"/>
      <c r="TJW66" s="204"/>
      <c r="TJX66" s="204"/>
      <c r="TJY66" s="204"/>
      <c r="TJZ66" s="204"/>
      <c r="TKA66" s="204"/>
      <c r="TKB66" s="204"/>
      <c r="TKC66" s="204"/>
      <c r="TKD66" s="204"/>
      <c r="TKE66" s="204"/>
      <c r="TKF66" s="204"/>
      <c r="TKG66" s="204"/>
      <c r="TKH66" s="204"/>
      <c r="TKI66" s="204"/>
      <c r="TKJ66" s="204"/>
      <c r="TKK66" s="204"/>
      <c r="TKL66" s="204"/>
      <c r="TKM66" s="204"/>
      <c r="TKN66" s="204"/>
      <c r="TKO66" s="204"/>
      <c r="TKP66" s="204"/>
      <c r="TKQ66" s="204"/>
      <c r="TKR66" s="204"/>
      <c r="TKS66" s="204"/>
      <c r="TKT66" s="204"/>
      <c r="TKU66" s="204"/>
      <c r="TKV66" s="204"/>
      <c r="TKW66" s="204"/>
      <c r="TKX66" s="204"/>
      <c r="TKY66" s="204"/>
      <c r="TKZ66" s="204"/>
      <c r="TLA66" s="204"/>
      <c r="TLB66" s="204"/>
      <c r="TLC66" s="204"/>
      <c r="TLD66" s="204"/>
      <c r="TLE66" s="204"/>
      <c r="TLF66" s="204"/>
      <c r="TLG66" s="204"/>
      <c r="TLH66" s="204"/>
      <c r="TLI66" s="204"/>
      <c r="TLJ66" s="204"/>
      <c r="TLK66" s="204"/>
      <c r="TLL66" s="204"/>
      <c r="TLM66" s="204"/>
      <c r="TLN66" s="204"/>
      <c r="TLO66" s="204"/>
      <c r="TLP66" s="204"/>
      <c r="TLQ66" s="204"/>
      <c r="TLR66" s="204"/>
      <c r="TLS66" s="204"/>
      <c r="TLT66" s="204"/>
      <c r="TLU66" s="204"/>
      <c r="TLV66" s="204"/>
      <c r="TLW66" s="204"/>
      <c r="TLX66" s="204"/>
      <c r="TLY66" s="204"/>
      <c r="TLZ66" s="204"/>
      <c r="TMA66" s="204"/>
      <c r="TMB66" s="204"/>
      <c r="TMC66" s="204"/>
      <c r="TMD66" s="204"/>
      <c r="TME66" s="204"/>
      <c r="TMF66" s="204"/>
      <c r="TMG66" s="204"/>
      <c r="TMH66" s="204"/>
      <c r="TMI66" s="204"/>
      <c r="TMJ66" s="204"/>
      <c r="TMK66" s="204"/>
      <c r="TML66" s="204"/>
      <c r="TMM66" s="204"/>
      <c r="TMN66" s="204"/>
      <c r="TMO66" s="204"/>
      <c r="TMP66" s="204"/>
      <c r="TMQ66" s="204"/>
      <c r="TMR66" s="204"/>
      <c r="TMS66" s="204"/>
      <c r="TMT66" s="204"/>
      <c r="TMU66" s="204"/>
      <c r="TMV66" s="204"/>
      <c r="TMW66" s="204"/>
      <c r="TMX66" s="204"/>
      <c r="TMY66" s="204"/>
      <c r="TMZ66" s="204"/>
      <c r="TNA66" s="204"/>
      <c r="TNB66" s="204"/>
      <c r="TNC66" s="204"/>
      <c r="TND66" s="204"/>
      <c r="TNE66" s="204"/>
      <c r="TNF66" s="204"/>
      <c r="TNG66" s="204"/>
      <c r="TNH66" s="204"/>
      <c r="TNI66" s="204"/>
      <c r="TNJ66" s="204"/>
      <c r="TNK66" s="204"/>
      <c r="TNL66" s="204"/>
      <c r="TNM66" s="204"/>
      <c r="TNN66" s="204"/>
      <c r="TNO66" s="204"/>
      <c r="TNP66" s="204"/>
      <c r="TNQ66" s="204"/>
      <c r="TNR66" s="204"/>
      <c r="TNS66" s="204"/>
      <c r="TNT66" s="204"/>
      <c r="TNU66" s="204"/>
      <c r="TNV66" s="204"/>
      <c r="TNW66" s="204"/>
      <c r="TNX66" s="204"/>
      <c r="TNY66" s="204"/>
      <c r="TNZ66" s="204"/>
      <c r="TOA66" s="204"/>
      <c r="TOB66" s="204"/>
      <c r="TOC66" s="204"/>
      <c r="TOD66" s="204"/>
      <c r="TOE66" s="204"/>
      <c r="TOF66" s="204"/>
      <c r="TOG66" s="204"/>
      <c r="TOH66" s="204"/>
      <c r="TOI66" s="204"/>
      <c r="TOJ66" s="204"/>
      <c r="TOK66" s="204"/>
      <c r="TOL66" s="204"/>
      <c r="TOM66" s="204"/>
      <c r="TON66" s="204"/>
      <c r="TOO66" s="204"/>
      <c r="TOP66" s="204"/>
      <c r="TOQ66" s="204"/>
      <c r="TOR66" s="204"/>
      <c r="TOS66" s="204"/>
      <c r="TOT66" s="204"/>
      <c r="TOU66" s="204"/>
      <c r="TOV66" s="204"/>
      <c r="TOW66" s="204"/>
      <c r="TOX66" s="204"/>
      <c r="TOY66" s="204"/>
      <c r="TOZ66" s="204"/>
      <c r="TPA66" s="204"/>
      <c r="TPB66" s="204"/>
      <c r="TPC66" s="204"/>
      <c r="TPD66" s="204"/>
      <c r="TPE66" s="204"/>
      <c r="TPF66" s="204"/>
      <c r="TPG66" s="204"/>
      <c r="TPH66" s="204"/>
      <c r="TPI66" s="204"/>
      <c r="TPJ66" s="204"/>
      <c r="TPK66" s="204"/>
      <c r="TPL66" s="204"/>
      <c r="TPM66" s="204"/>
      <c r="TPN66" s="204"/>
      <c r="TPO66" s="204"/>
      <c r="TPP66" s="204"/>
      <c r="TPQ66" s="204"/>
      <c r="TPR66" s="204"/>
      <c r="TPS66" s="204"/>
      <c r="TPT66" s="204"/>
      <c r="TPU66" s="204"/>
      <c r="TPV66" s="204"/>
      <c r="TPW66" s="204"/>
      <c r="TPX66" s="204"/>
      <c r="TPY66" s="204"/>
      <c r="TPZ66" s="204"/>
      <c r="TQA66" s="204"/>
      <c r="TQB66" s="204"/>
      <c r="TQC66" s="204"/>
      <c r="TQD66" s="204"/>
      <c r="TQE66" s="204"/>
      <c r="TQF66" s="204"/>
      <c r="TQG66" s="204"/>
      <c r="TQH66" s="204"/>
      <c r="TQI66" s="204"/>
      <c r="TQJ66" s="204"/>
      <c r="TQK66" s="204"/>
      <c r="TQL66" s="204"/>
      <c r="TQM66" s="204"/>
      <c r="TQN66" s="204"/>
      <c r="TQO66" s="204"/>
      <c r="TQP66" s="204"/>
      <c r="TQQ66" s="204"/>
      <c r="TQR66" s="204"/>
      <c r="TQS66" s="204"/>
      <c r="TQT66" s="204"/>
      <c r="TQU66" s="204"/>
      <c r="TQV66" s="204"/>
      <c r="TQW66" s="204"/>
      <c r="TQX66" s="204"/>
      <c r="TQY66" s="204"/>
      <c r="TQZ66" s="204"/>
      <c r="TRA66" s="204"/>
      <c r="TRB66" s="204"/>
      <c r="TRC66" s="204"/>
      <c r="TRD66" s="204"/>
      <c r="TRE66" s="204"/>
      <c r="TRF66" s="204"/>
      <c r="TRG66" s="204"/>
      <c r="TRH66" s="204"/>
      <c r="TRI66" s="204"/>
      <c r="TRJ66" s="204"/>
      <c r="TRK66" s="204"/>
      <c r="TRL66" s="204"/>
      <c r="TRM66" s="204"/>
      <c r="TRN66" s="204"/>
      <c r="TRO66" s="204"/>
      <c r="TRP66" s="204"/>
      <c r="TRQ66" s="204"/>
      <c r="TRR66" s="204"/>
      <c r="TRS66" s="204"/>
      <c r="TRT66" s="204"/>
      <c r="TRU66" s="204"/>
      <c r="TRV66" s="204"/>
      <c r="TRW66" s="204"/>
      <c r="TRX66" s="204"/>
      <c r="TRY66" s="204"/>
      <c r="TRZ66" s="204"/>
      <c r="TSA66" s="204"/>
      <c r="TSB66" s="204"/>
      <c r="TSC66" s="204"/>
      <c r="TSD66" s="204"/>
      <c r="TSE66" s="204"/>
      <c r="TSF66" s="204"/>
      <c r="TSG66" s="204"/>
      <c r="TSH66" s="204"/>
      <c r="TSI66" s="204"/>
      <c r="TSJ66" s="204"/>
      <c r="TSK66" s="204"/>
      <c r="TSL66" s="204"/>
      <c r="TSM66" s="204"/>
      <c r="TSN66" s="204"/>
      <c r="TSO66" s="204"/>
      <c r="TSP66" s="204"/>
      <c r="TSQ66" s="204"/>
      <c r="TSR66" s="204"/>
      <c r="TSS66" s="204"/>
      <c r="TST66" s="204"/>
      <c r="TSU66" s="204"/>
      <c r="TSV66" s="204"/>
      <c r="TSW66" s="204"/>
      <c r="TSX66" s="204"/>
      <c r="TSY66" s="204"/>
      <c r="TSZ66" s="204"/>
      <c r="TTA66" s="204"/>
      <c r="TTB66" s="204"/>
      <c r="TTC66" s="204"/>
      <c r="TTD66" s="204"/>
      <c r="TTE66" s="204"/>
      <c r="TTF66" s="204"/>
      <c r="TTG66" s="204"/>
      <c r="TTH66" s="204"/>
      <c r="TTI66" s="204"/>
      <c r="TTJ66" s="204"/>
      <c r="TTK66" s="204"/>
      <c r="TTL66" s="204"/>
      <c r="TTM66" s="204"/>
      <c r="TTN66" s="204"/>
      <c r="TTO66" s="204"/>
      <c r="TTP66" s="204"/>
      <c r="TTQ66" s="204"/>
      <c r="TTR66" s="204"/>
      <c r="TTS66" s="204"/>
      <c r="TTT66" s="204"/>
      <c r="TTU66" s="204"/>
      <c r="TTV66" s="204"/>
      <c r="TTW66" s="204"/>
      <c r="TTX66" s="204"/>
      <c r="TTY66" s="204"/>
      <c r="TTZ66" s="204"/>
      <c r="TUA66" s="204"/>
      <c r="TUB66" s="204"/>
      <c r="TUC66" s="204"/>
      <c r="TUD66" s="204"/>
      <c r="TUE66" s="204"/>
      <c r="TUF66" s="204"/>
      <c r="TUG66" s="204"/>
      <c r="TUH66" s="204"/>
      <c r="TUI66" s="204"/>
      <c r="TUJ66" s="204"/>
      <c r="TUK66" s="204"/>
      <c r="TUL66" s="204"/>
      <c r="TUM66" s="204"/>
      <c r="TUN66" s="204"/>
      <c r="TUO66" s="204"/>
      <c r="TUP66" s="204"/>
      <c r="TUQ66" s="204"/>
      <c r="TUR66" s="204"/>
      <c r="TUS66" s="204"/>
      <c r="TUT66" s="204"/>
      <c r="TUU66" s="204"/>
      <c r="TUV66" s="204"/>
      <c r="TUW66" s="204"/>
      <c r="TUX66" s="204"/>
      <c r="TUY66" s="204"/>
      <c r="TUZ66" s="204"/>
      <c r="TVA66" s="204"/>
      <c r="TVB66" s="204"/>
      <c r="TVC66" s="204"/>
      <c r="TVD66" s="204"/>
      <c r="TVE66" s="204"/>
      <c r="TVF66" s="204"/>
      <c r="TVG66" s="204"/>
      <c r="TVH66" s="204"/>
      <c r="TVI66" s="204"/>
      <c r="TVJ66" s="204"/>
      <c r="TVK66" s="204"/>
      <c r="TVL66" s="204"/>
      <c r="TVM66" s="204"/>
      <c r="TVN66" s="204"/>
      <c r="TVO66" s="204"/>
      <c r="TVP66" s="204"/>
      <c r="TVQ66" s="204"/>
      <c r="TVR66" s="204"/>
      <c r="TVS66" s="204"/>
      <c r="TVT66" s="204"/>
      <c r="TVU66" s="204"/>
      <c r="TVV66" s="204"/>
      <c r="TVW66" s="204"/>
      <c r="TVX66" s="204"/>
      <c r="TVY66" s="204"/>
      <c r="TVZ66" s="204"/>
      <c r="TWA66" s="204"/>
      <c r="TWB66" s="204"/>
      <c r="TWC66" s="204"/>
      <c r="TWD66" s="204"/>
      <c r="TWE66" s="204"/>
      <c r="TWF66" s="204"/>
      <c r="TWG66" s="204"/>
      <c r="TWH66" s="204"/>
      <c r="TWI66" s="204"/>
      <c r="TWJ66" s="204"/>
      <c r="TWK66" s="204"/>
      <c r="TWL66" s="204"/>
      <c r="TWM66" s="204"/>
      <c r="TWN66" s="204"/>
      <c r="TWO66" s="204"/>
      <c r="TWP66" s="204"/>
      <c r="TWQ66" s="204"/>
      <c r="TWR66" s="204"/>
      <c r="TWS66" s="204"/>
      <c r="TWT66" s="204"/>
      <c r="TWU66" s="204"/>
      <c r="TWV66" s="204"/>
      <c r="TWW66" s="204"/>
      <c r="TWX66" s="204"/>
      <c r="TWY66" s="204"/>
      <c r="TWZ66" s="204"/>
      <c r="TXA66" s="204"/>
      <c r="TXB66" s="204"/>
      <c r="TXC66" s="204"/>
      <c r="TXD66" s="204"/>
      <c r="TXE66" s="204"/>
      <c r="TXF66" s="204"/>
      <c r="TXG66" s="204"/>
      <c r="TXH66" s="204"/>
      <c r="TXI66" s="204"/>
      <c r="TXJ66" s="204"/>
      <c r="TXK66" s="204"/>
      <c r="TXL66" s="204"/>
      <c r="TXM66" s="204"/>
      <c r="TXN66" s="204"/>
      <c r="TXO66" s="204"/>
      <c r="TXP66" s="204"/>
      <c r="TXQ66" s="204"/>
      <c r="TXR66" s="204"/>
      <c r="TXS66" s="204"/>
      <c r="TXT66" s="204"/>
      <c r="TXU66" s="204"/>
      <c r="TXV66" s="204"/>
      <c r="TXW66" s="204"/>
      <c r="TXX66" s="204"/>
      <c r="TXY66" s="204"/>
      <c r="TXZ66" s="204"/>
      <c r="TYA66" s="204"/>
      <c r="TYB66" s="204"/>
      <c r="TYC66" s="204"/>
      <c r="TYD66" s="204"/>
      <c r="TYE66" s="204"/>
      <c r="TYF66" s="204"/>
      <c r="TYG66" s="204"/>
      <c r="TYH66" s="204"/>
      <c r="TYI66" s="204"/>
      <c r="TYJ66" s="204"/>
      <c r="TYK66" s="204"/>
      <c r="TYL66" s="204"/>
      <c r="TYM66" s="204"/>
      <c r="TYN66" s="204"/>
      <c r="TYO66" s="204"/>
      <c r="TYP66" s="204"/>
      <c r="TYQ66" s="204"/>
      <c r="TYR66" s="204"/>
      <c r="TYS66" s="204"/>
      <c r="TYT66" s="204"/>
      <c r="TYU66" s="204"/>
      <c r="TYV66" s="204"/>
      <c r="TYW66" s="204"/>
      <c r="TYX66" s="204"/>
      <c r="TYY66" s="204"/>
      <c r="TYZ66" s="204"/>
      <c r="TZA66" s="204"/>
      <c r="TZB66" s="204"/>
      <c r="TZC66" s="204"/>
      <c r="TZD66" s="204"/>
      <c r="TZE66" s="204"/>
      <c r="TZF66" s="204"/>
      <c r="TZG66" s="204"/>
      <c r="TZH66" s="204"/>
      <c r="TZI66" s="204"/>
      <c r="TZJ66" s="204"/>
      <c r="TZK66" s="204"/>
      <c r="TZL66" s="204"/>
      <c r="TZM66" s="204"/>
      <c r="TZN66" s="204"/>
      <c r="TZO66" s="204"/>
      <c r="TZP66" s="204"/>
      <c r="TZQ66" s="204"/>
      <c r="TZR66" s="204"/>
      <c r="TZS66" s="204"/>
      <c r="TZT66" s="204"/>
      <c r="TZU66" s="204"/>
      <c r="TZV66" s="204"/>
      <c r="TZW66" s="204"/>
      <c r="TZX66" s="204"/>
      <c r="TZY66" s="204"/>
      <c r="TZZ66" s="204"/>
      <c r="UAA66" s="204"/>
      <c r="UAB66" s="204"/>
      <c r="UAC66" s="204"/>
      <c r="UAD66" s="204"/>
      <c r="UAE66" s="204"/>
      <c r="UAF66" s="204"/>
      <c r="UAG66" s="204"/>
      <c r="UAH66" s="204"/>
      <c r="UAI66" s="204"/>
      <c r="UAJ66" s="204"/>
      <c r="UAK66" s="204"/>
      <c r="UAL66" s="204"/>
      <c r="UAM66" s="204"/>
      <c r="UAN66" s="204"/>
      <c r="UAO66" s="204"/>
      <c r="UAP66" s="204"/>
      <c r="UAQ66" s="204"/>
      <c r="UAR66" s="204"/>
      <c r="UAS66" s="204"/>
      <c r="UAT66" s="204"/>
      <c r="UAU66" s="204"/>
      <c r="UAV66" s="204"/>
      <c r="UAW66" s="204"/>
      <c r="UAX66" s="204"/>
      <c r="UAY66" s="204"/>
      <c r="UAZ66" s="204"/>
      <c r="UBA66" s="204"/>
      <c r="UBB66" s="204"/>
      <c r="UBC66" s="204"/>
      <c r="UBD66" s="204"/>
      <c r="UBE66" s="204"/>
      <c r="UBF66" s="204"/>
      <c r="UBG66" s="204"/>
      <c r="UBH66" s="204"/>
      <c r="UBI66" s="204"/>
      <c r="UBJ66" s="204"/>
      <c r="UBK66" s="204"/>
      <c r="UBL66" s="204"/>
      <c r="UBM66" s="204"/>
      <c r="UBN66" s="204"/>
      <c r="UBO66" s="204"/>
      <c r="UBP66" s="204"/>
      <c r="UBQ66" s="204"/>
      <c r="UBR66" s="204"/>
      <c r="UBS66" s="204"/>
      <c r="UBT66" s="204"/>
      <c r="UBU66" s="204"/>
      <c r="UBV66" s="204"/>
      <c r="UBW66" s="204"/>
      <c r="UBX66" s="204"/>
      <c r="UBY66" s="204"/>
      <c r="UBZ66" s="204"/>
      <c r="UCA66" s="204"/>
      <c r="UCB66" s="204"/>
      <c r="UCC66" s="204"/>
      <c r="UCD66" s="204"/>
      <c r="UCE66" s="204"/>
      <c r="UCF66" s="204"/>
      <c r="UCG66" s="204"/>
      <c r="UCH66" s="204"/>
      <c r="UCI66" s="204"/>
      <c r="UCJ66" s="204"/>
      <c r="UCK66" s="204"/>
      <c r="UCL66" s="204"/>
      <c r="UCM66" s="204"/>
      <c r="UCN66" s="204"/>
      <c r="UCO66" s="204"/>
      <c r="UCP66" s="204"/>
      <c r="UCQ66" s="204"/>
      <c r="UCR66" s="204"/>
      <c r="UCS66" s="204"/>
      <c r="UCT66" s="204"/>
      <c r="UCU66" s="204"/>
      <c r="UCV66" s="204"/>
      <c r="UCW66" s="204"/>
      <c r="UCX66" s="204"/>
      <c r="UCY66" s="204"/>
      <c r="UCZ66" s="204"/>
      <c r="UDA66" s="204"/>
      <c r="UDB66" s="204"/>
      <c r="UDC66" s="204"/>
      <c r="UDD66" s="204"/>
      <c r="UDE66" s="204"/>
      <c r="UDF66" s="204"/>
      <c r="UDG66" s="204"/>
      <c r="UDH66" s="204"/>
      <c r="UDI66" s="204"/>
      <c r="UDJ66" s="204"/>
      <c r="UDK66" s="204"/>
      <c r="UDL66" s="204"/>
      <c r="UDM66" s="204"/>
      <c r="UDN66" s="204"/>
      <c r="UDO66" s="204"/>
      <c r="UDP66" s="204"/>
      <c r="UDQ66" s="204"/>
      <c r="UDR66" s="204"/>
      <c r="UDS66" s="204"/>
      <c r="UDT66" s="204"/>
      <c r="UDU66" s="204"/>
      <c r="UDV66" s="204"/>
      <c r="UDW66" s="204"/>
      <c r="UDX66" s="204"/>
      <c r="UDY66" s="204"/>
      <c r="UDZ66" s="204"/>
      <c r="UEA66" s="204"/>
      <c r="UEB66" s="204"/>
      <c r="UEC66" s="204"/>
      <c r="UED66" s="204"/>
      <c r="UEE66" s="204"/>
      <c r="UEF66" s="204"/>
      <c r="UEG66" s="204"/>
      <c r="UEH66" s="204"/>
      <c r="UEI66" s="204"/>
      <c r="UEJ66" s="204"/>
      <c r="UEK66" s="204"/>
      <c r="UEL66" s="204"/>
      <c r="UEM66" s="204"/>
      <c r="UEN66" s="204"/>
      <c r="UEO66" s="204"/>
      <c r="UEP66" s="204"/>
      <c r="UEQ66" s="204"/>
      <c r="UER66" s="204"/>
      <c r="UES66" s="204"/>
      <c r="UET66" s="204"/>
      <c r="UEU66" s="204"/>
      <c r="UEV66" s="204"/>
      <c r="UEW66" s="204"/>
      <c r="UEX66" s="204"/>
      <c r="UEY66" s="204"/>
      <c r="UEZ66" s="204"/>
      <c r="UFA66" s="204"/>
      <c r="UFB66" s="204"/>
      <c r="UFC66" s="204"/>
      <c r="UFD66" s="204"/>
      <c r="UFE66" s="204"/>
      <c r="UFF66" s="204"/>
      <c r="UFG66" s="204"/>
      <c r="UFH66" s="204"/>
      <c r="UFI66" s="204"/>
      <c r="UFJ66" s="204"/>
      <c r="UFK66" s="204"/>
      <c r="UFL66" s="204"/>
      <c r="UFM66" s="204"/>
      <c r="UFN66" s="204"/>
      <c r="UFO66" s="204"/>
      <c r="UFP66" s="204"/>
      <c r="UFQ66" s="204"/>
      <c r="UFR66" s="204"/>
      <c r="UFS66" s="204"/>
      <c r="UFT66" s="204"/>
      <c r="UFU66" s="204"/>
      <c r="UFV66" s="204"/>
      <c r="UFW66" s="204"/>
      <c r="UFX66" s="204"/>
      <c r="UFY66" s="204"/>
      <c r="UFZ66" s="204"/>
      <c r="UGA66" s="204"/>
      <c r="UGB66" s="204"/>
      <c r="UGC66" s="204"/>
      <c r="UGD66" s="204"/>
      <c r="UGE66" s="204"/>
      <c r="UGF66" s="204"/>
      <c r="UGG66" s="204"/>
      <c r="UGH66" s="204"/>
      <c r="UGI66" s="204"/>
      <c r="UGJ66" s="204"/>
      <c r="UGK66" s="204"/>
      <c r="UGL66" s="204"/>
      <c r="UGM66" s="204"/>
      <c r="UGN66" s="204"/>
      <c r="UGO66" s="204"/>
      <c r="UGP66" s="204"/>
      <c r="UGQ66" s="204"/>
      <c r="UGR66" s="204"/>
      <c r="UGS66" s="204"/>
      <c r="UGT66" s="204"/>
      <c r="UGU66" s="204"/>
      <c r="UGV66" s="204"/>
      <c r="UGW66" s="204"/>
      <c r="UGX66" s="204"/>
      <c r="UGY66" s="204"/>
      <c r="UGZ66" s="204"/>
      <c r="UHA66" s="204"/>
      <c r="UHB66" s="204"/>
      <c r="UHC66" s="204"/>
      <c r="UHD66" s="204"/>
      <c r="UHE66" s="204"/>
      <c r="UHF66" s="204"/>
      <c r="UHG66" s="204"/>
      <c r="UHH66" s="204"/>
      <c r="UHI66" s="204"/>
      <c r="UHJ66" s="204"/>
      <c r="UHK66" s="204"/>
      <c r="UHL66" s="204"/>
      <c r="UHM66" s="204"/>
      <c r="UHN66" s="204"/>
      <c r="UHO66" s="204"/>
      <c r="UHP66" s="204"/>
      <c r="UHQ66" s="204"/>
      <c r="UHR66" s="204"/>
      <c r="UHS66" s="204"/>
      <c r="UHT66" s="204"/>
      <c r="UHU66" s="204"/>
      <c r="UHV66" s="204"/>
      <c r="UHW66" s="204"/>
      <c r="UHX66" s="204"/>
      <c r="UHY66" s="204"/>
      <c r="UHZ66" s="204"/>
      <c r="UIA66" s="204"/>
      <c r="UIB66" s="204"/>
      <c r="UIC66" s="204"/>
      <c r="UID66" s="204"/>
      <c r="UIE66" s="204"/>
      <c r="UIF66" s="204"/>
      <c r="UIG66" s="204"/>
      <c r="UIH66" s="204"/>
      <c r="UII66" s="204"/>
      <c r="UIJ66" s="204"/>
      <c r="UIK66" s="204"/>
      <c r="UIL66" s="204"/>
      <c r="UIM66" s="204"/>
      <c r="UIN66" s="204"/>
      <c r="UIO66" s="204"/>
      <c r="UIP66" s="204"/>
      <c r="UIQ66" s="204"/>
      <c r="UIR66" s="204"/>
      <c r="UIS66" s="204"/>
      <c r="UIT66" s="204"/>
      <c r="UIU66" s="204"/>
      <c r="UIV66" s="204"/>
      <c r="UIW66" s="204"/>
      <c r="UIX66" s="204"/>
      <c r="UIY66" s="204"/>
      <c r="UIZ66" s="204"/>
      <c r="UJA66" s="204"/>
      <c r="UJB66" s="204"/>
      <c r="UJC66" s="204"/>
      <c r="UJD66" s="204"/>
      <c r="UJE66" s="204"/>
      <c r="UJF66" s="204"/>
      <c r="UJG66" s="204"/>
      <c r="UJH66" s="204"/>
      <c r="UJI66" s="204"/>
      <c r="UJJ66" s="204"/>
      <c r="UJK66" s="204"/>
      <c r="UJL66" s="204"/>
      <c r="UJM66" s="204"/>
      <c r="UJN66" s="204"/>
      <c r="UJO66" s="204"/>
      <c r="UJP66" s="204"/>
      <c r="UJQ66" s="204"/>
      <c r="UJR66" s="204"/>
      <c r="UJS66" s="204"/>
      <c r="UJT66" s="204"/>
      <c r="UJU66" s="204"/>
      <c r="UJV66" s="204"/>
      <c r="UJW66" s="204"/>
      <c r="UJX66" s="204"/>
      <c r="UJY66" s="204"/>
      <c r="UJZ66" s="204"/>
      <c r="UKA66" s="204"/>
      <c r="UKB66" s="204"/>
      <c r="UKC66" s="204"/>
      <c r="UKD66" s="204"/>
      <c r="UKE66" s="204"/>
      <c r="UKF66" s="204"/>
      <c r="UKG66" s="204"/>
      <c r="UKH66" s="204"/>
      <c r="UKI66" s="204"/>
      <c r="UKJ66" s="204"/>
      <c r="UKK66" s="204"/>
      <c r="UKL66" s="204"/>
      <c r="UKM66" s="204"/>
      <c r="UKN66" s="204"/>
      <c r="UKO66" s="204"/>
      <c r="UKP66" s="204"/>
      <c r="UKQ66" s="204"/>
      <c r="UKR66" s="204"/>
      <c r="UKS66" s="204"/>
      <c r="UKT66" s="204"/>
      <c r="UKU66" s="204"/>
      <c r="UKV66" s="204"/>
      <c r="UKW66" s="204"/>
      <c r="UKX66" s="204"/>
      <c r="UKY66" s="204"/>
      <c r="UKZ66" s="204"/>
      <c r="ULA66" s="204"/>
      <c r="ULB66" s="204"/>
      <c r="ULC66" s="204"/>
      <c r="ULD66" s="204"/>
      <c r="ULE66" s="204"/>
      <c r="ULF66" s="204"/>
      <c r="ULG66" s="204"/>
      <c r="ULH66" s="204"/>
      <c r="ULI66" s="204"/>
      <c r="ULJ66" s="204"/>
      <c r="ULK66" s="204"/>
      <c r="ULL66" s="204"/>
      <c r="ULM66" s="204"/>
      <c r="ULN66" s="204"/>
      <c r="ULO66" s="204"/>
      <c r="ULP66" s="204"/>
      <c r="ULQ66" s="204"/>
      <c r="ULR66" s="204"/>
      <c r="ULS66" s="204"/>
      <c r="ULT66" s="204"/>
      <c r="ULU66" s="204"/>
      <c r="ULV66" s="204"/>
      <c r="ULW66" s="204"/>
      <c r="ULX66" s="204"/>
      <c r="ULY66" s="204"/>
      <c r="ULZ66" s="204"/>
      <c r="UMA66" s="204"/>
      <c r="UMB66" s="204"/>
      <c r="UMC66" s="204"/>
      <c r="UMD66" s="204"/>
      <c r="UME66" s="204"/>
      <c r="UMF66" s="204"/>
      <c r="UMG66" s="204"/>
      <c r="UMH66" s="204"/>
      <c r="UMI66" s="204"/>
      <c r="UMJ66" s="204"/>
      <c r="UMK66" s="204"/>
      <c r="UML66" s="204"/>
      <c r="UMM66" s="204"/>
      <c r="UMN66" s="204"/>
      <c r="UMO66" s="204"/>
      <c r="UMP66" s="204"/>
      <c r="UMQ66" s="204"/>
      <c r="UMR66" s="204"/>
      <c r="UMS66" s="204"/>
      <c r="UMT66" s="204"/>
      <c r="UMU66" s="204"/>
      <c r="UMV66" s="204"/>
      <c r="UMW66" s="204"/>
      <c r="UMX66" s="204"/>
      <c r="UMY66" s="204"/>
      <c r="UMZ66" s="204"/>
      <c r="UNA66" s="204"/>
      <c r="UNB66" s="204"/>
      <c r="UNC66" s="204"/>
      <c r="UND66" s="204"/>
      <c r="UNE66" s="204"/>
      <c r="UNF66" s="204"/>
      <c r="UNG66" s="204"/>
      <c r="UNH66" s="204"/>
      <c r="UNI66" s="204"/>
      <c r="UNJ66" s="204"/>
      <c r="UNK66" s="204"/>
      <c r="UNL66" s="204"/>
      <c r="UNM66" s="204"/>
      <c r="UNN66" s="204"/>
      <c r="UNO66" s="204"/>
      <c r="UNP66" s="204"/>
      <c r="UNQ66" s="204"/>
      <c r="UNR66" s="204"/>
      <c r="UNS66" s="204"/>
      <c r="UNT66" s="204"/>
      <c r="UNU66" s="204"/>
      <c r="UNV66" s="204"/>
      <c r="UNW66" s="204"/>
      <c r="UNX66" s="204"/>
      <c r="UNY66" s="204"/>
      <c r="UNZ66" s="204"/>
      <c r="UOA66" s="204"/>
      <c r="UOB66" s="204"/>
      <c r="UOC66" s="204"/>
      <c r="UOD66" s="204"/>
      <c r="UOE66" s="204"/>
      <c r="UOF66" s="204"/>
      <c r="UOG66" s="204"/>
      <c r="UOH66" s="204"/>
      <c r="UOI66" s="204"/>
      <c r="UOJ66" s="204"/>
      <c r="UOK66" s="204"/>
      <c r="UOL66" s="204"/>
      <c r="UOM66" s="204"/>
      <c r="UON66" s="204"/>
      <c r="UOO66" s="204"/>
      <c r="UOP66" s="204"/>
      <c r="UOQ66" s="204"/>
      <c r="UOR66" s="204"/>
      <c r="UOS66" s="204"/>
      <c r="UOT66" s="204"/>
      <c r="UOU66" s="204"/>
      <c r="UOV66" s="204"/>
      <c r="UOW66" s="204"/>
      <c r="UOX66" s="204"/>
      <c r="UOY66" s="204"/>
      <c r="UOZ66" s="204"/>
      <c r="UPA66" s="204"/>
      <c r="UPB66" s="204"/>
      <c r="UPC66" s="204"/>
      <c r="UPD66" s="204"/>
      <c r="UPE66" s="204"/>
      <c r="UPF66" s="204"/>
      <c r="UPG66" s="204"/>
      <c r="UPH66" s="204"/>
      <c r="UPI66" s="204"/>
      <c r="UPJ66" s="204"/>
      <c r="UPK66" s="204"/>
      <c r="UPL66" s="204"/>
      <c r="UPM66" s="204"/>
      <c r="UPN66" s="204"/>
      <c r="UPO66" s="204"/>
      <c r="UPP66" s="204"/>
      <c r="UPQ66" s="204"/>
      <c r="UPR66" s="204"/>
      <c r="UPS66" s="204"/>
      <c r="UPT66" s="204"/>
      <c r="UPU66" s="204"/>
      <c r="UPV66" s="204"/>
      <c r="UPW66" s="204"/>
      <c r="UPX66" s="204"/>
      <c r="UPY66" s="204"/>
      <c r="UPZ66" s="204"/>
      <c r="UQA66" s="204"/>
      <c r="UQB66" s="204"/>
      <c r="UQC66" s="204"/>
      <c r="UQD66" s="204"/>
      <c r="UQE66" s="204"/>
      <c r="UQF66" s="204"/>
      <c r="UQG66" s="204"/>
      <c r="UQH66" s="204"/>
      <c r="UQI66" s="204"/>
      <c r="UQJ66" s="204"/>
      <c r="UQK66" s="204"/>
      <c r="UQL66" s="204"/>
      <c r="UQM66" s="204"/>
      <c r="UQN66" s="204"/>
      <c r="UQO66" s="204"/>
      <c r="UQP66" s="204"/>
      <c r="UQQ66" s="204"/>
      <c r="UQR66" s="204"/>
      <c r="UQS66" s="204"/>
      <c r="UQT66" s="204"/>
      <c r="UQU66" s="204"/>
      <c r="UQV66" s="204"/>
      <c r="UQW66" s="204"/>
      <c r="UQX66" s="204"/>
      <c r="UQY66" s="204"/>
      <c r="UQZ66" s="204"/>
      <c r="URA66" s="204"/>
      <c r="URB66" s="204"/>
      <c r="URC66" s="204"/>
      <c r="URD66" s="204"/>
      <c r="URE66" s="204"/>
      <c r="URF66" s="204"/>
      <c r="URG66" s="204"/>
      <c r="URH66" s="204"/>
      <c r="URI66" s="204"/>
      <c r="URJ66" s="204"/>
      <c r="URK66" s="204"/>
      <c r="URL66" s="204"/>
      <c r="URM66" s="204"/>
      <c r="URN66" s="204"/>
      <c r="URO66" s="204"/>
      <c r="URP66" s="204"/>
      <c r="URQ66" s="204"/>
      <c r="URR66" s="204"/>
      <c r="URS66" s="204"/>
      <c r="URT66" s="204"/>
      <c r="URU66" s="204"/>
      <c r="URV66" s="204"/>
      <c r="URW66" s="204"/>
      <c r="URX66" s="204"/>
      <c r="URY66" s="204"/>
      <c r="URZ66" s="204"/>
      <c r="USA66" s="204"/>
      <c r="USB66" s="204"/>
      <c r="USC66" s="204"/>
      <c r="USD66" s="204"/>
      <c r="USE66" s="204"/>
      <c r="USF66" s="204"/>
      <c r="USG66" s="204"/>
      <c r="USH66" s="204"/>
      <c r="USI66" s="204"/>
      <c r="USJ66" s="204"/>
      <c r="USK66" s="204"/>
      <c r="USL66" s="204"/>
      <c r="USM66" s="204"/>
      <c r="USN66" s="204"/>
      <c r="USO66" s="204"/>
      <c r="USP66" s="204"/>
      <c r="USQ66" s="204"/>
      <c r="USR66" s="204"/>
      <c r="USS66" s="204"/>
      <c r="UST66" s="204"/>
      <c r="USU66" s="204"/>
      <c r="USV66" s="204"/>
      <c r="USW66" s="204"/>
      <c r="USX66" s="204"/>
      <c r="USY66" s="204"/>
      <c r="USZ66" s="204"/>
      <c r="UTA66" s="204"/>
      <c r="UTB66" s="204"/>
      <c r="UTC66" s="204"/>
      <c r="UTD66" s="204"/>
      <c r="UTE66" s="204"/>
      <c r="UTF66" s="204"/>
      <c r="UTG66" s="204"/>
      <c r="UTH66" s="204"/>
      <c r="UTI66" s="204"/>
      <c r="UTJ66" s="204"/>
      <c r="UTK66" s="204"/>
      <c r="UTL66" s="204"/>
      <c r="UTM66" s="204"/>
      <c r="UTN66" s="204"/>
      <c r="UTO66" s="204"/>
      <c r="UTP66" s="204"/>
      <c r="UTQ66" s="204"/>
      <c r="UTR66" s="204"/>
      <c r="UTS66" s="204"/>
      <c r="UTT66" s="204"/>
      <c r="UTU66" s="204"/>
      <c r="UTV66" s="204"/>
      <c r="UTW66" s="204"/>
      <c r="UTX66" s="204"/>
      <c r="UTY66" s="204"/>
      <c r="UTZ66" s="204"/>
      <c r="UUA66" s="204"/>
      <c r="UUB66" s="204"/>
      <c r="UUC66" s="204"/>
      <c r="UUD66" s="204"/>
      <c r="UUE66" s="204"/>
      <c r="UUF66" s="204"/>
      <c r="UUG66" s="204"/>
      <c r="UUH66" s="204"/>
      <c r="UUI66" s="204"/>
      <c r="UUJ66" s="204"/>
      <c r="UUK66" s="204"/>
      <c r="UUL66" s="204"/>
      <c r="UUM66" s="204"/>
      <c r="UUN66" s="204"/>
      <c r="UUO66" s="204"/>
      <c r="UUP66" s="204"/>
      <c r="UUQ66" s="204"/>
      <c r="UUR66" s="204"/>
      <c r="UUS66" s="204"/>
      <c r="UUT66" s="204"/>
      <c r="UUU66" s="204"/>
      <c r="UUV66" s="204"/>
      <c r="UUW66" s="204"/>
      <c r="UUX66" s="204"/>
      <c r="UUY66" s="204"/>
      <c r="UUZ66" s="204"/>
      <c r="UVA66" s="204"/>
      <c r="UVB66" s="204"/>
      <c r="UVC66" s="204"/>
      <c r="UVD66" s="204"/>
      <c r="UVE66" s="204"/>
      <c r="UVF66" s="204"/>
      <c r="UVG66" s="204"/>
      <c r="UVH66" s="204"/>
      <c r="UVI66" s="204"/>
      <c r="UVJ66" s="204"/>
      <c r="UVK66" s="204"/>
      <c r="UVL66" s="204"/>
      <c r="UVM66" s="204"/>
      <c r="UVN66" s="204"/>
      <c r="UVO66" s="204"/>
      <c r="UVP66" s="204"/>
      <c r="UVQ66" s="204"/>
      <c r="UVR66" s="204"/>
      <c r="UVS66" s="204"/>
      <c r="UVT66" s="204"/>
      <c r="UVU66" s="204"/>
      <c r="UVV66" s="204"/>
      <c r="UVW66" s="204"/>
      <c r="UVX66" s="204"/>
      <c r="UVY66" s="204"/>
      <c r="UVZ66" s="204"/>
      <c r="UWA66" s="204"/>
      <c r="UWB66" s="204"/>
      <c r="UWC66" s="204"/>
      <c r="UWD66" s="204"/>
      <c r="UWE66" s="204"/>
      <c r="UWF66" s="204"/>
      <c r="UWG66" s="204"/>
      <c r="UWH66" s="204"/>
      <c r="UWI66" s="204"/>
      <c r="UWJ66" s="204"/>
      <c r="UWK66" s="204"/>
      <c r="UWL66" s="204"/>
      <c r="UWM66" s="204"/>
      <c r="UWN66" s="204"/>
      <c r="UWO66" s="204"/>
      <c r="UWP66" s="204"/>
      <c r="UWQ66" s="204"/>
      <c r="UWR66" s="204"/>
      <c r="UWS66" s="204"/>
      <c r="UWT66" s="204"/>
      <c r="UWU66" s="204"/>
      <c r="UWV66" s="204"/>
      <c r="UWW66" s="204"/>
      <c r="UWX66" s="204"/>
      <c r="UWY66" s="204"/>
      <c r="UWZ66" s="204"/>
      <c r="UXA66" s="204"/>
      <c r="UXB66" s="204"/>
      <c r="UXC66" s="204"/>
      <c r="UXD66" s="204"/>
      <c r="UXE66" s="204"/>
      <c r="UXF66" s="204"/>
      <c r="UXG66" s="204"/>
      <c r="UXH66" s="204"/>
      <c r="UXI66" s="204"/>
      <c r="UXJ66" s="204"/>
      <c r="UXK66" s="204"/>
      <c r="UXL66" s="204"/>
      <c r="UXM66" s="204"/>
      <c r="UXN66" s="204"/>
      <c r="UXO66" s="204"/>
      <c r="UXP66" s="204"/>
      <c r="UXQ66" s="204"/>
      <c r="UXR66" s="204"/>
      <c r="UXS66" s="204"/>
      <c r="UXT66" s="204"/>
      <c r="UXU66" s="204"/>
      <c r="UXV66" s="204"/>
      <c r="UXW66" s="204"/>
      <c r="UXX66" s="204"/>
      <c r="UXY66" s="204"/>
      <c r="UXZ66" s="204"/>
      <c r="UYA66" s="204"/>
      <c r="UYB66" s="204"/>
      <c r="UYC66" s="204"/>
      <c r="UYD66" s="204"/>
      <c r="UYE66" s="204"/>
      <c r="UYF66" s="204"/>
      <c r="UYG66" s="204"/>
      <c r="UYH66" s="204"/>
      <c r="UYI66" s="204"/>
      <c r="UYJ66" s="204"/>
      <c r="UYK66" s="204"/>
      <c r="UYL66" s="204"/>
      <c r="UYM66" s="204"/>
      <c r="UYN66" s="204"/>
      <c r="UYO66" s="204"/>
      <c r="UYP66" s="204"/>
      <c r="UYQ66" s="204"/>
      <c r="UYR66" s="204"/>
      <c r="UYS66" s="204"/>
      <c r="UYT66" s="204"/>
      <c r="UYU66" s="204"/>
      <c r="UYV66" s="204"/>
      <c r="UYW66" s="204"/>
      <c r="UYX66" s="204"/>
      <c r="UYY66" s="204"/>
      <c r="UYZ66" s="204"/>
      <c r="UZA66" s="204"/>
      <c r="UZB66" s="204"/>
      <c r="UZC66" s="204"/>
      <c r="UZD66" s="204"/>
      <c r="UZE66" s="204"/>
      <c r="UZF66" s="204"/>
      <c r="UZG66" s="204"/>
      <c r="UZH66" s="204"/>
      <c r="UZI66" s="204"/>
      <c r="UZJ66" s="204"/>
      <c r="UZK66" s="204"/>
      <c r="UZL66" s="204"/>
      <c r="UZM66" s="204"/>
      <c r="UZN66" s="204"/>
      <c r="UZO66" s="204"/>
      <c r="UZP66" s="204"/>
      <c r="UZQ66" s="204"/>
      <c r="UZR66" s="204"/>
      <c r="UZS66" s="204"/>
      <c r="UZT66" s="204"/>
      <c r="UZU66" s="204"/>
      <c r="UZV66" s="204"/>
      <c r="UZW66" s="204"/>
      <c r="UZX66" s="204"/>
      <c r="UZY66" s="204"/>
      <c r="UZZ66" s="204"/>
      <c r="VAA66" s="204"/>
      <c r="VAB66" s="204"/>
      <c r="VAC66" s="204"/>
      <c r="VAD66" s="204"/>
      <c r="VAE66" s="204"/>
      <c r="VAF66" s="204"/>
      <c r="VAG66" s="204"/>
      <c r="VAH66" s="204"/>
      <c r="VAI66" s="204"/>
      <c r="VAJ66" s="204"/>
      <c r="VAK66" s="204"/>
      <c r="VAL66" s="204"/>
      <c r="VAM66" s="204"/>
      <c r="VAN66" s="204"/>
      <c r="VAO66" s="204"/>
      <c r="VAP66" s="204"/>
      <c r="VAQ66" s="204"/>
      <c r="VAR66" s="204"/>
      <c r="VAS66" s="204"/>
      <c r="VAT66" s="204"/>
      <c r="VAU66" s="204"/>
      <c r="VAV66" s="204"/>
      <c r="VAW66" s="204"/>
      <c r="VAX66" s="204"/>
      <c r="VAY66" s="204"/>
      <c r="VAZ66" s="204"/>
      <c r="VBA66" s="204"/>
      <c r="VBB66" s="204"/>
      <c r="VBC66" s="204"/>
      <c r="VBD66" s="204"/>
      <c r="VBE66" s="204"/>
      <c r="VBF66" s="204"/>
      <c r="VBG66" s="204"/>
      <c r="VBH66" s="204"/>
      <c r="VBI66" s="204"/>
      <c r="VBJ66" s="204"/>
      <c r="VBK66" s="204"/>
      <c r="VBL66" s="204"/>
      <c r="VBM66" s="204"/>
      <c r="VBN66" s="204"/>
      <c r="VBO66" s="204"/>
      <c r="VBP66" s="204"/>
      <c r="VBQ66" s="204"/>
      <c r="VBR66" s="204"/>
      <c r="VBS66" s="204"/>
      <c r="VBT66" s="204"/>
      <c r="VBU66" s="204"/>
      <c r="VBV66" s="204"/>
      <c r="VBW66" s="204"/>
      <c r="VBX66" s="204"/>
      <c r="VBY66" s="204"/>
      <c r="VBZ66" s="204"/>
      <c r="VCA66" s="204"/>
      <c r="VCB66" s="204"/>
      <c r="VCC66" s="204"/>
      <c r="VCD66" s="204"/>
      <c r="VCE66" s="204"/>
      <c r="VCF66" s="204"/>
      <c r="VCG66" s="204"/>
      <c r="VCH66" s="204"/>
      <c r="VCI66" s="204"/>
      <c r="VCJ66" s="204"/>
      <c r="VCK66" s="204"/>
      <c r="VCL66" s="204"/>
      <c r="VCM66" s="204"/>
      <c r="VCN66" s="204"/>
      <c r="VCO66" s="204"/>
      <c r="VCP66" s="204"/>
      <c r="VCQ66" s="204"/>
      <c r="VCR66" s="204"/>
      <c r="VCS66" s="204"/>
      <c r="VCT66" s="204"/>
      <c r="VCU66" s="204"/>
      <c r="VCV66" s="204"/>
      <c r="VCW66" s="204"/>
      <c r="VCX66" s="204"/>
      <c r="VCY66" s="204"/>
      <c r="VCZ66" s="204"/>
      <c r="VDA66" s="204"/>
      <c r="VDB66" s="204"/>
      <c r="VDC66" s="204"/>
      <c r="VDD66" s="204"/>
      <c r="VDE66" s="204"/>
      <c r="VDF66" s="204"/>
      <c r="VDG66" s="204"/>
      <c r="VDH66" s="204"/>
      <c r="VDI66" s="204"/>
      <c r="VDJ66" s="204"/>
      <c r="VDK66" s="204"/>
      <c r="VDL66" s="204"/>
      <c r="VDM66" s="204"/>
      <c r="VDN66" s="204"/>
      <c r="VDO66" s="204"/>
      <c r="VDP66" s="204"/>
      <c r="VDQ66" s="204"/>
      <c r="VDR66" s="204"/>
      <c r="VDS66" s="204"/>
      <c r="VDT66" s="204"/>
      <c r="VDU66" s="204"/>
      <c r="VDV66" s="204"/>
      <c r="VDW66" s="204"/>
      <c r="VDX66" s="204"/>
      <c r="VDY66" s="204"/>
      <c r="VDZ66" s="204"/>
      <c r="VEA66" s="204"/>
      <c r="VEB66" s="204"/>
      <c r="VEC66" s="204"/>
      <c r="VED66" s="204"/>
      <c r="VEE66" s="204"/>
      <c r="VEF66" s="204"/>
      <c r="VEG66" s="204"/>
      <c r="VEH66" s="204"/>
      <c r="VEI66" s="204"/>
      <c r="VEJ66" s="204"/>
      <c r="VEK66" s="204"/>
      <c r="VEL66" s="204"/>
      <c r="VEM66" s="204"/>
      <c r="VEN66" s="204"/>
      <c r="VEO66" s="204"/>
      <c r="VEP66" s="204"/>
      <c r="VEQ66" s="204"/>
      <c r="VER66" s="204"/>
      <c r="VES66" s="204"/>
      <c r="VET66" s="204"/>
      <c r="VEU66" s="204"/>
      <c r="VEV66" s="204"/>
      <c r="VEW66" s="204"/>
      <c r="VEX66" s="204"/>
      <c r="VEY66" s="204"/>
      <c r="VEZ66" s="204"/>
      <c r="VFA66" s="204"/>
      <c r="VFB66" s="204"/>
      <c r="VFC66" s="204"/>
      <c r="VFD66" s="204"/>
      <c r="VFE66" s="204"/>
      <c r="VFF66" s="204"/>
      <c r="VFG66" s="204"/>
      <c r="VFH66" s="204"/>
      <c r="VFI66" s="204"/>
      <c r="VFJ66" s="204"/>
      <c r="VFK66" s="204"/>
      <c r="VFL66" s="204"/>
      <c r="VFM66" s="204"/>
      <c r="VFN66" s="204"/>
      <c r="VFO66" s="204"/>
      <c r="VFP66" s="204"/>
      <c r="VFQ66" s="204"/>
      <c r="VFR66" s="204"/>
      <c r="VFS66" s="204"/>
      <c r="VFT66" s="204"/>
      <c r="VFU66" s="204"/>
      <c r="VFV66" s="204"/>
      <c r="VFW66" s="204"/>
      <c r="VFX66" s="204"/>
      <c r="VFY66" s="204"/>
      <c r="VFZ66" s="204"/>
      <c r="VGA66" s="204"/>
      <c r="VGB66" s="204"/>
      <c r="VGC66" s="204"/>
      <c r="VGD66" s="204"/>
      <c r="VGE66" s="204"/>
      <c r="VGF66" s="204"/>
      <c r="VGG66" s="204"/>
      <c r="VGH66" s="204"/>
      <c r="VGI66" s="204"/>
      <c r="VGJ66" s="204"/>
      <c r="VGK66" s="204"/>
      <c r="VGL66" s="204"/>
      <c r="VGM66" s="204"/>
      <c r="VGN66" s="204"/>
      <c r="VGO66" s="204"/>
      <c r="VGP66" s="204"/>
      <c r="VGQ66" s="204"/>
      <c r="VGR66" s="204"/>
      <c r="VGS66" s="204"/>
      <c r="VGT66" s="204"/>
      <c r="VGU66" s="204"/>
      <c r="VGV66" s="204"/>
      <c r="VGW66" s="204"/>
      <c r="VGX66" s="204"/>
      <c r="VGY66" s="204"/>
      <c r="VGZ66" s="204"/>
      <c r="VHA66" s="204"/>
      <c r="VHB66" s="204"/>
      <c r="VHC66" s="204"/>
      <c r="VHD66" s="204"/>
      <c r="VHE66" s="204"/>
      <c r="VHF66" s="204"/>
      <c r="VHG66" s="204"/>
      <c r="VHH66" s="204"/>
      <c r="VHI66" s="204"/>
      <c r="VHJ66" s="204"/>
      <c r="VHK66" s="204"/>
      <c r="VHL66" s="204"/>
      <c r="VHM66" s="204"/>
      <c r="VHN66" s="204"/>
      <c r="VHO66" s="204"/>
      <c r="VHP66" s="204"/>
      <c r="VHQ66" s="204"/>
      <c r="VHR66" s="204"/>
      <c r="VHS66" s="204"/>
      <c r="VHT66" s="204"/>
      <c r="VHU66" s="204"/>
      <c r="VHV66" s="204"/>
      <c r="VHW66" s="204"/>
      <c r="VHX66" s="204"/>
      <c r="VHY66" s="204"/>
      <c r="VHZ66" s="204"/>
      <c r="VIA66" s="204"/>
      <c r="VIB66" s="204"/>
      <c r="VIC66" s="204"/>
      <c r="VID66" s="204"/>
      <c r="VIE66" s="204"/>
      <c r="VIF66" s="204"/>
      <c r="VIG66" s="204"/>
      <c r="VIH66" s="204"/>
      <c r="VII66" s="204"/>
      <c r="VIJ66" s="204"/>
      <c r="VIK66" s="204"/>
      <c r="VIL66" s="204"/>
      <c r="VIM66" s="204"/>
      <c r="VIN66" s="204"/>
      <c r="VIO66" s="204"/>
      <c r="VIP66" s="204"/>
      <c r="VIQ66" s="204"/>
      <c r="VIR66" s="204"/>
      <c r="VIS66" s="204"/>
      <c r="VIT66" s="204"/>
      <c r="VIU66" s="204"/>
      <c r="VIV66" s="204"/>
      <c r="VIW66" s="204"/>
      <c r="VIX66" s="204"/>
      <c r="VIY66" s="204"/>
      <c r="VIZ66" s="204"/>
      <c r="VJA66" s="204"/>
      <c r="VJB66" s="204"/>
      <c r="VJC66" s="204"/>
      <c r="VJD66" s="204"/>
      <c r="VJE66" s="204"/>
      <c r="VJF66" s="204"/>
      <c r="VJG66" s="204"/>
      <c r="VJH66" s="204"/>
      <c r="VJI66" s="204"/>
      <c r="VJJ66" s="204"/>
      <c r="VJK66" s="204"/>
      <c r="VJL66" s="204"/>
      <c r="VJM66" s="204"/>
      <c r="VJN66" s="204"/>
      <c r="VJO66" s="204"/>
      <c r="VJP66" s="204"/>
      <c r="VJQ66" s="204"/>
      <c r="VJR66" s="204"/>
      <c r="VJS66" s="204"/>
      <c r="VJT66" s="204"/>
      <c r="VJU66" s="204"/>
      <c r="VJV66" s="204"/>
      <c r="VJW66" s="204"/>
      <c r="VJX66" s="204"/>
      <c r="VJY66" s="204"/>
      <c r="VJZ66" s="204"/>
      <c r="VKA66" s="204"/>
      <c r="VKB66" s="204"/>
      <c r="VKC66" s="204"/>
      <c r="VKD66" s="204"/>
      <c r="VKE66" s="204"/>
      <c r="VKF66" s="204"/>
      <c r="VKG66" s="204"/>
      <c r="VKH66" s="204"/>
      <c r="VKI66" s="204"/>
      <c r="VKJ66" s="204"/>
      <c r="VKK66" s="204"/>
      <c r="VKL66" s="204"/>
      <c r="VKM66" s="204"/>
      <c r="VKN66" s="204"/>
      <c r="VKO66" s="204"/>
      <c r="VKP66" s="204"/>
      <c r="VKQ66" s="204"/>
      <c r="VKR66" s="204"/>
      <c r="VKS66" s="204"/>
      <c r="VKT66" s="204"/>
      <c r="VKU66" s="204"/>
      <c r="VKV66" s="204"/>
      <c r="VKW66" s="204"/>
      <c r="VKX66" s="204"/>
      <c r="VKY66" s="204"/>
      <c r="VKZ66" s="204"/>
      <c r="VLA66" s="204"/>
      <c r="VLB66" s="204"/>
      <c r="VLC66" s="204"/>
      <c r="VLD66" s="204"/>
      <c r="VLE66" s="204"/>
      <c r="VLF66" s="204"/>
      <c r="VLG66" s="204"/>
      <c r="VLH66" s="204"/>
      <c r="VLI66" s="204"/>
      <c r="VLJ66" s="204"/>
      <c r="VLK66" s="204"/>
      <c r="VLL66" s="204"/>
      <c r="VLM66" s="204"/>
      <c r="VLN66" s="204"/>
      <c r="VLO66" s="204"/>
      <c r="VLP66" s="204"/>
      <c r="VLQ66" s="204"/>
      <c r="VLR66" s="204"/>
      <c r="VLS66" s="204"/>
      <c r="VLT66" s="204"/>
      <c r="VLU66" s="204"/>
      <c r="VLV66" s="204"/>
      <c r="VLW66" s="204"/>
      <c r="VLX66" s="204"/>
      <c r="VLY66" s="204"/>
      <c r="VLZ66" s="204"/>
      <c r="VMA66" s="204"/>
      <c r="VMB66" s="204"/>
      <c r="VMC66" s="204"/>
      <c r="VMD66" s="204"/>
      <c r="VME66" s="204"/>
      <c r="VMF66" s="204"/>
      <c r="VMG66" s="204"/>
      <c r="VMH66" s="204"/>
      <c r="VMI66" s="204"/>
      <c r="VMJ66" s="204"/>
      <c r="VMK66" s="204"/>
      <c r="VML66" s="204"/>
      <c r="VMM66" s="204"/>
      <c r="VMN66" s="204"/>
      <c r="VMO66" s="204"/>
      <c r="VMP66" s="204"/>
      <c r="VMQ66" s="204"/>
      <c r="VMR66" s="204"/>
      <c r="VMS66" s="204"/>
      <c r="VMT66" s="204"/>
      <c r="VMU66" s="204"/>
      <c r="VMV66" s="204"/>
      <c r="VMW66" s="204"/>
      <c r="VMX66" s="204"/>
      <c r="VMY66" s="204"/>
      <c r="VMZ66" s="204"/>
      <c r="VNA66" s="204"/>
      <c r="VNB66" s="204"/>
      <c r="VNC66" s="204"/>
      <c r="VND66" s="204"/>
      <c r="VNE66" s="204"/>
      <c r="VNF66" s="204"/>
      <c r="VNG66" s="204"/>
      <c r="VNH66" s="204"/>
      <c r="VNI66" s="204"/>
      <c r="VNJ66" s="204"/>
      <c r="VNK66" s="204"/>
      <c r="VNL66" s="204"/>
      <c r="VNM66" s="204"/>
      <c r="VNN66" s="204"/>
      <c r="VNO66" s="204"/>
      <c r="VNP66" s="204"/>
      <c r="VNQ66" s="204"/>
      <c r="VNR66" s="204"/>
      <c r="VNS66" s="204"/>
      <c r="VNT66" s="204"/>
      <c r="VNU66" s="204"/>
      <c r="VNV66" s="204"/>
      <c r="VNW66" s="204"/>
      <c r="VNX66" s="204"/>
      <c r="VNY66" s="204"/>
      <c r="VNZ66" s="204"/>
      <c r="VOA66" s="204"/>
      <c r="VOB66" s="204"/>
      <c r="VOC66" s="204"/>
      <c r="VOD66" s="204"/>
      <c r="VOE66" s="204"/>
      <c r="VOF66" s="204"/>
      <c r="VOG66" s="204"/>
      <c r="VOH66" s="204"/>
      <c r="VOI66" s="204"/>
      <c r="VOJ66" s="204"/>
      <c r="VOK66" s="204"/>
      <c r="VOL66" s="204"/>
      <c r="VOM66" s="204"/>
      <c r="VON66" s="204"/>
      <c r="VOO66" s="204"/>
      <c r="VOP66" s="204"/>
      <c r="VOQ66" s="204"/>
      <c r="VOR66" s="204"/>
      <c r="VOS66" s="204"/>
      <c r="VOT66" s="204"/>
      <c r="VOU66" s="204"/>
      <c r="VOV66" s="204"/>
      <c r="VOW66" s="204"/>
      <c r="VOX66" s="204"/>
      <c r="VOY66" s="204"/>
      <c r="VOZ66" s="204"/>
      <c r="VPA66" s="204"/>
      <c r="VPB66" s="204"/>
      <c r="VPC66" s="204"/>
      <c r="VPD66" s="204"/>
      <c r="VPE66" s="204"/>
      <c r="VPF66" s="204"/>
      <c r="VPG66" s="204"/>
      <c r="VPH66" s="204"/>
      <c r="VPI66" s="204"/>
      <c r="VPJ66" s="204"/>
      <c r="VPK66" s="204"/>
      <c r="VPL66" s="204"/>
      <c r="VPM66" s="204"/>
      <c r="VPN66" s="204"/>
      <c r="VPO66" s="204"/>
      <c r="VPP66" s="204"/>
      <c r="VPQ66" s="204"/>
      <c r="VPR66" s="204"/>
      <c r="VPS66" s="204"/>
      <c r="VPT66" s="204"/>
      <c r="VPU66" s="204"/>
      <c r="VPV66" s="204"/>
      <c r="VPW66" s="204"/>
      <c r="VPX66" s="204"/>
      <c r="VPY66" s="204"/>
      <c r="VPZ66" s="204"/>
      <c r="VQA66" s="204"/>
      <c r="VQB66" s="204"/>
      <c r="VQC66" s="204"/>
      <c r="VQD66" s="204"/>
      <c r="VQE66" s="204"/>
      <c r="VQF66" s="204"/>
      <c r="VQG66" s="204"/>
      <c r="VQH66" s="204"/>
      <c r="VQI66" s="204"/>
      <c r="VQJ66" s="204"/>
      <c r="VQK66" s="204"/>
      <c r="VQL66" s="204"/>
      <c r="VQM66" s="204"/>
      <c r="VQN66" s="204"/>
      <c r="VQO66" s="204"/>
      <c r="VQP66" s="204"/>
      <c r="VQQ66" s="204"/>
      <c r="VQR66" s="204"/>
      <c r="VQS66" s="204"/>
      <c r="VQT66" s="204"/>
      <c r="VQU66" s="204"/>
      <c r="VQV66" s="204"/>
      <c r="VQW66" s="204"/>
      <c r="VQX66" s="204"/>
      <c r="VQY66" s="204"/>
      <c r="VQZ66" s="204"/>
      <c r="VRA66" s="204"/>
      <c r="VRB66" s="204"/>
      <c r="VRC66" s="204"/>
      <c r="VRD66" s="204"/>
      <c r="VRE66" s="204"/>
      <c r="VRF66" s="204"/>
      <c r="VRG66" s="204"/>
      <c r="VRH66" s="204"/>
      <c r="VRI66" s="204"/>
      <c r="VRJ66" s="204"/>
      <c r="VRK66" s="204"/>
      <c r="VRL66" s="204"/>
      <c r="VRM66" s="204"/>
      <c r="VRN66" s="204"/>
      <c r="VRO66" s="204"/>
      <c r="VRP66" s="204"/>
      <c r="VRQ66" s="204"/>
      <c r="VRR66" s="204"/>
      <c r="VRS66" s="204"/>
      <c r="VRT66" s="204"/>
      <c r="VRU66" s="204"/>
      <c r="VRV66" s="204"/>
      <c r="VRW66" s="204"/>
      <c r="VRX66" s="204"/>
      <c r="VRY66" s="204"/>
      <c r="VRZ66" s="204"/>
      <c r="VSA66" s="204"/>
      <c r="VSB66" s="204"/>
      <c r="VSC66" s="204"/>
      <c r="VSD66" s="204"/>
      <c r="VSE66" s="204"/>
      <c r="VSF66" s="204"/>
      <c r="VSG66" s="204"/>
      <c r="VSH66" s="204"/>
      <c r="VSI66" s="204"/>
      <c r="VSJ66" s="204"/>
      <c r="VSK66" s="204"/>
      <c r="VSL66" s="204"/>
      <c r="VSM66" s="204"/>
      <c r="VSN66" s="204"/>
      <c r="VSO66" s="204"/>
      <c r="VSP66" s="204"/>
      <c r="VSQ66" s="204"/>
      <c r="VSR66" s="204"/>
      <c r="VSS66" s="204"/>
      <c r="VST66" s="204"/>
      <c r="VSU66" s="204"/>
      <c r="VSV66" s="204"/>
      <c r="VSW66" s="204"/>
      <c r="VSX66" s="204"/>
      <c r="VSY66" s="204"/>
      <c r="VSZ66" s="204"/>
      <c r="VTA66" s="204"/>
      <c r="VTB66" s="204"/>
      <c r="VTC66" s="204"/>
      <c r="VTD66" s="204"/>
      <c r="VTE66" s="204"/>
      <c r="VTF66" s="204"/>
      <c r="VTG66" s="204"/>
      <c r="VTH66" s="204"/>
      <c r="VTI66" s="204"/>
      <c r="VTJ66" s="204"/>
      <c r="VTK66" s="204"/>
      <c r="VTL66" s="204"/>
      <c r="VTM66" s="204"/>
      <c r="VTN66" s="204"/>
      <c r="VTO66" s="204"/>
      <c r="VTP66" s="204"/>
      <c r="VTQ66" s="204"/>
      <c r="VTR66" s="204"/>
      <c r="VTS66" s="204"/>
      <c r="VTT66" s="204"/>
      <c r="VTU66" s="204"/>
      <c r="VTV66" s="204"/>
      <c r="VTW66" s="204"/>
      <c r="VTX66" s="204"/>
      <c r="VTY66" s="204"/>
      <c r="VTZ66" s="204"/>
      <c r="VUA66" s="204"/>
      <c r="VUB66" s="204"/>
      <c r="VUC66" s="204"/>
      <c r="VUD66" s="204"/>
      <c r="VUE66" s="204"/>
      <c r="VUF66" s="204"/>
      <c r="VUG66" s="204"/>
      <c r="VUH66" s="204"/>
      <c r="VUI66" s="204"/>
      <c r="VUJ66" s="204"/>
      <c r="VUK66" s="204"/>
      <c r="VUL66" s="204"/>
      <c r="VUM66" s="204"/>
      <c r="VUN66" s="204"/>
      <c r="VUO66" s="204"/>
      <c r="VUP66" s="204"/>
      <c r="VUQ66" s="204"/>
      <c r="VUR66" s="204"/>
      <c r="VUS66" s="204"/>
      <c r="VUT66" s="204"/>
      <c r="VUU66" s="204"/>
      <c r="VUV66" s="204"/>
      <c r="VUW66" s="204"/>
      <c r="VUX66" s="204"/>
      <c r="VUY66" s="204"/>
      <c r="VUZ66" s="204"/>
      <c r="VVA66" s="204"/>
      <c r="VVB66" s="204"/>
      <c r="VVC66" s="204"/>
      <c r="VVD66" s="204"/>
      <c r="VVE66" s="204"/>
      <c r="VVF66" s="204"/>
      <c r="VVG66" s="204"/>
      <c r="VVH66" s="204"/>
      <c r="VVI66" s="204"/>
      <c r="VVJ66" s="204"/>
      <c r="VVK66" s="204"/>
      <c r="VVL66" s="204"/>
      <c r="VVM66" s="204"/>
      <c r="VVN66" s="204"/>
      <c r="VVO66" s="204"/>
      <c r="VVP66" s="204"/>
      <c r="VVQ66" s="204"/>
      <c r="VVR66" s="204"/>
      <c r="VVS66" s="204"/>
      <c r="VVT66" s="204"/>
      <c r="VVU66" s="204"/>
      <c r="VVV66" s="204"/>
      <c r="VVW66" s="204"/>
      <c r="VVX66" s="204"/>
      <c r="VVY66" s="204"/>
      <c r="VVZ66" s="204"/>
      <c r="VWA66" s="204"/>
      <c r="VWB66" s="204"/>
      <c r="VWC66" s="204"/>
      <c r="VWD66" s="204"/>
      <c r="VWE66" s="204"/>
      <c r="VWF66" s="204"/>
      <c r="VWG66" s="204"/>
      <c r="VWH66" s="204"/>
      <c r="VWI66" s="204"/>
      <c r="VWJ66" s="204"/>
      <c r="VWK66" s="204"/>
      <c r="VWL66" s="204"/>
      <c r="VWM66" s="204"/>
      <c r="VWN66" s="204"/>
      <c r="VWO66" s="204"/>
      <c r="VWP66" s="204"/>
      <c r="VWQ66" s="204"/>
      <c r="VWR66" s="204"/>
      <c r="VWS66" s="204"/>
      <c r="VWT66" s="204"/>
      <c r="VWU66" s="204"/>
      <c r="VWV66" s="204"/>
      <c r="VWW66" s="204"/>
      <c r="VWX66" s="204"/>
      <c r="VWY66" s="204"/>
      <c r="VWZ66" s="204"/>
      <c r="VXA66" s="204"/>
      <c r="VXB66" s="204"/>
      <c r="VXC66" s="204"/>
      <c r="VXD66" s="204"/>
      <c r="VXE66" s="204"/>
      <c r="VXF66" s="204"/>
      <c r="VXG66" s="204"/>
      <c r="VXH66" s="204"/>
      <c r="VXI66" s="204"/>
      <c r="VXJ66" s="204"/>
      <c r="VXK66" s="204"/>
      <c r="VXL66" s="204"/>
      <c r="VXM66" s="204"/>
      <c r="VXN66" s="204"/>
      <c r="VXO66" s="204"/>
      <c r="VXP66" s="204"/>
      <c r="VXQ66" s="204"/>
      <c r="VXR66" s="204"/>
      <c r="VXS66" s="204"/>
      <c r="VXT66" s="204"/>
      <c r="VXU66" s="204"/>
      <c r="VXV66" s="204"/>
      <c r="VXW66" s="204"/>
      <c r="VXX66" s="204"/>
      <c r="VXY66" s="204"/>
      <c r="VXZ66" s="204"/>
      <c r="VYA66" s="204"/>
      <c r="VYB66" s="204"/>
      <c r="VYC66" s="204"/>
      <c r="VYD66" s="204"/>
      <c r="VYE66" s="204"/>
      <c r="VYF66" s="204"/>
      <c r="VYG66" s="204"/>
      <c r="VYH66" s="204"/>
      <c r="VYI66" s="204"/>
      <c r="VYJ66" s="204"/>
      <c r="VYK66" s="204"/>
      <c r="VYL66" s="204"/>
      <c r="VYM66" s="204"/>
      <c r="VYN66" s="204"/>
      <c r="VYO66" s="204"/>
      <c r="VYP66" s="204"/>
      <c r="VYQ66" s="204"/>
      <c r="VYR66" s="204"/>
      <c r="VYS66" s="204"/>
      <c r="VYT66" s="204"/>
      <c r="VYU66" s="204"/>
      <c r="VYV66" s="204"/>
      <c r="VYW66" s="204"/>
      <c r="VYX66" s="204"/>
      <c r="VYY66" s="204"/>
      <c r="VYZ66" s="204"/>
      <c r="VZA66" s="204"/>
      <c r="VZB66" s="204"/>
      <c r="VZC66" s="204"/>
      <c r="VZD66" s="204"/>
      <c r="VZE66" s="204"/>
      <c r="VZF66" s="204"/>
      <c r="VZG66" s="204"/>
      <c r="VZH66" s="204"/>
      <c r="VZI66" s="204"/>
      <c r="VZJ66" s="204"/>
      <c r="VZK66" s="204"/>
      <c r="VZL66" s="204"/>
      <c r="VZM66" s="204"/>
      <c r="VZN66" s="204"/>
      <c r="VZO66" s="204"/>
      <c r="VZP66" s="204"/>
      <c r="VZQ66" s="204"/>
      <c r="VZR66" s="204"/>
      <c r="VZS66" s="204"/>
      <c r="VZT66" s="204"/>
      <c r="VZU66" s="204"/>
      <c r="VZV66" s="204"/>
      <c r="VZW66" s="204"/>
      <c r="VZX66" s="204"/>
      <c r="VZY66" s="204"/>
      <c r="VZZ66" s="204"/>
      <c r="WAA66" s="204"/>
      <c r="WAB66" s="204"/>
      <c r="WAC66" s="204"/>
      <c r="WAD66" s="204"/>
      <c r="WAE66" s="204"/>
      <c r="WAF66" s="204"/>
      <c r="WAG66" s="204"/>
      <c r="WAH66" s="204"/>
      <c r="WAI66" s="204"/>
      <c r="WAJ66" s="204"/>
      <c r="WAK66" s="204"/>
      <c r="WAL66" s="204"/>
      <c r="WAM66" s="204"/>
      <c r="WAN66" s="204"/>
      <c r="WAO66" s="204"/>
      <c r="WAP66" s="204"/>
      <c r="WAQ66" s="204"/>
      <c r="WAR66" s="204"/>
      <c r="WAS66" s="204"/>
      <c r="WAT66" s="204"/>
      <c r="WAU66" s="204"/>
      <c r="WAV66" s="204"/>
      <c r="WAW66" s="204"/>
      <c r="WAX66" s="204"/>
      <c r="WAY66" s="204"/>
      <c r="WAZ66" s="204"/>
      <c r="WBA66" s="204"/>
      <c r="WBB66" s="204"/>
      <c r="WBC66" s="204"/>
      <c r="WBD66" s="204"/>
      <c r="WBE66" s="204"/>
      <c r="WBF66" s="204"/>
      <c r="WBG66" s="204"/>
      <c r="WBH66" s="204"/>
      <c r="WBI66" s="204"/>
      <c r="WBJ66" s="204"/>
      <c r="WBK66" s="204"/>
      <c r="WBL66" s="204"/>
      <c r="WBM66" s="204"/>
      <c r="WBN66" s="204"/>
      <c r="WBO66" s="204"/>
      <c r="WBP66" s="204"/>
      <c r="WBQ66" s="204"/>
      <c r="WBR66" s="204"/>
      <c r="WBS66" s="204"/>
      <c r="WBT66" s="204"/>
      <c r="WBU66" s="204"/>
      <c r="WBV66" s="204"/>
      <c r="WBW66" s="204"/>
      <c r="WBX66" s="204"/>
      <c r="WBY66" s="204"/>
      <c r="WBZ66" s="204"/>
      <c r="WCA66" s="204"/>
      <c r="WCB66" s="204"/>
      <c r="WCC66" s="204"/>
      <c r="WCD66" s="204"/>
      <c r="WCE66" s="204"/>
      <c r="WCF66" s="204"/>
      <c r="WCG66" s="204"/>
      <c r="WCH66" s="204"/>
      <c r="WCI66" s="204"/>
      <c r="WCJ66" s="204"/>
      <c r="WCK66" s="204"/>
      <c r="WCL66" s="204"/>
      <c r="WCM66" s="204"/>
      <c r="WCN66" s="204"/>
      <c r="WCO66" s="204"/>
      <c r="WCP66" s="204"/>
      <c r="WCQ66" s="204"/>
      <c r="WCR66" s="204"/>
      <c r="WCS66" s="204"/>
      <c r="WCT66" s="204"/>
      <c r="WCU66" s="204"/>
      <c r="WCV66" s="204"/>
      <c r="WCW66" s="204"/>
      <c r="WCX66" s="204"/>
      <c r="WCY66" s="204"/>
      <c r="WCZ66" s="204"/>
      <c r="WDA66" s="204"/>
      <c r="WDB66" s="204"/>
      <c r="WDC66" s="204"/>
      <c r="WDD66" s="204"/>
      <c r="WDE66" s="204"/>
      <c r="WDF66" s="204"/>
      <c r="WDG66" s="204"/>
      <c r="WDH66" s="204"/>
      <c r="WDI66" s="204"/>
      <c r="WDJ66" s="204"/>
      <c r="WDK66" s="204"/>
      <c r="WDL66" s="204"/>
      <c r="WDM66" s="204"/>
      <c r="WDN66" s="204"/>
      <c r="WDO66" s="204"/>
      <c r="WDP66" s="204"/>
      <c r="WDQ66" s="204"/>
      <c r="WDR66" s="204"/>
      <c r="WDS66" s="204"/>
      <c r="WDT66" s="204"/>
      <c r="WDU66" s="204"/>
      <c r="WDV66" s="204"/>
      <c r="WDW66" s="204"/>
      <c r="WDX66" s="204"/>
      <c r="WDY66" s="204"/>
      <c r="WDZ66" s="204"/>
      <c r="WEA66" s="204"/>
      <c r="WEB66" s="204"/>
      <c r="WEC66" s="204"/>
      <c r="WED66" s="204"/>
      <c r="WEE66" s="204"/>
      <c r="WEF66" s="204"/>
      <c r="WEG66" s="204"/>
      <c r="WEH66" s="204"/>
      <c r="WEI66" s="204"/>
      <c r="WEJ66" s="204"/>
      <c r="WEK66" s="204"/>
      <c r="WEL66" s="204"/>
      <c r="WEM66" s="204"/>
      <c r="WEN66" s="204"/>
      <c r="WEO66" s="204"/>
      <c r="WEP66" s="204"/>
      <c r="WEQ66" s="204"/>
      <c r="WER66" s="204"/>
      <c r="WES66" s="204"/>
      <c r="WET66" s="204"/>
      <c r="WEU66" s="204"/>
      <c r="WEV66" s="204"/>
      <c r="WEW66" s="204"/>
      <c r="WEX66" s="204"/>
      <c r="WEY66" s="204"/>
      <c r="WEZ66" s="204"/>
      <c r="WFA66" s="204"/>
      <c r="WFB66" s="204"/>
      <c r="WFC66" s="204"/>
      <c r="WFD66" s="204"/>
      <c r="WFE66" s="204"/>
      <c r="WFF66" s="204"/>
      <c r="WFG66" s="204"/>
      <c r="WFH66" s="204"/>
      <c r="WFI66" s="204"/>
      <c r="WFJ66" s="204"/>
      <c r="WFK66" s="204"/>
      <c r="WFL66" s="204"/>
      <c r="WFM66" s="204"/>
      <c r="WFN66" s="204"/>
      <c r="WFO66" s="204"/>
      <c r="WFP66" s="204"/>
      <c r="WFQ66" s="204"/>
      <c r="WFR66" s="204"/>
      <c r="WFS66" s="204"/>
      <c r="WFT66" s="204"/>
      <c r="WFU66" s="204"/>
      <c r="WFV66" s="204"/>
      <c r="WFW66" s="204"/>
      <c r="WFX66" s="204"/>
      <c r="WFY66" s="204"/>
      <c r="WFZ66" s="204"/>
      <c r="WGA66" s="204"/>
      <c r="WGB66" s="204"/>
      <c r="WGC66" s="204"/>
      <c r="WGD66" s="204"/>
      <c r="WGE66" s="204"/>
      <c r="WGF66" s="204"/>
      <c r="WGG66" s="204"/>
      <c r="WGH66" s="204"/>
      <c r="WGI66" s="204"/>
      <c r="WGJ66" s="204"/>
      <c r="WGK66" s="204"/>
      <c r="WGL66" s="204"/>
      <c r="WGM66" s="204"/>
      <c r="WGN66" s="204"/>
      <c r="WGO66" s="204"/>
      <c r="WGP66" s="204"/>
      <c r="WGQ66" s="204"/>
      <c r="WGR66" s="204"/>
      <c r="WGS66" s="204"/>
      <c r="WGT66" s="204"/>
      <c r="WGU66" s="204"/>
      <c r="WGV66" s="204"/>
      <c r="WGW66" s="204"/>
      <c r="WGX66" s="204"/>
      <c r="WGY66" s="204"/>
      <c r="WGZ66" s="204"/>
      <c r="WHA66" s="204"/>
      <c r="WHB66" s="204"/>
      <c r="WHC66" s="204"/>
      <c r="WHD66" s="204"/>
      <c r="WHE66" s="204"/>
      <c r="WHF66" s="204"/>
      <c r="WHG66" s="204"/>
      <c r="WHH66" s="204"/>
      <c r="WHI66" s="204"/>
      <c r="WHJ66" s="204"/>
      <c r="WHK66" s="204"/>
      <c r="WHL66" s="204"/>
      <c r="WHM66" s="204"/>
      <c r="WHN66" s="204"/>
      <c r="WHO66" s="204"/>
      <c r="WHP66" s="204"/>
      <c r="WHQ66" s="204"/>
      <c r="WHR66" s="204"/>
      <c r="WHS66" s="204"/>
      <c r="WHT66" s="204"/>
      <c r="WHU66" s="204"/>
      <c r="WHV66" s="204"/>
      <c r="WHW66" s="204"/>
      <c r="WHX66" s="204"/>
      <c r="WHY66" s="204"/>
      <c r="WHZ66" s="204"/>
      <c r="WIA66" s="204"/>
      <c r="WIB66" s="204"/>
      <c r="WIC66" s="204"/>
      <c r="WID66" s="204"/>
      <c r="WIE66" s="204"/>
      <c r="WIF66" s="204"/>
      <c r="WIG66" s="204"/>
      <c r="WIH66" s="204"/>
      <c r="WII66" s="204"/>
      <c r="WIJ66" s="204"/>
      <c r="WIK66" s="204"/>
      <c r="WIL66" s="204"/>
      <c r="WIM66" s="204"/>
      <c r="WIN66" s="204"/>
      <c r="WIO66" s="204"/>
      <c r="WIP66" s="204"/>
      <c r="WIQ66" s="204"/>
      <c r="WIR66" s="204"/>
      <c r="WIS66" s="204"/>
      <c r="WIT66" s="204"/>
      <c r="WIU66" s="204"/>
      <c r="WIV66" s="204"/>
      <c r="WIW66" s="204"/>
      <c r="WIX66" s="204"/>
      <c r="WIY66" s="204"/>
      <c r="WIZ66" s="204"/>
      <c r="WJA66" s="204"/>
      <c r="WJB66" s="204"/>
      <c r="WJC66" s="204"/>
      <c r="WJD66" s="204"/>
      <c r="WJE66" s="204"/>
      <c r="WJF66" s="204"/>
      <c r="WJG66" s="204"/>
      <c r="WJH66" s="204"/>
      <c r="WJI66" s="204"/>
      <c r="WJJ66" s="204"/>
      <c r="WJK66" s="204"/>
      <c r="WJL66" s="204"/>
      <c r="WJM66" s="204"/>
      <c r="WJN66" s="204"/>
      <c r="WJO66" s="204"/>
      <c r="WJP66" s="204"/>
      <c r="WJQ66" s="204"/>
      <c r="WJR66" s="204"/>
      <c r="WJS66" s="204"/>
      <c r="WJT66" s="204"/>
      <c r="WJU66" s="204"/>
      <c r="WJV66" s="204"/>
      <c r="WJW66" s="204"/>
      <c r="WJX66" s="204"/>
      <c r="WJY66" s="204"/>
      <c r="WJZ66" s="204"/>
      <c r="WKA66" s="204"/>
      <c r="WKB66" s="204"/>
      <c r="WKC66" s="204"/>
      <c r="WKD66" s="204"/>
      <c r="WKE66" s="204"/>
      <c r="WKF66" s="204"/>
      <c r="WKG66" s="204"/>
      <c r="WKH66" s="204"/>
      <c r="WKI66" s="204"/>
      <c r="WKJ66" s="204"/>
      <c r="WKK66" s="204"/>
      <c r="WKL66" s="204"/>
      <c r="WKM66" s="204"/>
      <c r="WKN66" s="204"/>
      <c r="WKO66" s="204"/>
      <c r="WKP66" s="204"/>
      <c r="WKQ66" s="204"/>
      <c r="WKR66" s="204"/>
      <c r="WKS66" s="204"/>
      <c r="WKT66" s="204"/>
      <c r="WKU66" s="204"/>
      <c r="WKV66" s="204"/>
      <c r="WKW66" s="204"/>
      <c r="WKX66" s="204"/>
      <c r="WKY66" s="204"/>
      <c r="WKZ66" s="204"/>
      <c r="WLA66" s="204"/>
      <c r="WLB66" s="204"/>
      <c r="WLC66" s="204"/>
      <c r="WLD66" s="204"/>
      <c r="WLE66" s="204"/>
      <c r="WLF66" s="204"/>
      <c r="WLG66" s="204"/>
      <c r="WLH66" s="204"/>
      <c r="WLI66" s="204"/>
      <c r="WLJ66" s="204"/>
      <c r="WLK66" s="204"/>
      <c r="WLL66" s="204"/>
      <c r="WLM66" s="204"/>
      <c r="WLN66" s="204"/>
      <c r="WLO66" s="204"/>
      <c r="WLP66" s="204"/>
      <c r="WLQ66" s="204"/>
      <c r="WLR66" s="204"/>
      <c r="WLS66" s="204"/>
      <c r="WLT66" s="204"/>
      <c r="WLU66" s="204"/>
      <c r="WLV66" s="204"/>
      <c r="WLW66" s="204"/>
      <c r="WLX66" s="204"/>
      <c r="WLY66" s="204"/>
      <c r="WLZ66" s="204"/>
      <c r="WMA66" s="204"/>
      <c r="WMB66" s="204"/>
      <c r="WMC66" s="204"/>
      <c r="WMD66" s="204"/>
      <c r="WME66" s="204"/>
      <c r="WMF66" s="204"/>
      <c r="WMG66" s="204"/>
      <c r="WMH66" s="204"/>
      <c r="WMI66" s="204"/>
      <c r="WMJ66" s="204"/>
      <c r="WMK66" s="204"/>
      <c r="WML66" s="204"/>
      <c r="WMM66" s="204"/>
      <c r="WMN66" s="204"/>
      <c r="WMO66" s="204"/>
      <c r="WMP66" s="204"/>
      <c r="WMQ66" s="204"/>
      <c r="WMR66" s="204"/>
      <c r="WMS66" s="204"/>
      <c r="WMT66" s="204"/>
      <c r="WMU66" s="204"/>
      <c r="WMV66" s="204"/>
      <c r="WMW66" s="204"/>
      <c r="WMX66" s="204"/>
      <c r="WMY66" s="204"/>
      <c r="WMZ66" s="204"/>
      <c r="WNA66" s="204"/>
      <c r="WNB66" s="204"/>
      <c r="WNC66" s="204"/>
      <c r="WND66" s="204"/>
      <c r="WNE66" s="204"/>
      <c r="WNF66" s="204"/>
      <c r="WNG66" s="204"/>
      <c r="WNH66" s="204"/>
      <c r="WNI66" s="204"/>
      <c r="WNJ66" s="204"/>
      <c r="WNK66" s="204"/>
      <c r="WNL66" s="204"/>
      <c r="WNM66" s="204"/>
      <c r="WNN66" s="204"/>
      <c r="WNO66" s="204"/>
      <c r="WNP66" s="204"/>
      <c r="WNQ66" s="204"/>
      <c r="WNR66" s="204"/>
      <c r="WNS66" s="204"/>
      <c r="WNT66" s="204"/>
      <c r="WNU66" s="204"/>
      <c r="WNV66" s="204"/>
      <c r="WNW66" s="204"/>
      <c r="WNX66" s="204"/>
      <c r="WNY66" s="204"/>
      <c r="WNZ66" s="204"/>
      <c r="WOA66" s="204"/>
      <c r="WOB66" s="204"/>
      <c r="WOC66" s="204"/>
      <c r="WOD66" s="204"/>
      <c r="WOE66" s="204"/>
      <c r="WOF66" s="204"/>
      <c r="WOG66" s="204"/>
      <c r="WOH66" s="204"/>
      <c r="WOI66" s="204"/>
      <c r="WOJ66" s="204"/>
      <c r="WOK66" s="204"/>
      <c r="WOL66" s="204"/>
      <c r="WOM66" s="204"/>
      <c r="WON66" s="204"/>
      <c r="WOO66" s="204"/>
      <c r="WOP66" s="204"/>
      <c r="WOQ66" s="204"/>
      <c r="WOR66" s="204"/>
      <c r="WOS66" s="204"/>
      <c r="WOT66" s="204"/>
      <c r="WOU66" s="204"/>
      <c r="WOV66" s="204"/>
      <c r="WOW66" s="204"/>
      <c r="WOX66" s="204"/>
      <c r="WOY66" s="204"/>
      <c r="WOZ66" s="204"/>
      <c r="WPA66" s="204"/>
      <c r="WPB66" s="204"/>
      <c r="WPC66" s="204"/>
      <c r="WPD66" s="204"/>
      <c r="WPE66" s="204"/>
      <c r="WPF66" s="204"/>
      <c r="WPG66" s="204"/>
      <c r="WPH66" s="204"/>
      <c r="WPI66" s="204"/>
      <c r="WPJ66" s="204"/>
      <c r="WPK66" s="204"/>
      <c r="WPL66" s="204"/>
      <c r="WPM66" s="204"/>
      <c r="WPN66" s="204"/>
      <c r="WPO66" s="204"/>
      <c r="WPP66" s="204"/>
      <c r="WPQ66" s="204"/>
      <c r="WPR66" s="204"/>
      <c r="WPS66" s="204"/>
      <c r="WPT66" s="204"/>
      <c r="WPU66" s="204"/>
      <c r="WPV66" s="204"/>
      <c r="WPW66" s="204"/>
      <c r="WPX66" s="204"/>
      <c r="WPY66" s="204"/>
      <c r="WPZ66" s="204"/>
      <c r="WQA66" s="204"/>
      <c r="WQB66" s="204"/>
      <c r="WQC66" s="204"/>
      <c r="WQD66" s="204"/>
      <c r="WQE66" s="204"/>
      <c r="WQF66" s="204"/>
      <c r="WQG66" s="204"/>
      <c r="WQH66" s="204"/>
      <c r="WQI66" s="204"/>
      <c r="WQJ66" s="204"/>
    </row>
    <row r="67" spans="2:16000" ht="15.75" customHeight="1">
      <c r="B67" s="197" t="s">
        <v>27</v>
      </c>
      <c r="C67" s="193" t="s">
        <v>562</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4"/>
      <c r="FU67" s="204"/>
      <c r="FV67" s="204"/>
      <c r="FW67" s="204"/>
      <c r="FX67" s="204"/>
      <c r="FY67" s="204"/>
      <c r="FZ67" s="204"/>
      <c r="GA67" s="204"/>
      <c r="GB67" s="204"/>
      <c r="GC67" s="204"/>
      <c r="GD67" s="204"/>
      <c r="GE67" s="204"/>
      <c r="GF67" s="204"/>
      <c r="GG67" s="204"/>
      <c r="GH67" s="204"/>
      <c r="GI67" s="204"/>
      <c r="GJ67" s="204"/>
      <c r="GK67" s="204"/>
      <c r="GL67" s="204"/>
      <c r="GM67" s="204"/>
      <c r="GN67" s="204"/>
      <c r="GO67" s="204"/>
      <c r="GP67" s="204"/>
      <c r="GQ67" s="204"/>
      <c r="GR67" s="204"/>
      <c r="GS67" s="204"/>
      <c r="GT67" s="204"/>
      <c r="GU67" s="204"/>
      <c r="GV67" s="204"/>
      <c r="GW67" s="204"/>
      <c r="GX67" s="204"/>
      <c r="GY67" s="204"/>
      <c r="GZ67" s="204"/>
      <c r="HA67" s="204"/>
      <c r="HB67" s="204"/>
      <c r="HC67" s="204"/>
      <c r="HD67" s="204"/>
      <c r="HE67" s="204"/>
      <c r="HF67" s="204"/>
      <c r="HG67" s="204"/>
      <c r="HH67" s="204"/>
      <c r="HI67" s="204"/>
      <c r="HJ67" s="204"/>
      <c r="HK67" s="204"/>
      <c r="HL67" s="204"/>
      <c r="HM67" s="204"/>
      <c r="HN67" s="204"/>
      <c r="HO67" s="204"/>
      <c r="HP67" s="204"/>
      <c r="HQ67" s="204"/>
      <c r="HR67" s="204"/>
      <c r="HS67" s="204"/>
      <c r="HT67" s="204"/>
      <c r="HU67" s="204"/>
      <c r="HV67" s="204"/>
      <c r="HW67" s="204"/>
      <c r="HX67" s="204"/>
      <c r="HY67" s="204"/>
      <c r="HZ67" s="204"/>
      <c r="IA67" s="204"/>
      <c r="IB67" s="204"/>
      <c r="IC67" s="204"/>
      <c r="ID67" s="204"/>
      <c r="IE67" s="204"/>
      <c r="IF67" s="204"/>
      <c r="IG67" s="204"/>
      <c r="IH67" s="204"/>
      <c r="II67" s="204"/>
      <c r="IJ67" s="204"/>
      <c r="IK67" s="204"/>
      <c r="IL67" s="204"/>
      <c r="IM67" s="204"/>
      <c r="IN67" s="204"/>
      <c r="IO67" s="204"/>
      <c r="IP67" s="204"/>
      <c r="IQ67" s="204"/>
      <c r="IR67" s="204"/>
      <c r="IS67" s="204"/>
      <c r="IT67" s="204"/>
      <c r="IU67" s="204"/>
      <c r="IV67" s="204"/>
      <c r="IW67" s="204"/>
      <c r="IX67" s="204"/>
      <c r="IY67" s="204"/>
      <c r="IZ67" s="204"/>
      <c r="JA67" s="204"/>
      <c r="JB67" s="204"/>
      <c r="JC67" s="204"/>
      <c r="JD67" s="204"/>
      <c r="JE67" s="204"/>
      <c r="JF67" s="204"/>
      <c r="JG67" s="204"/>
      <c r="JH67" s="204"/>
      <c r="JI67" s="204"/>
      <c r="JJ67" s="204"/>
      <c r="JK67" s="204"/>
      <c r="JL67" s="204"/>
      <c r="JM67" s="204"/>
      <c r="JN67" s="204"/>
      <c r="JO67" s="204"/>
      <c r="JP67" s="204"/>
      <c r="JQ67" s="204"/>
      <c r="JR67" s="204"/>
      <c r="JS67" s="204"/>
      <c r="JT67" s="204"/>
      <c r="JU67" s="204"/>
      <c r="JV67" s="204"/>
      <c r="JW67" s="204"/>
      <c r="JX67" s="204"/>
      <c r="JY67" s="204"/>
      <c r="JZ67" s="204"/>
      <c r="KA67" s="204"/>
      <c r="KB67" s="204"/>
      <c r="KC67" s="204"/>
      <c r="KD67" s="204"/>
      <c r="KE67" s="204"/>
      <c r="KF67" s="204"/>
      <c r="KG67" s="204"/>
      <c r="KH67" s="204"/>
      <c r="KI67" s="204"/>
      <c r="KJ67" s="204"/>
      <c r="KK67" s="204"/>
      <c r="KL67" s="204"/>
      <c r="KM67" s="204"/>
      <c r="KN67" s="204"/>
      <c r="KO67" s="204"/>
      <c r="KP67" s="204"/>
      <c r="KQ67" s="204"/>
      <c r="KR67" s="204"/>
      <c r="KS67" s="204"/>
      <c r="KT67" s="204"/>
      <c r="KU67" s="204"/>
      <c r="KV67" s="204"/>
      <c r="KW67" s="204"/>
      <c r="KX67" s="204"/>
      <c r="KY67" s="204"/>
      <c r="KZ67" s="204"/>
      <c r="LA67" s="204"/>
      <c r="LB67" s="204"/>
      <c r="LC67" s="204"/>
      <c r="LD67" s="204"/>
      <c r="LE67" s="204"/>
      <c r="LF67" s="204"/>
      <c r="LG67" s="204"/>
      <c r="LH67" s="204"/>
      <c r="LI67" s="204"/>
      <c r="LJ67" s="204"/>
      <c r="LK67" s="204"/>
      <c r="LL67" s="204"/>
      <c r="LM67" s="204"/>
      <c r="LN67" s="204"/>
      <c r="LO67" s="204"/>
      <c r="LP67" s="204"/>
      <c r="LQ67" s="204"/>
      <c r="LR67" s="204"/>
      <c r="LS67" s="204"/>
      <c r="LT67" s="204"/>
      <c r="LU67" s="204"/>
      <c r="LV67" s="204"/>
      <c r="LW67" s="204"/>
      <c r="LX67" s="204"/>
      <c r="LY67" s="204"/>
      <c r="LZ67" s="204"/>
      <c r="MA67" s="204"/>
      <c r="MB67" s="204"/>
      <c r="MC67" s="204"/>
      <c r="MD67" s="204"/>
      <c r="ME67" s="204"/>
      <c r="MF67" s="204"/>
      <c r="MG67" s="204"/>
      <c r="MH67" s="204"/>
      <c r="MI67" s="204"/>
      <c r="MJ67" s="204"/>
      <c r="MK67" s="204"/>
      <c r="ML67" s="204"/>
      <c r="MM67" s="204"/>
      <c r="MN67" s="204"/>
      <c r="MO67" s="204"/>
      <c r="MP67" s="204"/>
      <c r="MQ67" s="204"/>
      <c r="MR67" s="204"/>
      <c r="MS67" s="204"/>
      <c r="MT67" s="204"/>
      <c r="MU67" s="204"/>
      <c r="MV67" s="204"/>
      <c r="MW67" s="204"/>
      <c r="MX67" s="204"/>
      <c r="MY67" s="204"/>
      <c r="MZ67" s="204"/>
      <c r="NA67" s="204"/>
      <c r="NB67" s="204"/>
      <c r="NC67" s="204"/>
      <c r="ND67" s="204"/>
      <c r="NE67" s="204"/>
      <c r="NF67" s="204"/>
      <c r="NG67" s="204"/>
      <c r="NH67" s="204"/>
      <c r="NI67" s="204"/>
      <c r="NJ67" s="204"/>
      <c r="NK67" s="204"/>
      <c r="NL67" s="204"/>
      <c r="NM67" s="204"/>
      <c r="NN67" s="204"/>
      <c r="NO67" s="204"/>
      <c r="NP67" s="204"/>
      <c r="NQ67" s="204"/>
      <c r="NR67" s="204"/>
      <c r="NS67" s="204"/>
      <c r="NT67" s="204"/>
      <c r="NU67" s="204"/>
      <c r="NV67" s="204"/>
      <c r="NW67" s="204"/>
      <c r="NX67" s="204"/>
      <c r="NY67" s="204"/>
      <c r="NZ67" s="204"/>
      <c r="OA67" s="204"/>
      <c r="OB67" s="204"/>
      <c r="OC67" s="204"/>
      <c r="OD67" s="204"/>
      <c r="OE67" s="204"/>
      <c r="OF67" s="204"/>
      <c r="OG67" s="204"/>
      <c r="OH67" s="204"/>
      <c r="OI67" s="204"/>
      <c r="OJ67" s="204"/>
      <c r="OK67" s="204"/>
      <c r="OL67" s="204"/>
      <c r="OM67" s="204"/>
      <c r="ON67" s="204"/>
      <c r="OO67" s="204"/>
      <c r="OP67" s="204"/>
      <c r="OQ67" s="204"/>
      <c r="OR67" s="204"/>
      <c r="OS67" s="204"/>
      <c r="OT67" s="204"/>
      <c r="OU67" s="204"/>
      <c r="OV67" s="204"/>
      <c r="OW67" s="204"/>
      <c r="OX67" s="204"/>
      <c r="OY67" s="204"/>
      <c r="OZ67" s="204"/>
      <c r="PA67" s="204"/>
      <c r="PB67" s="204"/>
      <c r="PC67" s="204"/>
      <c r="PD67" s="204"/>
      <c r="PE67" s="204"/>
      <c r="PF67" s="204"/>
      <c r="PG67" s="204"/>
      <c r="PH67" s="204"/>
      <c r="PI67" s="204"/>
      <c r="PJ67" s="204"/>
      <c r="PK67" s="204"/>
      <c r="PL67" s="204"/>
      <c r="PM67" s="204"/>
      <c r="PN67" s="204"/>
      <c r="PO67" s="204"/>
      <c r="PP67" s="204"/>
      <c r="PQ67" s="204"/>
      <c r="PR67" s="204"/>
      <c r="PS67" s="204"/>
      <c r="PT67" s="204"/>
      <c r="PU67" s="204"/>
      <c r="PV67" s="204"/>
      <c r="PW67" s="204"/>
      <c r="PX67" s="204"/>
      <c r="PY67" s="204"/>
      <c r="PZ67" s="204"/>
      <c r="QA67" s="204"/>
      <c r="QB67" s="204"/>
      <c r="QC67" s="204"/>
      <c r="QD67" s="204"/>
      <c r="QE67" s="204"/>
      <c r="QF67" s="204"/>
      <c r="QG67" s="204"/>
      <c r="QH67" s="204"/>
      <c r="QI67" s="204"/>
      <c r="QJ67" s="204"/>
      <c r="QK67" s="204"/>
      <c r="QL67" s="204"/>
      <c r="QM67" s="204"/>
      <c r="QN67" s="204"/>
      <c r="QO67" s="204"/>
      <c r="QP67" s="204"/>
      <c r="QQ67" s="204"/>
      <c r="QR67" s="204"/>
      <c r="QS67" s="204"/>
      <c r="QT67" s="204"/>
      <c r="QU67" s="204"/>
      <c r="QV67" s="204"/>
      <c r="QW67" s="204"/>
      <c r="QX67" s="204"/>
      <c r="QY67" s="204"/>
      <c r="QZ67" s="204"/>
      <c r="RA67" s="204"/>
      <c r="RB67" s="204"/>
      <c r="RC67" s="204"/>
      <c r="RD67" s="204"/>
      <c r="RE67" s="204"/>
      <c r="RF67" s="204"/>
      <c r="RG67" s="204"/>
      <c r="RH67" s="204"/>
      <c r="RI67" s="204"/>
      <c r="RJ67" s="204"/>
      <c r="RK67" s="204"/>
      <c r="RL67" s="204"/>
      <c r="RM67" s="204"/>
      <c r="RN67" s="204"/>
      <c r="RO67" s="204"/>
      <c r="RP67" s="204"/>
      <c r="RQ67" s="204"/>
      <c r="RR67" s="204"/>
      <c r="RS67" s="204"/>
      <c r="RT67" s="204"/>
      <c r="RU67" s="204"/>
      <c r="RV67" s="204"/>
      <c r="RW67" s="204"/>
      <c r="RX67" s="204"/>
      <c r="RY67" s="204"/>
      <c r="RZ67" s="204"/>
      <c r="SA67" s="204"/>
      <c r="SB67" s="204"/>
      <c r="SC67" s="204"/>
      <c r="SD67" s="204"/>
      <c r="SE67" s="204"/>
      <c r="SF67" s="204"/>
      <c r="SG67" s="204"/>
      <c r="SH67" s="204"/>
      <c r="SI67" s="204"/>
      <c r="SJ67" s="204"/>
      <c r="SK67" s="204"/>
      <c r="SL67" s="204"/>
      <c r="SM67" s="204"/>
      <c r="SN67" s="204"/>
      <c r="SO67" s="204"/>
      <c r="SP67" s="204"/>
      <c r="SQ67" s="204"/>
      <c r="SR67" s="204"/>
      <c r="SS67" s="204"/>
      <c r="ST67" s="204"/>
      <c r="SU67" s="204"/>
      <c r="SV67" s="204"/>
      <c r="SW67" s="204"/>
      <c r="SX67" s="204"/>
      <c r="SY67" s="204"/>
      <c r="SZ67" s="204"/>
      <c r="TA67" s="204"/>
      <c r="TB67" s="204"/>
      <c r="TC67" s="204"/>
      <c r="TD67" s="204"/>
      <c r="TE67" s="204"/>
      <c r="TF67" s="204"/>
      <c r="TG67" s="204"/>
      <c r="TH67" s="204"/>
      <c r="TI67" s="204"/>
      <c r="TJ67" s="204"/>
      <c r="TK67" s="204"/>
      <c r="TL67" s="204"/>
      <c r="TM67" s="204"/>
      <c r="TN67" s="204"/>
      <c r="TO67" s="204"/>
      <c r="TP67" s="204"/>
      <c r="TQ67" s="204"/>
      <c r="TR67" s="204"/>
      <c r="TS67" s="204"/>
      <c r="TT67" s="204"/>
      <c r="TU67" s="204"/>
      <c r="TV67" s="204"/>
      <c r="TW67" s="204"/>
      <c r="TX67" s="204"/>
      <c r="TY67" s="204"/>
      <c r="TZ67" s="204"/>
      <c r="UA67" s="204"/>
      <c r="UB67" s="204"/>
      <c r="UC67" s="204"/>
      <c r="UD67" s="204"/>
      <c r="UE67" s="204"/>
      <c r="UF67" s="204"/>
      <c r="UG67" s="204"/>
      <c r="UH67" s="204"/>
      <c r="UI67" s="204"/>
      <c r="UJ67" s="204"/>
      <c r="UK67" s="204"/>
      <c r="UL67" s="204"/>
      <c r="UM67" s="204"/>
      <c r="UN67" s="204"/>
      <c r="UO67" s="204"/>
      <c r="UP67" s="204"/>
      <c r="UQ67" s="204"/>
      <c r="UR67" s="204"/>
      <c r="US67" s="204"/>
      <c r="UT67" s="204"/>
      <c r="UU67" s="204"/>
      <c r="UV67" s="204"/>
      <c r="UW67" s="204"/>
      <c r="UX67" s="204"/>
      <c r="UY67" s="204"/>
      <c r="UZ67" s="204"/>
      <c r="VA67" s="204"/>
      <c r="VB67" s="204"/>
      <c r="VC67" s="204"/>
      <c r="VD67" s="204"/>
      <c r="VE67" s="204"/>
      <c r="VF67" s="204"/>
      <c r="VG67" s="204"/>
      <c r="VH67" s="204"/>
      <c r="VI67" s="204"/>
      <c r="VJ67" s="204"/>
      <c r="VK67" s="204"/>
      <c r="VL67" s="204"/>
      <c r="VM67" s="204"/>
      <c r="VN67" s="204"/>
      <c r="VO67" s="204"/>
      <c r="VP67" s="204"/>
      <c r="VQ67" s="204"/>
      <c r="VR67" s="204"/>
      <c r="VS67" s="204"/>
      <c r="VT67" s="204"/>
      <c r="VU67" s="204"/>
      <c r="VV67" s="204"/>
      <c r="VW67" s="204"/>
      <c r="VX67" s="204"/>
      <c r="VY67" s="204"/>
      <c r="VZ67" s="204"/>
      <c r="WA67" s="204"/>
      <c r="WB67" s="204"/>
      <c r="WC67" s="204"/>
      <c r="WD67" s="204"/>
      <c r="WE67" s="204"/>
      <c r="WF67" s="204"/>
      <c r="WG67" s="204"/>
      <c r="WH67" s="204"/>
      <c r="WI67" s="204"/>
      <c r="WJ67" s="204"/>
      <c r="WK67" s="204"/>
      <c r="WL67" s="204"/>
      <c r="WM67" s="204"/>
      <c r="WN67" s="204"/>
      <c r="WO67" s="204"/>
      <c r="WP67" s="204"/>
      <c r="WQ67" s="204"/>
      <c r="WR67" s="204"/>
      <c r="WS67" s="204"/>
      <c r="WT67" s="204"/>
      <c r="WU67" s="204"/>
      <c r="WV67" s="204"/>
      <c r="WW67" s="204"/>
      <c r="WX67" s="204"/>
      <c r="WY67" s="204"/>
      <c r="WZ67" s="204"/>
      <c r="XA67" s="204"/>
      <c r="XB67" s="204"/>
      <c r="XC67" s="204"/>
      <c r="XD67" s="204"/>
      <c r="XE67" s="204"/>
      <c r="XF67" s="204"/>
      <c r="XG67" s="204"/>
      <c r="XH67" s="204"/>
      <c r="XI67" s="204"/>
      <c r="XJ67" s="204"/>
      <c r="XK67" s="204"/>
      <c r="XL67" s="204"/>
      <c r="XM67" s="204"/>
      <c r="XN67" s="204"/>
      <c r="XO67" s="204"/>
      <c r="XP67" s="204"/>
      <c r="XQ67" s="204"/>
      <c r="XR67" s="204"/>
      <c r="XS67" s="204"/>
      <c r="XT67" s="204"/>
      <c r="XU67" s="204"/>
      <c r="XV67" s="204"/>
      <c r="XW67" s="204"/>
      <c r="XX67" s="204"/>
      <c r="XY67" s="204"/>
      <c r="XZ67" s="204"/>
      <c r="YA67" s="204"/>
      <c r="YB67" s="204"/>
      <c r="YC67" s="204"/>
      <c r="YD67" s="204"/>
      <c r="YE67" s="204"/>
      <c r="YF67" s="204"/>
      <c r="YG67" s="204"/>
      <c r="YH67" s="204"/>
      <c r="YI67" s="204"/>
      <c r="YJ67" s="204"/>
      <c r="YK67" s="204"/>
      <c r="YL67" s="204"/>
      <c r="YM67" s="204"/>
      <c r="YN67" s="204"/>
      <c r="YO67" s="204"/>
      <c r="YP67" s="204"/>
      <c r="YQ67" s="204"/>
      <c r="YR67" s="204"/>
      <c r="YS67" s="204"/>
      <c r="YT67" s="204"/>
      <c r="YU67" s="204"/>
      <c r="YV67" s="204"/>
      <c r="YW67" s="204"/>
      <c r="YX67" s="204"/>
      <c r="YY67" s="204"/>
      <c r="YZ67" s="204"/>
      <c r="ZA67" s="204"/>
      <c r="ZB67" s="204"/>
      <c r="ZC67" s="204"/>
      <c r="ZD67" s="204"/>
      <c r="ZE67" s="204"/>
      <c r="ZF67" s="204"/>
      <c r="ZG67" s="204"/>
      <c r="ZH67" s="204"/>
      <c r="ZI67" s="204"/>
      <c r="ZJ67" s="204"/>
      <c r="ZK67" s="204"/>
      <c r="ZL67" s="204"/>
      <c r="ZM67" s="204"/>
      <c r="ZN67" s="204"/>
      <c r="ZO67" s="204"/>
      <c r="ZP67" s="204"/>
      <c r="ZQ67" s="204"/>
      <c r="ZR67" s="204"/>
      <c r="ZS67" s="204"/>
      <c r="ZT67" s="204"/>
      <c r="ZU67" s="204"/>
      <c r="ZV67" s="204"/>
      <c r="ZW67" s="204"/>
      <c r="ZX67" s="204"/>
      <c r="ZY67" s="204"/>
      <c r="ZZ67" s="204"/>
      <c r="AAA67" s="204"/>
      <c r="AAB67" s="204"/>
      <c r="AAC67" s="204"/>
      <c r="AAD67" s="204"/>
      <c r="AAE67" s="204"/>
      <c r="AAF67" s="204"/>
      <c r="AAG67" s="204"/>
      <c r="AAH67" s="204"/>
      <c r="AAI67" s="204"/>
      <c r="AAJ67" s="204"/>
      <c r="AAK67" s="204"/>
      <c r="AAL67" s="204"/>
      <c r="AAM67" s="204"/>
      <c r="AAN67" s="204"/>
      <c r="AAO67" s="204"/>
      <c r="AAP67" s="204"/>
      <c r="AAQ67" s="204"/>
      <c r="AAR67" s="204"/>
      <c r="AAS67" s="204"/>
      <c r="AAT67" s="204"/>
      <c r="AAU67" s="204"/>
      <c r="AAV67" s="204"/>
      <c r="AAW67" s="204"/>
      <c r="AAX67" s="204"/>
      <c r="AAY67" s="204"/>
      <c r="AAZ67" s="204"/>
      <c r="ABA67" s="204"/>
      <c r="ABB67" s="204"/>
      <c r="ABC67" s="204"/>
      <c r="ABD67" s="204"/>
      <c r="ABE67" s="204"/>
      <c r="ABF67" s="204"/>
      <c r="ABG67" s="204"/>
      <c r="ABH67" s="204"/>
      <c r="ABI67" s="204"/>
      <c r="ABJ67" s="204"/>
      <c r="ABK67" s="204"/>
      <c r="ABL67" s="204"/>
      <c r="ABM67" s="204"/>
      <c r="ABN67" s="204"/>
      <c r="ABO67" s="204"/>
      <c r="ABP67" s="204"/>
      <c r="ABQ67" s="204"/>
      <c r="ABR67" s="204"/>
      <c r="ABS67" s="204"/>
      <c r="ABT67" s="204"/>
      <c r="ABU67" s="204"/>
      <c r="ABV67" s="204"/>
      <c r="ABW67" s="204"/>
      <c r="ABX67" s="204"/>
      <c r="ABY67" s="204"/>
      <c r="ABZ67" s="204"/>
      <c r="ACA67" s="204"/>
      <c r="ACB67" s="204"/>
      <c r="ACC67" s="204"/>
      <c r="ACD67" s="204"/>
      <c r="ACE67" s="204"/>
      <c r="ACF67" s="204"/>
      <c r="ACG67" s="204"/>
      <c r="ACH67" s="204"/>
      <c r="ACI67" s="204"/>
      <c r="ACJ67" s="204"/>
      <c r="ACK67" s="204"/>
      <c r="ACL67" s="204"/>
      <c r="ACM67" s="204"/>
      <c r="ACN67" s="204"/>
      <c r="ACO67" s="204"/>
      <c r="ACP67" s="204"/>
      <c r="ACQ67" s="204"/>
      <c r="ACR67" s="204"/>
      <c r="ACS67" s="204"/>
      <c r="ACT67" s="204"/>
      <c r="ACU67" s="204"/>
      <c r="ACV67" s="204"/>
      <c r="ACW67" s="204"/>
      <c r="ACX67" s="204"/>
      <c r="ACY67" s="204"/>
      <c r="ACZ67" s="204"/>
      <c r="ADA67" s="204"/>
      <c r="ADB67" s="204"/>
      <c r="ADC67" s="204"/>
      <c r="ADD67" s="204"/>
      <c r="ADE67" s="204"/>
      <c r="ADF67" s="204"/>
      <c r="ADG67" s="204"/>
      <c r="ADH67" s="204"/>
      <c r="ADI67" s="204"/>
      <c r="ADJ67" s="204"/>
      <c r="ADK67" s="204"/>
      <c r="ADL67" s="204"/>
      <c r="ADM67" s="204"/>
      <c r="ADN67" s="204"/>
      <c r="ADO67" s="204"/>
      <c r="ADP67" s="204"/>
      <c r="ADQ67" s="204"/>
      <c r="ADR67" s="204"/>
      <c r="ADS67" s="204"/>
      <c r="ADT67" s="204"/>
      <c r="ADU67" s="204"/>
      <c r="ADV67" s="204"/>
      <c r="ADW67" s="204"/>
      <c r="ADX67" s="204"/>
      <c r="ADY67" s="204"/>
      <c r="ADZ67" s="204"/>
      <c r="AEA67" s="204"/>
      <c r="AEB67" s="204"/>
      <c r="AEC67" s="204"/>
      <c r="AED67" s="204"/>
      <c r="AEE67" s="204"/>
      <c r="AEF67" s="204"/>
      <c r="AEG67" s="204"/>
      <c r="AEH67" s="204"/>
      <c r="AEI67" s="204"/>
      <c r="AEJ67" s="204"/>
      <c r="AEK67" s="204"/>
      <c r="AEL67" s="204"/>
      <c r="AEM67" s="204"/>
      <c r="AEN67" s="204"/>
      <c r="AEO67" s="204"/>
      <c r="AEP67" s="204"/>
      <c r="AEQ67" s="204"/>
      <c r="AER67" s="204"/>
      <c r="AES67" s="204"/>
      <c r="AET67" s="204"/>
      <c r="AEU67" s="204"/>
      <c r="AEV67" s="204"/>
      <c r="AEW67" s="204"/>
      <c r="AEX67" s="204"/>
      <c r="AEY67" s="204"/>
      <c r="AEZ67" s="204"/>
      <c r="AFA67" s="204"/>
      <c r="AFB67" s="204"/>
      <c r="AFC67" s="204"/>
      <c r="AFD67" s="204"/>
      <c r="AFE67" s="204"/>
      <c r="AFF67" s="204"/>
      <c r="AFG67" s="204"/>
      <c r="AFH67" s="204"/>
      <c r="AFI67" s="204"/>
      <c r="AFJ67" s="204"/>
      <c r="AFK67" s="204"/>
      <c r="AFL67" s="204"/>
      <c r="AFM67" s="204"/>
      <c r="AFN67" s="204"/>
      <c r="AFO67" s="204"/>
      <c r="AFP67" s="204"/>
      <c r="AFQ67" s="204"/>
      <c r="AFR67" s="204"/>
      <c r="AFS67" s="204"/>
      <c r="AFT67" s="204"/>
      <c r="AFU67" s="204"/>
      <c r="AFV67" s="204"/>
      <c r="AFW67" s="204"/>
      <c r="AFX67" s="204"/>
      <c r="AFY67" s="204"/>
      <c r="AFZ67" s="204"/>
      <c r="AGA67" s="204"/>
      <c r="AGB67" s="204"/>
      <c r="AGC67" s="204"/>
      <c r="AGD67" s="204"/>
      <c r="AGE67" s="204"/>
      <c r="AGF67" s="204"/>
      <c r="AGG67" s="204"/>
      <c r="AGH67" s="204"/>
      <c r="AGI67" s="204"/>
      <c r="AGJ67" s="204"/>
      <c r="AGK67" s="204"/>
      <c r="AGL67" s="204"/>
      <c r="AGM67" s="204"/>
      <c r="AGN67" s="204"/>
      <c r="AGO67" s="204"/>
      <c r="AGP67" s="204"/>
      <c r="AGQ67" s="204"/>
      <c r="AGR67" s="204"/>
      <c r="AGS67" s="204"/>
      <c r="AGT67" s="204"/>
      <c r="AGU67" s="204"/>
      <c r="AGV67" s="204"/>
      <c r="AGW67" s="204"/>
      <c r="AGX67" s="204"/>
      <c r="AGY67" s="204"/>
      <c r="AGZ67" s="204"/>
      <c r="AHA67" s="204"/>
      <c r="AHB67" s="204"/>
      <c r="AHC67" s="204"/>
      <c r="AHD67" s="204"/>
      <c r="AHE67" s="204"/>
      <c r="AHF67" s="204"/>
      <c r="AHG67" s="204"/>
      <c r="AHH67" s="204"/>
      <c r="AHI67" s="204"/>
      <c r="AHJ67" s="204"/>
      <c r="AHK67" s="204"/>
      <c r="AHL67" s="204"/>
      <c r="AHM67" s="204"/>
      <c r="AHN67" s="204"/>
      <c r="AHO67" s="204"/>
      <c r="AHP67" s="204"/>
      <c r="AHQ67" s="204"/>
      <c r="AHR67" s="204"/>
      <c r="AHS67" s="204"/>
      <c r="AHT67" s="204"/>
      <c r="AHU67" s="204"/>
      <c r="AHV67" s="204"/>
      <c r="AHW67" s="204"/>
      <c r="AHX67" s="204"/>
      <c r="AHY67" s="204"/>
      <c r="AHZ67" s="204"/>
      <c r="AIA67" s="204"/>
      <c r="AIB67" s="204"/>
      <c r="AIC67" s="204"/>
      <c r="AID67" s="204"/>
      <c r="AIE67" s="204"/>
      <c r="AIF67" s="204"/>
      <c r="AIG67" s="204"/>
      <c r="AIH67" s="204"/>
      <c r="AII67" s="204"/>
      <c r="AIJ67" s="204"/>
      <c r="AIK67" s="204"/>
      <c r="AIL67" s="204"/>
      <c r="AIM67" s="204"/>
      <c r="AIN67" s="204"/>
      <c r="AIO67" s="204"/>
      <c r="AIP67" s="204"/>
      <c r="AIQ67" s="204"/>
      <c r="AIR67" s="204"/>
      <c r="AIS67" s="204"/>
      <c r="AIT67" s="204"/>
      <c r="AIU67" s="204"/>
      <c r="AIV67" s="204"/>
      <c r="AIW67" s="204"/>
      <c r="AIX67" s="204"/>
      <c r="AIY67" s="204"/>
      <c r="AIZ67" s="204"/>
      <c r="AJA67" s="204"/>
      <c r="AJB67" s="204"/>
      <c r="AJC67" s="204"/>
      <c r="AJD67" s="204"/>
      <c r="AJE67" s="204"/>
      <c r="AJF67" s="204"/>
      <c r="AJG67" s="204"/>
      <c r="AJH67" s="204"/>
      <c r="AJI67" s="204"/>
      <c r="AJJ67" s="204"/>
      <c r="AJK67" s="204"/>
      <c r="AJL67" s="204"/>
      <c r="AJM67" s="204"/>
      <c r="AJN67" s="204"/>
      <c r="AJO67" s="204"/>
      <c r="AJP67" s="204"/>
      <c r="AJQ67" s="204"/>
      <c r="AJR67" s="204"/>
      <c r="AJS67" s="204"/>
      <c r="AJT67" s="204"/>
      <c r="AJU67" s="204"/>
      <c r="AJV67" s="204"/>
      <c r="AJW67" s="204"/>
      <c r="AJX67" s="204"/>
      <c r="AJY67" s="204"/>
      <c r="AJZ67" s="204"/>
      <c r="AKA67" s="204"/>
      <c r="AKB67" s="204"/>
      <c r="AKC67" s="204"/>
      <c r="AKD67" s="204"/>
      <c r="AKE67" s="204"/>
      <c r="AKF67" s="204"/>
      <c r="AKG67" s="204"/>
      <c r="AKH67" s="204"/>
      <c r="AKI67" s="204"/>
      <c r="AKJ67" s="204"/>
      <c r="AKK67" s="204"/>
      <c r="AKL67" s="204"/>
      <c r="AKM67" s="204"/>
      <c r="AKN67" s="204"/>
      <c r="AKO67" s="204"/>
      <c r="AKP67" s="204"/>
      <c r="AKQ67" s="204"/>
      <c r="AKR67" s="204"/>
      <c r="AKS67" s="204"/>
      <c r="AKT67" s="204"/>
      <c r="AKU67" s="204"/>
      <c r="AKV67" s="204"/>
      <c r="AKW67" s="204"/>
      <c r="AKX67" s="204"/>
      <c r="AKY67" s="204"/>
      <c r="AKZ67" s="204"/>
      <c r="ALA67" s="204"/>
      <c r="ALB67" s="204"/>
      <c r="ALC67" s="204"/>
      <c r="ALD67" s="204"/>
      <c r="ALE67" s="204"/>
      <c r="ALF67" s="204"/>
      <c r="ALG67" s="204"/>
      <c r="ALH67" s="204"/>
      <c r="ALI67" s="204"/>
      <c r="ALJ67" s="204"/>
      <c r="ALK67" s="204"/>
      <c r="ALL67" s="204"/>
      <c r="ALM67" s="204"/>
      <c r="ALN67" s="204"/>
      <c r="ALO67" s="204"/>
      <c r="ALP67" s="204"/>
      <c r="ALQ67" s="204"/>
      <c r="ALR67" s="204"/>
      <c r="ALS67" s="204"/>
      <c r="ALT67" s="204"/>
      <c r="ALU67" s="204"/>
      <c r="ALV67" s="204"/>
      <c r="ALW67" s="204"/>
      <c r="ALX67" s="204"/>
      <c r="ALY67" s="204"/>
      <c r="ALZ67" s="204"/>
      <c r="AMA67" s="204"/>
      <c r="AMB67" s="204"/>
      <c r="AMC67" s="204"/>
      <c r="AMD67" s="204"/>
      <c r="AME67" s="204"/>
      <c r="AMF67" s="204"/>
      <c r="AMG67" s="204"/>
      <c r="AMH67" s="204"/>
      <c r="AMI67" s="204"/>
      <c r="AMJ67" s="204"/>
      <c r="AMK67" s="204"/>
      <c r="AML67" s="204"/>
      <c r="AMM67" s="204"/>
      <c r="AMN67" s="204"/>
      <c r="AMO67" s="204"/>
      <c r="AMP67" s="204"/>
      <c r="AMQ67" s="204"/>
      <c r="AMR67" s="204"/>
      <c r="AMS67" s="204"/>
      <c r="AMT67" s="204"/>
      <c r="AMU67" s="204"/>
      <c r="AMV67" s="204"/>
      <c r="AMW67" s="204"/>
      <c r="AMX67" s="204"/>
      <c r="AMY67" s="204"/>
      <c r="AMZ67" s="204"/>
      <c r="ANA67" s="204"/>
      <c r="ANB67" s="204"/>
      <c r="ANC67" s="204"/>
      <c r="AND67" s="204"/>
      <c r="ANE67" s="204"/>
      <c r="ANF67" s="204"/>
      <c r="ANG67" s="204"/>
      <c r="ANH67" s="204"/>
      <c r="ANI67" s="204"/>
      <c r="ANJ67" s="204"/>
      <c r="ANK67" s="204"/>
      <c r="ANL67" s="204"/>
      <c r="ANM67" s="204"/>
      <c r="ANN67" s="204"/>
      <c r="ANO67" s="204"/>
      <c r="ANP67" s="204"/>
      <c r="ANQ67" s="204"/>
      <c r="ANR67" s="204"/>
      <c r="ANS67" s="204"/>
      <c r="ANT67" s="204"/>
      <c r="ANU67" s="204"/>
      <c r="ANV67" s="204"/>
      <c r="ANW67" s="204"/>
      <c r="ANX67" s="204"/>
      <c r="ANY67" s="204"/>
      <c r="ANZ67" s="204"/>
      <c r="AOA67" s="204"/>
      <c r="AOB67" s="204"/>
      <c r="AOC67" s="204"/>
      <c r="AOD67" s="204"/>
      <c r="AOE67" s="204"/>
      <c r="AOF67" s="204"/>
      <c r="AOG67" s="204"/>
      <c r="AOH67" s="204"/>
      <c r="AOI67" s="204"/>
      <c r="AOJ67" s="204"/>
      <c r="AOK67" s="204"/>
      <c r="AOL67" s="204"/>
      <c r="AOM67" s="204"/>
      <c r="AON67" s="204"/>
      <c r="AOO67" s="204"/>
      <c r="AOP67" s="204"/>
      <c r="AOQ67" s="204"/>
      <c r="AOR67" s="204"/>
      <c r="AOS67" s="204"/>
      <c r="AOT67" s="204"/>
      <c r="AOU67" s="204"/>
      <c r="AOV67" s="204"/>
      <c r="AOW67" s="204"/>
      <c r="AOX67" s="204"/>
      <c r="AOY67" s="204"/>
      <c r="AOZ67" s="204"/>
      <c r="APA67" s="204"/>
      <c r="APB67" s="204"/>
      <c r="APC67" s="204"/>
      <c r="APD67" s="204"/>
      <c r="APE67" s="204"/>
      <c r="APF67" s="204"/>
      <c r="APG67" s="204"/>
      <c r="APH67" s="204"/>
      <c r="API67" s="204"/>
      <c r="APJ67" s="204"/>
      <c r="APK67" s="204"/>
      <c r="APL67" s="204"/>
      <c r="APM67" s="204"/>
      <c r="APN67" s="204"/>
      <c r="APO67" s="204"/>
      <c r="APP67" s="204"/>
      <c r="APQ67" s="204"/>
      <c r="APR67" s="204"/>
      <c r="APS67" s="204"/>
      <c r="APT67" s="204"/>
      <c r="APU67" s="204"/>
      <c r="APV67" s="204"/>
      <c r="APW67" s="204"/>
      <c r="APX67" s="204"/>
      <c r="APY67" s="204"/>
      <c r="APZ67" s="204"/>
      <c r="AQA67" s="204"/>
      <c r="AQB67" s="204"/>
      <c r="AQC67" s="204"/>
      <c r="AQD67" s="204"/>
      <c r="AQE67" s="204"/>
      <c r="AQF67" s="204"/>
      <c r="AQG67" s="204"/>
      <c r="AQH67" s="204"/>
      <c r="AQI67" s="204"/>
      <c r="AQJ67" s="204"/>
      <c r="AQK67" s="204"/>
      <c r="AQL67" s="204"/>
      <c r="AQM67" s="204"/>
      <c r="AQN67" s="204"/>
      <c r="AQO67" s="204"/>
      <c r="AQP67" s="204"/>
      <c r="AQQ67" s="204"/>
      <c r="AQR67" s="204"/>
      <c r="AQS67" s="204"/>
      <c r="AQT67" s="204"/>
      <c r="AQU67" s="204"/>
      <c r="AQV67" s="204"/>
      <c r="AQW67" s="204"/>
      <c r="AQX67" s="204"/>
      <c r="AQY67" s="204"/>
      <c r="AQZ67" s="204"/>
      <c r="ARA67" s="204"/>
      <c r="ARB67" s="204"/>
      <c r="ARC67" s="204"/>
      <c r="ARD67" s="204"/>
      <c r="ARE67" s="204"/>
      <c r="ARF67" s="204"/>
      <c r="ARG67" s="204"/>
      <c r="ARH67" s="204"/>
      <c r="ARI67" s="204"/>
      <c r="ARJ67" s="204"/>
      <c r="ARK67" s="204"/>
      <c r="ARL67" s="204"/>
      <c r="ARM67" s="204"/>
      <c r="ARN67" s="204"/>
      <c r="ARO67" s="204"/>
      <c r="ARP67" s="204"/>
      <c r="ARQ67" s="204"/>
      <c r="ARR67" s="204"/>
      <c r="ARS67" s="204"/>
      <c r="ART67" s="204"/>
      <c r="ARU67" s="204"/>
      <c r="ARV67" s="204"/>
      <c r="ARW67" s="204"/>
      <c r="ARX67" s="204"/>
      <c r="ARY67" s="204"/>
      <c r="ARZ67" s="204"/>
      <c r="ASA67" s="204"/>
      <c r="ASB67" s="204"/>
      <c r="ASC67" s="204"/>
      <c r="ASD67" s="204"/>
      <c r="ASE67" s="204"/>
      <c r="ASF67" s="204"/>
      <c r="ASG67" s="204"/>
      <c r="ASH67" s="204"/>
      <c r="ASI67" s="204"/>
      <c r="ASJ67" s="204"/>
      <c r="ASK67" s="204"/>
      <c r="ASL67" s="204"/>
      <c r="ASM67" s="204"/>
      <c r="ASN67" s="204"/>
      <c r="ASO67" s="204"/>
      <c r="ASP67" s="204"/>
      <c r="ASQ67" s="204"/>
      <c r="ASR67" s="204"/>
      <c r="ASS67" s="204"/>
      <c r="AST67" s="204"/>
      <c r="ASU67" s="204"/>
      <c r="ASV67" s="204"/>
      <c r="ASW67" s="204"/>
      <c r="ASX67" s="204"/>
      <c r="ASY67" s="204"/>
      <c r="ASZ67" s="204"/>
      <c r="ATA67" s="204"/>
      <c r="ATB67" s="204"/>
      <c r="ATC67" s="204"/>
      <c r="ATD67" s="204"/>
      <c r="ATE67" s="204"/>
      <c r="ATF67" s="204"/>
      <c r="ATG67" s="204"/>
      <c r="ATH67" s="204"/>
      <c r="ATI67" s="204"/>
      <c r="ATJ67" s="204"/>
      <c r="ATK67" s="204"/>
      <c r="ATL67" s="204"/>
      <c r="ATM67" s="204"/>
      <c r="ATN67" s="204"/>
      <c r="ATO67" s="204"/>
      <c r="ATP67" s="204"/>
      <c r="ATQ67" s="204"/>
      <c r="ATR67" s="204"/>
      <c r="ATS67" s="204"/>
      <c r="ATT67" s="204"/>
      <c r="ATU67" s="204"/>
      <c r="ATV67" s="204"/>
      <c r="ATW67" s="204"/>
      <c r="ATX67" s="204"/>
      <c r="ATY67" s="204"/>
      <c r="ATZ67" s="204"/>
      <c r="AUA67" s="204"/>
      <c r="AUB67" s="204"/>
      <c r="AUC67" s="204"/>
      <c r="AUD67" s="204"/>
      <c r="AUE67" s="204"/>
      <c r="AUF67" s="204"/>
      <c r="AUG67" s="204"/>
      <c r="AUH67" s="204"/>
      <c r="AUI67" s="204"/>
      <c r="AUJ67" s="204"/>
      <c r="AUK67" s="204"/>
      <c r="AUL67" s="204"/>
      <c r="AUM67" s="204"/>
      <c r="AUN67" s="204"/>
      <c r="AUO67" s="204"/>
      <c r="AUP67" s="204"/>
      <c r="AUQ67" s="204"/>
      <c r="AUR67" s="204"/>
      <c r="AUS67" s="204"/>
      <c r="AUT67" s="204"/>
      <c r="AUU67" s="204"/>
      <c r="AUV67" s="204"/>
      <c r="AUW67" s="204"/>
      <c r="AUX67" s="204"/>
      <c r="AUY67" s="204"/>
      <c r="AUZ67" s="204"/>
      <c r="AVA67" s="204"/>
      <c r="AVB67" s="204"/>
      <c r="AVC67" s="204"/>
      <c r="AVD67" s="204"/>
      <c r="AVE67" s="204"/>
      <c r="AVF67" s="204"/>
      <c r="AVG67" s="204"/>
      <c r="AVH67" s="204"/>
      <c r="AVI67" s="204"/>
      <c r="AVJ67" s="204"/>
      <c r="AVK67" s="204"/>
      <c r="AVL67" s="204"/>
      <c r="AVM67" s="204"/>
      <c r="AVN67" s="204"/>
      <c r="AVO67" s="204"/>
      <c r="AVP67" s="204"/>
      <c r="AVQ67" s="204"/>
      <c r="AVR67" s="204"/>
      <c r="AVS67" s="204"/>
      <c r="AVT67" s="204"/>
      <c r="AVU67" s="204"/>
      <c r="AVV67" s="204"/>
      <c r="AVW67" s="204"/>
      <c r="AVX67" s="204"/>
      <c r="AVY67" s="204"/>
      <c r="AVZ67" s="204"/>
      <c r="AWA67" s="204"/>
      <c r="AWB67" s="204"/>
      <c r="AWC67" s="204"/>
      <c r="AWD67" s="204"/>
      <c r="AWE67" s="204"/>
      <c r="AWF67" s="204"/>
      <c r="AWG67" s="204"/>
      <c r="AWH67" s="204"/>
      <c r="AWI67" s="204"/>
      <c r="AWJ67" s="204"/>
      <c r="AWK67" s="204"/>
      <c r="AWL67" s="204"/>
      <c r="AWM67" s="204"/>
      <c r="AWN67" s="204"/>
      <c r="AWO67" s="204"/>
      <c r="AWP67" s="204"/>
      <c r="AWQ67" s="204"/>
      <c r="AWR67" s="204"/>
      <c r="AWS67" s="204"/>
      <c r="AWT67" s="204"/>
      <c r="AWU67" s="204"/>
      <c r="AWV67" s="204"/>
      <c r="AWW67" s="204"/>
      <c r="AWX67" s="204"/>
      <c r="AWY67" s="204"/>
      <c r="AWZ67" s="204"/>
      <c r="AXA67" s="204"/>
      <c r="AXB67" s="204"/>
      <c r="AXC67" s="204"/>
      <c r="AXD67" s="204"/>
      <c r="AXE67" s="204"/>
      <c r="AXF67" s="204"/>
      <c r="AXG67" s="204"/>
      <c r="AXH67" s="204"/>
      <c r="AXI67" s="204"/>
      <c r="AXJ67" s="204"/>
      <c r="AXK67" s="204"/>
      <c r="AXL67" s="204"/>
      <c r="AXM67" s="204"/>
      <c r="AXN67" s="204"/>
      <c r="AXO67" s="204"/>
      <c r="AXP67" s="204"/>
      <c r="AXQ67" s="204"/>
      <c r="AXR67" s="204"/>
      <c r="AXS67" s="204"/>
      <c r="AXT67" s="204"/>
      <c r="AXU67" s="204"/>
      <c r="AXV67" s="204"/>
      <c r="AXW67" s="204"/>
      <c r="AXX67" s="204"/>
      <c r="AXY67" s="204"/>
      <c r="AXZ67" s="204"/>
      <c r="AYA67" s="204"/>
      <c r="AYB67" s="204"/>
      <c r="AYC67" s="204"/>
      <c r="AYD67" s="204"/>
      <c r="AYE67" s="204"/>
      <c r="AYF67" s="204"/>
      <c r="AYG67" s="204"/>
      <c r="AYH67" s="204"/>
      <c r="AYI67" s="204"/>
      <c r="AYJ67" s="204"/>
      <c r="AYK67" s="204"/>
      <c r="AYL67" s="204"/>
      <c r="AYM67" s="204"/>
      <c r="AYN67" s="204"/>
      <c r="AYO67" s="204"/>
      <c r="AYP67" s="204"/>
      <c r="AYQ67" s="204"/>
      <c r="AYR67" s="204"/>
      <c r="AYS67" s="204"/>
      <c r="AYT67" s="204"/>
      <c r="AYU67" s="204"/>
      <c r="AYV67" s="204"/>
      <c r="AYW67" s="204"/>
      <c r="AYX67" s="204"/>
      <c r="AYY67" s="204"/>
      <c r="AYZ67" s="204"/>
      <c r="AZA67" s="204"/>
      <c r="AZB67" s="204"/>
      <c r="AZC67" s="204"/>
      <c r="AZD67" s="204"/>
      <c r="AZE67" s="204"/>
      <c r="AZF67" s="204"/>
      <c r="AZG67" s="204"/>
      <c r="AZH67" s="204"/>
      <c r="AZI67" s="204"/>
      <c r="AZJ67" s="204"/>
      <c r="AZK67" s="204"/>
      <c r="AZL67" s="204"/>
      <c r="AZM67" s="204"/>
      <c r="AZN67" s="204"/>
      <c r="AZO67" s="204"/>
      <c r="AZP67" s="204"/>
      <c r="AZQ67" s="204"/>
      <c r="AZR67" s="204"/>
      <c r="AZS67" s="204"/>
      <c r="AZT67" s="204"/>
      <c r="AZU67" s="204"/>
      <c r="AZV67" s="204"/>
      <c r="AZW67" s="204"/>
      <c r="AZX67" s="204"/>
      <c r="AZY67" s="204"/>
      <c r="AZZ67" s="204"/>
      <c r="BAA67" s="204"/>
      <c r="BAB67" s="204"/>
      <c r="BAC67" s="204"/>
      <c r="BAD67" s="204"/>
      <c r="BAE67" s="204"/>
      <c r="BAF67" s="204"/>
      <c r="BAG67" s="204"/>
      <c r="BAH67" s="204"/>
      <c r="BAI67" s="204"/>
      <c r="BAJ67" s="204"/>
      <c r="BAK67" s="204"/>
      <c r="BAL67" s="204"/>
      <c r="BAM67" s="204"/>
      <c r="BAN67" s="204"/>
      <c r="BAO67" s="204"/>
      <c r="BAP67" s="204"/>
      <c r="BAQ67" s="204"/>
      <c r="BAR67" s="204"/>
      <c r="BAS67" s="204"/>
      <c r="BAT67" s="204"/>
      <c r="BAU67" s="204"/>
      <c r="BAV67" s="204"/>
      <c r="BAW67" s="204"/>
      <c r="BAX67" s="204"/>
      <c r="BAY67" s="204"/>
      <c r="BAZ67" s="204"/>
      <c r="BBA67" s="204"/>
      <c r="BBB67" s="204"/>
      <c r="BBC67" s="204"/>
      <c r="BBD67" s="204"/>
      <c r="BBE67" s="204"/>
      <c r="BBF67" s="204"/>
      <c r="BBG67" s="204"/>
      <c r="BBH67" s="204"/>
      <c r="BBI67" s="204"/>
      <c r="BBJ67" s="204"/>
      <c r="BBK67" s="204"/>
      <c r="BBL67" s="204"/>
      <c r="BBM67" s="204"/>
      <c r="BBN67" s="204"/>
      <c r="BBO67" s="204"/>
      <c r="BBP67" s="204"/>
      <c r="BBQ67" s="204"/>
      <c r="BBR67" s="204"/>
      <c r="BBS67" s="204"/>
      <c r="BBT67" s="204"/>
      <c r="BBU67" s="204"/>
      <c r="BBV67" s="204"/>
      <c r="BBW67" s="204"/>
      <c r="BBX67" s="204"/>
      <c r="BBY67" s="204"/>
      <c r="BBZ67" s="204"/>
      <c r="BCA67" s="204"/>
      <c r="BCB67" s="204"/>
      <c r="BCC67" s="204"/>
      <c r="BCD67" s="204"/>
      <c r="BCE67" s="204"/>
      <c r="BCF67" s="204"/>
      <c r="BCG67" s="204"/>
      <c r="BCH67" s="204"/>
      <c r="BCI67" s="204"/>
      <c r="BCJ67" s="204"/>
      <c r="BCK67" s="204"/>
      <c r="BCL67" s="204"/>
      <c r="BCM67" s="204"/>
      <c r="BCN67" s="204"/>
      <c r="BCO67" s="204"/>
      <c r="BCP67" s="204"/>
      <c r="BCQ67" s="204"/>
      <c r="BCR67" s="204"/>
      <c r="BCS67" s="204"/>
      <c r="BCT67" s="204"/>
      <c r="BCU67" s="204"/>
      <c r="BCV67" s="204"/>
      <c r="BCW67" s="204"/>
      <c r="BCX67" s="204"/>
      <c r="BCY67" s="204"/>
      <c r="BCZ67" s="204"/>
      <c r="BDA67" s="204"/>
      <c r="BDB67" s="204"/>
      <c r="BDC67" s="204"/>
      <c r="BDD67" s="204"/>
      <c r="BDE67" s="204"/>
      <c r="BDF67" s="204"/>
      <c r="BDG67" s="204"/>
      <c r="BDH67" s="204"/>
      <c r="BDI67" s="204"/>
      <c r="BDJ67" s="204"/>
      <c r="BDK67" s="204"/>
      <c r="BDL67" s="204"/>
      <c r="BDM67" s="204"/>
      <c r="BDN67" s="204"/>
      <c r="BDO67" s="204"/>
      <c r="BDP67" s="204"/>
      <c r="BDQ67" s="204"/>
      <c r="BDR67" s="204"/>
      <c r="BDS67" s="204"/>
      <c r="BDT67" s="204"/>
      <c r="BDU67" s="204"/>
      <c r="BDV67" s="204"/>
      <c r="BDW67" s="204"/>
      <c r="BDX67" s="204"/>
      <c r="BDY67" s="204"/>
      <c r="BDZ67" s="204"/>
      <c r="BEA67" s="204"/>
      <c r="BEB67" s="204"/>
      <c r="BEC67" s="204"/>
      <c r="BED67" s="204"/>
      <c r="BEE67" s="204"/>
      <c r="BEF67" s="204"/>
      <c r="BEG67" s="204"/>
      <c r="BEH67" s="204"/>
      <c r="BEI67" s="204"/>
      <c r="BEJ67" s="204"/>
      <c r="BEK67" s="204"/>
      <c r="BEL67" s="204"/>
      <c r="BEM67" s="204"/>
      <c r="BEN67" s="204"/>
      <c r="BEO67" s="204"/>
      <c r="BEP67" s="204"/>
      <c r="BEQ67" s="204"/>
      <c r="BER67" s="204"/>
      <c r="BES67" s="204"/>
      <c r="BET67" s="204"/>
      <c r="BEU67" s="204"/>
      <c r="BEV67" s="204"/>
      <c r="BEW67" s="204"/>
      <c r="BEX67" s="204"/>
      <c r="BEY67" s="204"/>
      <c r="BEZ67" s="204"/>
      <c r="BFA67" s="204"/>
      <c r="BFB67" s="204"/>
      <c r="BFC67" s="204"/>
      <c r="BFD67" s="204"/>
      <c r="BFE67" s="204"/>
      <c r="BFF67" s="204"/>
      <c r="BFG67" s="204"/>
      <c r="BFH67" s="204"/>
      <c r="BFI67" s="204"/>
      <c r="BFJ67" s="204"/>
      <c r="BFK67" s="204"/>
      <c r="BFL67" s="204"/>
      <c r="BFM67" s="204"/>
      <c r="BFN67" s="204"/>
      <c r="BFO67" s="204"/>
      <c r="BFP67" s="204"/>
      <c r="BFQ67" s="204"/>
      <c r="BFR67" s="204"/>
      <c r="BFS67" s="204"/>
      <c r="BFT67" s="204"/>
      <c r="BFU67" s="204"/>
      <c r="BFV67" s="204"/>
      <c r="BFW67" s="204"/>
      <c r="BFX67" s="204"/>
      <c r="BFY67" s="204"/>
      <c r="BFZ67" s="204"/>
      <c r="BGA67" s="204"/>
      <c r="BGB67" s="204"/>
      <c r="BGC67" s="204"/>
      <c r="BGD67" s="204"/>
      <c r="BGE67" s="204"/>
      <c r="BGF67" s="204"/>
      <c r="BGG67" s="204"/>
      <c r="BGH67" s="204"/>
      <c r="BGI67" s="204"/>
      <c r="BGJ67" s="204"/>
      <c r="BGK67" s="204"/>
      <c r="BGL67" s="204"/>
      <c r="BGM67" s="204"/>
      <c r="BGN67" s="204"/>
      <c r="BGO67" s="204"/>
      <c r="BGP67" s="204"/>
      <c r="BGQ67" s="204"/>
      <c r="BGR67" s="204"/>
      <c r="BGS67" s="204"/>
      <c r="BGT67" s="204"/>
      <c r="BGU67" s="204"/>
      <c r="BGV67" s="204"/>
      <c r="BGW67" s="204"/>
      <c r="BGX67" s="204"/>
      <c r="BGY67" s="204"/>
      <c r="BGZ67" s="204"/>
      <c r="BHA67" s="204"/>
      <c r="BHB67" s="204"/>
      <c r="BHC67" s="204"/>
      <c r="BHD67" s="204"/>
      <c r="BHE67" s="204"/>
      <c r="BHF67" s="204"/>
      <c r="BHG67" s="204"/>
      <c r="BHH67" s="204"/>
      <c r="BHI67" s="204"/>
      <c r="BHJ67" s="204"/>
      <c r="BHK67" s="204"/>
      <c r="BHL67" s="204"/>
      <c r="BHM67" s="204"/>
      <c r="BHN67" s="204"/>
      <c r="BHO67" s="204"/>
      <c r="BHP67" s="204"/>
      <c r="BHQ67" s="204"/>
      <c r="BHR67" s="204"/>
      <c r="BHS67" s="204"/>
      <c r="BHT67" s="204"/>
      <c r="BHU67" s="204"/>
      <c r="BHV67" s="204"/>
      <c r="BHW67" s="204"/>
      <c r="BHX67" s="204"/>
      <c r="BHY67" s="204"/>
      <c r="BHZ67" s="204"/>
      <c r="BIA67" s="204"/>
      <c r="BIB67" s="204"/>
      <c r="BIC67" s="204"/>
      <c r="BID67" s="204"/>
      <c r="BIE67" s="204"/>
      <c r="BIF67" s="204"/>
      <c r="BIG67" s="204"/>
      <c r="BIH67" s="204"/>
      <c r="BII67" s="204"/>
      <c r="BIJ67" s="204"/>
      <c r="BIK67" s="204"/>
      <c r="BIL67" s="204"/>
      <c r="BIM67" s="204"/>
      <c r="BIN67" s="204"/>
      <c r="BIO67" s="204"/>
      <c r="BIP67" s="204"/>
      <c r="BIQ67" s="204"/>
      <c r="BIR67" s="204"/>
      <c r="BIS67" s="204"/>
      <c r="BIT67" s="204"/>
      <c r="BIU67" s="204"/>
      <c r="BIV67" s="204"/>
      <c r="BIW67" s="204"/>
      <c r="BIX67" s="204"/>
      <c r="BIY67" s="204"/>
      <c r="BIZ67" s="204"/>
      <c r="BJA67" s="204"/>
      <c r="BJB67" s="204"/>
      <c r="BJC67" s="204"/>
      <c r="BJD67" s="204"/>
      <c r="BJE67" s="204"/>
      <c r="BJF67" s="204"/>
      <c r="BJG67" s="204"/>
      <c r="BJH67" s="204"/>
      <c r="BJI67" s="204"/>
      <c r="BJJ67" s="204"/>
      <c r="BJK67" s="204"/>
      <c r="BJL67" s="204"/>
      <c r="BJM67" s="204"/>
      <c r="BJN67" s="204"/>
      <c r="BJO67" s="204"/>
      <c r="BJP67" s="204"/>
      <c r="BJQ67" s="204"/>
      <c r="BJR67" s="204"/>
      <c r="BJS67" s="204"/>
      <c r="BJT67" s="204"/>
      <c r="BJU67" s="204"/>
      <c r="BJV67" s="204"/>
      <c r="BJW67" s="204"/>
      <c r="BJX67" s="204"/>
      <c r="BJY67" s="204"/>
      <c r="BJZ67" s="204"/>
      <c r="BKA67" s="204"/>
      <c r="BKB67" s="204"/>
      <c r="BKC67" s="204"/>
      <c r="BKD67" s="204"/>
      <c r="BKE67" s="204"/>
      <c r="BKF67" s="204"/>
      <c r="BKG67" s="204"/>
      <c r="BKH67" s="204"/>
      <c r="BKI67" s="204"/>
      <c r="BKJ67" s="204"/>
      <c r="BKK67" s="204"/>
      <c r="BKL67" s="204"/>
      <c r="BKM67" s="204"/>
      <c r="BKN67" s="204"/>
      <c r="BKO67" s="204"/>
      <c r="BKP67" s="204"/>
      <c r="BKQ67" s="204"/>
      <c r="BKR67" s="204"/>
      <c r="BKS67" s="204"/>
      <c r="BKT67" s="204"/>
      <c r="BKU67" s="204"/>
      <c r="BKV67" s="204"/>
      <c r="BKW67" s="204"/>
      <c r="BKX67" s="204"/>
      <c r="BKY67" s="204"/>
      <c r="BKZ67" s="204"/>
      <c r="BLA67" s="204"/>
      <c r="BLB67" s="204"/>
      <c r="BLC67" s="204"/>
      <c r="BLD67" s="204"/>
      <c r="BLE67" s="204"/>
      <c r="BLF67" s="204"/>
      <c r="BLG67" s="204"/>
      <c r="BLH67" s="204"/>
      <c r="BLI67" s="204"/>
      <c r="BLJ67" s="204"/>
      <c r="BLK67" s="204"/>
      <c r="BLL67" s="204"/>
      <c r="BLM67" s="204"/>
      <c r="BLN67" s="204"/>
      <c r="BLO67" s="204"/>
      <c r="BLP67" s="204"/>
      <c r="BLQ67" s="204"/>
      <c r="BLR67" s="204"/>
      <c r="BLS67" s="204"/>
      <c r="BLT67" s="204"/>
      <c r="BLU67" s="204"/>
      <c r="BLV67" s="204"/>
      <c r="BLW67" s="204"/>
      <c r="BLX67" s="204"/>
      <c r="BLY67" s="204"/>
      <c r="BLZ67" s="204"/>
      <c r="BMA67" s="204"/>
      <c r="BMB67" s="204"/>
      <c r="BMC67" s="204"/>
      <c r="BMD67" s="204"/>
      <c r="BME67" s="204"/>
      <c r="BMF67" s="204"/>
      <c r="BMG67" s="204"/>
      <c r="BMH67" s="204"/>
      <c r="BMI67" s="204"/>
      <c r="BMJ67" s="204"/>
      <c r="BMK67" s="204"/>
      <c r="BML67" s="204"/>
      <c r="BMM67" s="204"/>
      <c r="BMN67" s="204"/>
      <c r="BMO67" s="204"/>
      <c r="BMP67" s="204"/>
      <c r="BMQ67" s="204"/>
      <c r="BMR67" s="204"/>
      <c r="BMS67" s="204"/>
      <c r="BMT67" s="204"/>
      <c r="BMU67" s="204"/>
      <c r="BMV67" s="204"/>
      <c r="BMW67" s="204"/>
      <c r="BMX67" s="204"/>
      <c r="BMY67" s="204"/>
      <c r="BMZ67" s="204"/>
      <c r="BNA67" s="204"/>
      <c r="BNB67" s="204"/>
      <c r="BNC67" s="204"/>
      <c r="BND67" s="204"/>
      <c r="BNE67" s="204"/>
      <c r="BNF67" s="204"/>
      <c r="BNG67" s="204"/>
      <c r="BNH67" s="204"/>
      <c r="BNI67" s="204"/>
      <c r="BNJ67" s="204"/>
      <c r="BNK67" s="204"/>
      <c r="BNL67" s="204"/>
      <c r="BNM67" s="204"/>
      <c r="BNN67" s="204"/>
      <c r="BNO67" s="204"/>
      <c r="BNP67" s="204"/>
      <c r="BNQ67" s="204"/>
      <c r="BNR67" s="204"/>
      <c r="BNS67" s="204"/>
      <c r="BNT67" s="204"/>
      <c r="BNU67" s="204"/>
      <c r="BNV67" s="204"/>
      <c r="BNW67" s="204"/>
      <c r="BNX67" s="204"/>
      <c r="BNY67" s="204"/>
      <c r="BNZ67" s="204"/>
      <c r="BOA67" s="204"/>
      <c r="BOB67" s="204"/>
      <c r="BOC67" s="204"/>
      <c r="BOD67" s="204"/>
      <c r="BOE67" s="204"/>
      <c r="BOF67" s="204"/>
      <c r="BOG67" s="204"/>
      <c r="BOH67" s="204"/>
      <c r="BOI67" s="204"/>
      <c r="BOJ67" s="204"/>
      <c r="BOK67" s="204"/>
      <c r="BOL67" s="204"/>
      <c r="BOM67" s="204"/>
      <c r="BON67" s="204"/>
      <c r="BOO67" s="204"/>
      <c r="BOP67" s="204"/>
      <c r="BOQ67" s="204"/>
      <c r="BOR67" s="204"/>
      <c r="BOS67" s="204"/>
      <c r="BOT67" s="204"/>
      <c r="BOU67" s="204"/>
      <c r="BOV67" s="204"/>
      <c r="BOW67" s="204"/>
      <c r="BOX67" s="204"/>
      <c r="BOY67" s="204"/>
      <c r="BOZ67" s="204"/>
      <c r="BPA67" s="204"/>
      <c r="BPB67" s="204"/>
      <c r="BPC67" s="204"/>
      <c r="BPD67" s="204"/>
      <c r="BPE67" s="204"/>
      <c r="BPF67" s="204"/>
      <c r="BPG67" s="204"/>
      <c r="BPH67" s="204"/>
      <c r="BPI67" s="204"/>
      <c r="BPJ67" s="204"/>
      <c r="BPK67" s="204"/>
      <c r="BPL67" s="204"/>
      <c r="BPM67" s="204"/>
      <c r="BPN67" s="204"/>
      <c r="BPO67" s="204"/>
      <c r="BPP67" s="204"/>
      <c r="BPQ67" s="204"/>
      <c r="BPR67" s="204"/>
      <c r="BPS67" s="204"/>
      <c r="BPT67" s="204"/>
      <c r="BPU67" s="204"/>
      <c r="BPV67" s="204"/>
      <c r="BPW67" s="204"/>
      <c r="BPX67" s="204"/>
      <c r="BPY67" s="204"/>
      <c r="BPZ67" s="204"/>
      <c r="BQA67" s="204"/>
      <c r="BQB67" s="204"/>
      <c r="BQC67" s="204"/>
      <c r="BQD67" s="204"/>
      <c r="BQE67" s="204"/>
      <c r="BQF67" s="204"/>
      <c r="BQG67" s="204"/>
      <c r="BQH67" s="204"/>
      <c r="BQI67" s="204"/>
      <c r="BQJ67" s="204"/>
      <c r="BQK67" s="204"/>
      <c r="BQL67" s="204"/>
      <c r="BQM67" s="204"/>
      <c r="BQN67" s="204"/>
      <c r="BQO67" s="204"/>
      <c r="BQP67" s="204"/>
      <c r="BQQ67" s="204"/>
      <c r="BQR67" s="204"/>
      <c r="BQS67" s="204"/>
      <c r="BQT67" s="204"/>
      <c r="BQU67" s="204"/>
      <c r="BQV67" s="204"/>
      <c r="BQW67" s="204"/>
      <c r="BQX67" s="204"/>
      <c r="BQY67" s="204"/>
      <c r="BQZ67" s="204"/>
      <c r="BRA67" s="204"/>
      <c r="BRB67" s="204"/>
      <c r="BRC67" s="204"/>
      <c r="BRD67" s="204"/>
      <c r="BRE67" s="204"/>
      <c r="BRF67" s="204"/>
      <c r="BRG67" s="204"/>
      <c r="BRH67" s="204"/>
      <c r="BRI67" s="204"/>
      <c r="BRJ67" s="204"/>
      <c r="BRK67" s="204"/>
      <c r="BRL67" s="204"/>
      <c r="BRM67" s="204"/>
      <c r="BRN67" s="204"/>
      <c r="BRO67" s="204"/>
      <c r="BRP67" s="204"/>
      <c r="BRQ67" s="204"/>
      <c r="BRR67" s="204"/>
      <c r="BRS67" s="204"/>
      <c r="BRT67" s="204"/>
      <c r="BRU67" s="204"/>
      <c r="BRV67" s="204"/>
      <c r="BRW67" s="204"/>
      <c r="BRX67" s="204"/>
      <c r="BRY67" s="204"/>
      <c r="BRZ67" s="204"/>
      <c r="BSA67" s="204"/>
      <c r="BSB67" s="204"/>
      <c r="BSC67" s="204"/>
      <c r="BSD67" s="204"/>
      <c r="BSE67" s="204"/>
      <c r="BSF67" s="204"/>
      <c r="BSG67" s="204"/>
      <c r="BSH67" s="204"/>
      <c r="BSI67" s="204"/>
      <c r="BSJ67" s="204"/>
      <c r="BSK67" s="204"/>
      <c r="BSL67" s="204"/>
      <c r="BSM67" s="204"/>
      <c r="BSN67" s="204"/>
      <c r="BSO67" s="204"/>
      <c r="BSP67" s="204"/>
      <c r="BSQ67" s="204"/>
      <c r="BSR67" s="204"/>
      <c r="BSS67" s="204"/>
      <c r="BST67" s="204"/>
      <c r="BSU67" s="204"/>
      <c r="BSV67" s="204"/>
      <c r="BSW67" s="204"/>
      <c r="BSX67" s="204"/>
      <c r="BSY67" s="204"/>
      <c r="BSZ67" s="204"/>
      <c r="BTA67" s="204"/>
      <c r="BTB67" s="204"/>
      <c r="BTC67" s="204"/>
      <c r="BTD67" s="204"/>
      <c r="BTE67" s="204"/>
      <c r="BTF67" s="204"/>
      <c r="BTG67" s="204"/>
      <c r="BTH67" s="204"/>
      <c r="BTI67" s="204"/>
      <c r="BTJ67" s="204"/>
      <c r="BTK67" s="204"/>
      <c r="BTL67" s="204"/>
      <c r="BTM67" s="204"/>
      <c r="BTN67" s="204"/>
      <c r="BTO67" s="204"/>
      <c r="BTP67" s="204"/>
      <c r="BTQ67" s="204"/>
      <c r="BTR67" s="204"/>
      <c r="BTS67" s="204"/>
      <c r="BTT67" s="204"/>
      <c r="BTU67" s="204"/>
      <c r="BTV67" s="204"/>
      <c r="BTW67" s="204"/>
      <c r="BTX67" s="204"/>
      <c r="BTY67" s="204"/>
      <c r="BTZ67" s="204"/>
      <c r="BUA67" s="204"/>
      <c r="BUB67" s="204"/>
      <c r="BUC67" s="204"/>
      <c r="BUD67" s="204"/>
      <c r="BUE67" s="204"/>
      <c r="BUF67" s="204"/>
      <c r="BUG67" s="204"/>
      <c r="BUH67" s="204"/>
      <c r="BUI67" s="204"/>
      <c r="BUJ67" s="204"/>
      <c r="BUK67" s="204"/>
      <c r="BUL67" s="204"/>
      <c r="BUM67" s="204"/>
      <c r="BUN67" s="204"/>
      <c r="BUO67" s="204"/>
      <c r="BUP67" s="204"/>
      <c r="BUQ67" s="204"/>
      <c r="BUR67" s="204"/>
      <c r="BUS67" s="204"/>
      <c r="BUT67" s="204"/>
      <c r="BUU67" s="204"/>
      <c r="BUV67" s="204"/>
      <c r="BUW67" s="204"/>
      <c r="BUX67" s="204"/>
      <c r="BUY67" s="204"/>
      <c r="BUZ67" s="204"/>
      <c r="BVA67" s="204"/>
      <c r="BVB67" s="204"/>
      <c r="BVC67" s="204"/>
      <c r="BVD67" s="204"/>
      <c r="BVE67" s="204"/>
      <c r="BVF67" s="204"/>
      <c r="BVG67" s="204"/>
      <c r="BVH67" s="204"/>
      <c r="BVI67" s="204"/>
      <c r="BVJ67" s="204"/>
      <c r="BVK67" s="204"/>
      <c r="BVL67" s="204"/>
      <c r="BVM67" s="204"/>
      <c r="BVN67" s="204"/>
      <c r="BVO67" s="204"/>
      <c r="BVP67" s="204"/>
      <c r="BVQ67" s="204"/>
      <c r="BVR67" s="204"/>
      <c r="BVS67" s="204"/>
      <c r="BVT67" s="204"/>
      <c r="BVU67" s="204"/>
      <c r="BVV67" s="204"/>
      <c r="BVW67" s="204"/>
      <c r="BVX67" s="204"/>
      <c r="BVY67" s="204"/>
      <c r="BVZ67" s="204"/>
      <c r="BWA67" s="204"/>
      <c r="BWB67" s="204"/>
      <c r="BWC67" s="204"/>
      <c r="BWD67" s="204"/>
      <c r="BWE67" s="204"/>
      <c r="BWF67" s="204"/>
      <c r="BWG67" s="204"/>
      <c r="BWH67" s="204"/>
      <c r="BWI67" s="204"/>
      <c r="BWJ67" s="204"/>
      <c r="BWK67" s="204"/>
      <c r="BWL67" s="204"/>
      <c r="BWM67" s="204"/>
      <c r="BWN67" s="204"/>
      <c r="BWO67" s="204"/>
      <c r="BWP67" s="204"/>
      <c r="BWQ67" s="204"/>
      <c r="BWR67" s="204"/>
      <c r="BWS67" s="204"/>
      <c r="BWT67" s="204"/>
      <c r="BWU67" s="204"/>
      <c r="BWV67" s="204"/>
      <c r="BWW67" s="204"/>
      <c r="BWX67" s="204"/>
      <c r="BWY67" s="204"/>
      <c r="BWZ67" s="204"/>
      <c r="BXA67" s="204"/>
      <c r="BXB67" s="204"/>
      <c r="BXC67" s="204"/>
      <c r="BXD67" s="204"/>
      <c r="BXE67" s="204"/>
      <c r="BXF67" s="204"/>
      <c r="BXG67" s="204"/>
      <c r="BXH67" s="204"/>
      <c r="BXI67" s="204"/>
      <c r="BXJ67" s="204"/>
      <c r="BXK67" s="204"/>
      <c r="BXL67" s="204"/>
      <c r="BXM67" s="204"/>
      <c r="BXN67" s="204"/>
      <c r="BXO67" s="204"/>
      <c r="BXP67" s="204"/>
      <c r="BXQ67" s="204"/>
      <c r="BXR67" s="204"/>
      <c r="BXS67" s="204"/>
      <c r="BXT67" s="204"/>
      <c r="BXU67" s="204"/>
      <c r="BXV67" s="204"/>
      <c r="BXW67" s="204"/>
      <c r="BXX67" s="204"/>
      <c r="BXY67" s="204"/>
      <c r="BXZ67" s="204"/>
      <c r="BYA67" s="204"/>
      <c r="BYB67" s="204"/>
      <c r="BYC67" s="204"/>
      <c r="BYD67" s="204"/>
      <c r="BYE67" s="204"/>
      <c r="BYF67" s="204"/>
      <c r="BYG67" s="204"/>
      <c r="BYH67" s="204"/>
      <c r="BYI67" s="204"/>
      <c r="BYJ67" s="204"/>
      <c r="BYK67" s="204"/>
      <c r="BYL67" s="204"/>
      <c r="BYM67" s="204"/>
      <c r="BYN67" s="204"/>
      <c r="BYO67" s="204"/>
      <c r="BYP67" s="204"/>
      <c r="BYQ67" s="204"/>
      <c r="BYR67" s="204"/>
      <c r="BYS67" s="204"/>
      <c r="BYT67" s="204"/>
      <c r="BYU67" s="204"/>
      <c r="BYV67" s="204"/>
      <c r="BYW67" s="204"/>
      <c r="BYX67" s="204"/>
      <c r="BYY67" s="204"/>
      <c r="BYZ67" s="204"/>
      <c r="BZA67" s="204"/>
      <c r="BZB67" s="204"/>
      <c r="BZC67" s="204"/>
      <c r="BZD67" s="204"/>
      <c r="BZE67" s="204"/>
      <c r="BZF67" s="204"/>
      <c r="BZG67" s="204"/>
      <c r="BZH67" s="204"/>
      <c r="BZI67" s="204"/>
      <c r="BZJ67" s="204"/>
      <c r="BZK67" s="204"/>
      <c r="BZL67" s="204"/>
      <c r="BZM67" s="204"/>
      <c r="BZN67" s="204"/>
      <c r="BZO67" s="204"/>
      <c r="BZP67" s="204"/>
      <c r="BZQ67" s="204"/>
      <c r="BZR67" s="204"/>
      <c r="BZS67" s="204"/>
      <c r="BZT67" s="204"/>
      <c r="BZU67" s="204"/>
      <c r="BZV67" s="204"/>
      <c r="BZW67" s="204"/>
      <c r="BZX67" s="204"/>
      <c r="BZY67" s="204"/>
      <c r="BZZ67" s="204"/>
      <c r="CAA67" s="204"/>
      <c r="CAB67" s="204"/>
      <c r="CAC67" s="204"/>
      <c r="CAD67" s="204"/>
      <c r="CAE67" s="204"/>
      <c r="CAF67" s="204"/>
      <c r="CAG67" s="204"/>
      <c r="CAH67" s="204"/>
      <c r="CAI67" s="204"/>
      <c r="CAJ67" s="204"/>
      <c r="CAK67" s="204"/>
      <c r="CAL67" s="204"/>
      <c r="CAM67" s="204"/>
      <c r="CAN67" s="204"/>
      <c r="CAO67" s="204"/>
      <c r="CAP67" s="204"/>
      <c r="CAQ67" s="204"/>
      <c r="CAR67" s="204"/>
      <c r="CAS67" s="204"/>
      <c r="CAT67" s="204"/>
      <c r="CAU67" s="204"/>
      <c r="CAV67" s="204"/>
      <c r="CAW67" s="204"/>
      <c r="CAX67" s="204"/>
      <c r="CAY67" s="204"/>
      <c r="CAZ67" s="204"/>
      <c r="CBA67" s="204"/>
      <c r="CBB67" s="204"/>
      <c r="CBC67" s="204"/>
      <c r="CBD67" s="204"/>
      <c r="CBE67" s="204"/>
      <c r="CBF67" s="204"/>
      <c r="CBG67" s="204"/>
      <c r="CBH67" s="204"/>
      <c r="CBI67" s="204"/>
      <c r="CBJ67" s="204"/>
      <c r="CBK67" s="204"/>
      <c r="CBL67" s="204"/>
      <c r="CBM67" s="204"/>
      <c r="CBN67" s="204"/>
      <c r="CBO67" s="204"/>
      <c r="CBP67" s="204"/>
      <c r="CBQ67" s="204"/>
      <c r="CBR67" s="204"/>
      <c r="CBS67" s="204"/>
      <c r="CBT67" s="204"/>
      <c r="CBU67" s="204"/>
      <c r="CBV67" s="204"/>
      <c r="CBW67" s="204"/>
      <c r="CBX67" s="204"/>
      <c r="CBY67" s="204"/>
      <c r="CBZ67" s="204"/>
      <c r="CCA67" s="204"/>
      <c r="CCB67" s="204"/>
      <c r="CCC67" s="204"/>
      <c r="CCD67" s="204"/>
      <c r="CCE67" s="204"/>
      <c r="CCF67" s="204"/>
      <c r="CCG67" s="204"/>
      <c r="CCH67" s="204"/>
      <c r="CCI67" s="204"/>
      <c r="CCJ67" s="204"/>
      <c r="CCK67" s="204"/>
      <c r="CCL67" s="204"/>
      <c r="CCM67" s="204"/>
      <c r="CCN67" s="204"/>
      <c r="CCO67" s="204"/>
      <c r="CCP67" s="204"/>
      <c r="CCQ67" s="204"/>
      <c r="CCR67" s="204"/>
      <c r="CCS67" s="204"/>
      <c r="CCT67" s="204"/>
      <c r="CCU67" s="204"/>
      <c r="CCV67" s="204"/>
      <c r="CCW67" s="204"/>
      <c r="CCX67" s="204"/>
      <c r="CCY67" s="204"/>
      <c r="CCZ67" s="204"/>
      <c r="CDA67" s="204"/>
      <c r="CDB67" s="204"/>
      <c r="CDC67" s="204"/>
      <c r="CDD67" s="204"/>
      <c r="CDE67" s="204"/>
      <c r="CDF67" s="204"/>
      <c r="CDG67" s="204"/>
      <c r="CDH67" s="204"/>
      <c r="CDI67" s="204"/>
      <c r="CDJ67" s="204"/>
      <c r="CDK67" s="204"/>
      <c r="CDL67" s="204"/>
      <c r="CDM67" s="204"/>
      <c r="CDN67" s="204"/>
      <c r="CDO67" s="204"/>
      <c r="CDP67" s="204"/>
      <c r="CDQ67" s="204"/>
      <c r="CDR67" s="204"/>
      <c r="CDS67" s="204"/>
      <c r="CDT67" s="204"/>
      <c r="CDU67" s="204"/>
      <c r="CDV67" s="204"/>
      <c r="CDW67" s="204"/>
      <c r="CDX67" s="204"/>
      <c r="CDY67" s="204"/>
      <c r="CDZ67" s="204"/>
      <c r="CEA67" s="204"/>
      <c r="CEB67" s="204"/>
      <c r="CEC67" s="204"/>
      <c r="CED67" s="204"/>
      <c r="CEE67" s="204"/>
      <c r="CEF67" s="204"/>
      <c r="CEG67" s="204"/>
      <c r="CEH67" s="204"/>
      <c r="CEI67" s="204"/>
      <c r="CEJ67" s="204"/>
      <c r="CEK67" s="204"/>
      <c r="CEL67" s="204"/>
      <c r="CEM67" s="204"/>
      <c r="CEN67" s="204"/>
      <c r="CEO67" s="204"/>
      <c r="CEP67" s="204"/>
      <c r="CEQ67" s="204"/>
      <c r="CER67" s="204"/>
      <c r="CES67" s="204"/>
      <c r="CET67" s="204"/>
      <c r="CEU67" s="204"/>
      <c r="CEV67" s="204"/>
      <c r="CEW67" s="204"/>
      <c r="CEX67" s="204"/>
      <c r="CEY67" s="204"/>
      <c r="CEZ67" s="204"/>
      <c r="CFA67" s="204"/>
      <c r="CFB67" s="204"/>
      <c r="CFC67" s="204"/>
      <c r="CFD67" s="204"/>
      <c r="CFE67" s="204"/>
      <c r="CFF67" s="204"/>
      <c r="CFG67" s="204"/>
      <c r="CFH67" s="204"/>
      <c r="CFI67" s="204"/>
      <c r="CFJ67" s="204"/>
      <c r="CFK67" s="204"/>
      <c r="CFL67" s="204"/>
      <c r="CFM67" s="204"/>
      <c r="CFN67" s="204"/>
      <c r="CFO67" s="204"/>
      <c r="CFP67" s="204"/>
      <c r="CFQ67" s="204"/>
      <c r="CFR67" s="204"/>
      <c r="CFS67" s="204"/>
      <c r="CFT67" s="204"/>
      <c r="CFU67" s="204"/>
      <c r="CFV67" s="204"/>
      <c r="CFW67" s="204"/>
      <c r="CFX67" s="204"/>
      <c r="CFY67" s="204"/>
      <c r="CFZ67" s="204"/>
      <c r="CGA67" s="204"/>
      <c r="CGB67" s="204"/>
      <c r="CGC67" s="204"/>
      <c r="CGD67" s="204"/>
      <c r="CGE67" s="204"/>
      <c r="CGF67" s="204"/>
      <c r="CGG67" s="204"/>
      <c r="CGH67" s="204"/>
      <c r="CGI67" s="204"/>
      <c r="CGJ67" s="204"/>
      <c r="CGK67" s="204"/>
      <c r="CGL67" s="204"/>
      <c r="CGM67" s="204"/>
      <c r="CGN67" s="204"/>
      <c r="CGO67" s="204"/>
      <c r="CGP67" s="204"/>
      <c r="CGQ67" s="204"/>
      <c r="CGR67" s="204"/>
      <c r="CGS67" s="204"/>
      <c r="CGT67" s="204"/>
      <c r="CGU67" s="204"/>
      <c r="CGV67" s="204"/>
      <c r="CGW67" s="204"/>
      <c r="CGX67" s="204"/>
      <c r="CGY67" s="204"/>
      <c r="CGZ67" s="204"/>
      <c r="CHA67" s="204"/>
      <c r="CHB67" s="204"/>
      <c r="CHC67" s="204"/>
      <c r="CHD67" s="204"/>
      <c r="CHE67" s="204"/>
      <c r="CHF67" s="204"/>
      <c r="CHG67" s="204"/>
      <c r="CHH67" s="204"/>
      <c r="CHI67" s="204"/>
      <c r="CHJ67" s="204"/>
      <c r="CHK67" s="204"/>
      <c r="CHL67" s="204"/>
      <c r="CHM67" s="204"/>
      <c r="CHN67" s="204"/>
      <c r="CHO67" s="204"/>
      <c r="CHP67" s="204"/>
      <c r="CHQ67" s="204"/>
      <c r="CHR67" s="204"/>
      <c r="CHS67" s="204"/>
      <c r="CHT67" s="204"/>
      <c r="CHU67" s="204"/>
      <c r="CHV67" s="204"/>
      <c r="CHW67" s="204"/>
      <c r="CHX67" s="204"/>
      <c r="CHY67" s="204"/>
      <c r="CHZ67" s="204"/>
      <c r="CIA67" s="204"/>
      <c r="CIB67" s="204"/>
      <c r="CIC67" s="204"/>
      <c r="CID67" s="204"/>
      <c r="CIE67" s="204"/>
      <c r="CIF67" s="204"/>
      <c r="CIG67" s="204"/>
      <c r="CIH67" s="204"/>
      <c r="CII67" s="204"/>
      <c r="CIJ67" s="204"/>
      <c r="CIK67" s="204"/>
      <c r="CIL67" s="204"/>
      <c r="CIM67" s="204"/>
      <c r="CIN67" s="204"/>
      <c r="CIO67" s="204"/>
      <c r="CIP67" s="204"/>
      <c r="CIQ67" s="204"/>
      <c r="CIR67" s="204"/>
      <c r="CIS67" s="204"/>
      <c r="CIT67" s="204"/>
      <c r="CIU67" s="204"/>
      <c r="CIV67" s="204"/>
      <c r="CIW67" s="204"/>
      <c r="CIX67" s="204"/>
      <c r="CIY67" s="204"/>
      <c r="CIZ67" s="204"/>
      <c r="CJA67" s="204"/>
      <c r="CJB67" s="204"/>
      <c r="CJC67" s="204"/>
      <c r="CJD67" s="204"/>
      <c r="CJE67" s="204"/>
      <c r="CJF67" s="204"/>
      <c r="CJG67" s="204"/>
      <c r="CJH67" s="204"/>
      <c r="CJI67" s="204"/>
      <c r="CJJ67" s="204"/>
      <c r="CJK67" s="204"/>
      <c r="CJL67" s="204"/>
      <c r="CJM67" s="204"/>
      <c r="CJN67" s="204"/>
      <c r="CJO67" s="204"/>
      <c r="CJP67" s="204"/>
      <c r="CJQ67" s="204"/>
      <c r="CJR67" s="204"/>
      <c r="CJS67" s="204"/>
      <c r="CJT67" s="204"/>
      <c r="CJU67" s="204"/>
      <c r="CJV67" s="204"/>
      <c r="CJW67" s="204"/>
      <c r="CJX67" s="204"/>
      <c r="CJY67" s="204"/>
      <c r="CJZ67" s="204"/>
      <c r="CKA67" s="204"/>
      <c r="CKB67" s="204"/>
      <c r="CKC67" s="204"/>
      <c r="CKD67" s="204"/>
      <c r="CKE67" s="204"/>
      <c r="CKF67" s="204"/>
      <c r="CKG67" s="204"/>
      <c r="CKH67" s="204"/>
      <c r="CKI67" s="204"/>
      <c r="CKJ67" s="204"/>
      <c r="CKK67" s="204"/>
      <c r="CKL67" s="204"/>
      <c r="CKM67" s="204"/>
      <c r="CKN67" s="204"/>
      <c r="CKO67" s="204"/>
      <c r="CKP67" s="204"/>
      <c r="CKQ67" s="204"/>
      <c r="CKR67" s="204"/>
      <c r="CKS67" s="204"/>
      <c r="CKT67" s="204"/>
      <c r="CKU67" s="204"/>
      <c r="CKV67" s="204"/>
      <c r="CKW67" s="204"/>
      <c r="CKX67" s="204"/>
      <c r="CKY67" s="204"/>
      <c r="CKZ67" s="204"/>
      <c r="CLA67" s="204"/>
      <c r="CLB67" s="204"/>
      <c r="CLC67" s="204"/>
      <c r="CLD67" s="204"/>
      <c r="CLE67" s="204"/>
      <c r="CLF67" s="204"/>
      <c r="CLG67" s="204"/>
      <c r="CLH67" s="204"/>
      <c r="CLI67" s="204"/>
      <c r="CLJ67" s="204"/>
      <c r="CLK67" s="204"/>
      <c r="CLL67" s="204"/>
      <c r="CLM67" s="204"/>
      <c r="CLN67" s="204"/>
      <c r="CLO67" s="204"/>
      <c r="CLP67" s="204"/>
      <c r="CLQ67" s="204"/>
      <c r="CLR67" s="204"/>
      <c r="CLS67" s="204"/>
      <c r="CLT67" s="204"/>
      <c r="CLU67" s="204"/>
      <c r="CLV67" s="204"/>
      <c r="CLW67" s="204"/>
      <c r="CLX67" s="204"/>
      <c r="CLY67" s="204"/>
      <c r="CLZ67" s="204"/>
      <c r="CMA67" s="204"/>
      <c r="CMB67" s="204"/>
      <c r="CMC67" s="204"/>
      <c r="CMD67" s="204"/>
      <c r="CME67" s="204"/>
      <c r="CMF67" s="204"/>
      <c r="CMG67" s="204"/>
      <c r="CMH67" s="204"/>
      <c r="CMI67" s="204"/>
      <c r="CMJ67" s="204"/>
      <c r="CMK67" s="204"/>
      <c r="CML67" s="204"/>
      <c r="CMM67" s="204"/>
      <c r="CMN67" s="204"/>
      <c r="CMO67" s="204"/>
      <c r="CMP67" s="204"/>
      <c r="CMQ67" s="204"/>
      <c r="CMR67" s="204"/>
      <c r="CMS67" s="204"/>
      <c r="CMT67" s="204"/>
      <c r="CMU67" s="204"/>
      <c r="CMV67" s="204"/>
      <c r="CMW67" s="204"/>
      <c r="CMX67" s="204"/>
      <c r="CMY67" s="204"/>
      <c r="CMZ67" s="204"/>
      <c r="CNA67" s="204"/>
      <c r="CNB67" s="204"/>
      <c r="CNC67" s="204"/>
      <c r="CND67" s="204"/>
      <c r="CNE67" s="204"/>
      <c r="CNF67" s="204"/>
      <c r="CNG67" s="204"/>
      <c r="CNH67" s="204"/>
      <c r="CNI67" s="204"/>
      <c r="CNJ67" s="204"/>
      <c r="CNK67" s="204"/>
      <c r="CNL67" s="204"/>
      <c r="CNM67" s="204"/>
      <c r="CNN67" s="204"/>
      <c r="CNO67" s="204"/>
      <c r="CNP67" s="204"/>
      <c r="CNQ67" s="204"/>
      <c r="CNR67" s="204"/>
      <c r="CNS67" s="204"/>
      <c r="CNT67" s="204"/>
      <c r="CNU67" s="204"/>
      <c r="CNV67" s="204"/>
      <c r="CNW67" s="204"/>
      <c r="CNX67" s="204"/>
      <c r="CNY67" s="204"/>
      <c r="CNZ67" s="204"/>
      <c r="COA67" s="204"/>
      <c r="COB67" s="204"/>
      <c r="COC67" s="204"/>
      <c r="COD67" s="204"/>
      <c r="COE67" s="204"/>
      <c r="COF67" s="204"/>
      <c r="COG67" s="204"/>
      <c r="COH67" s="204"/>
      <c r="COI67" s="204"/>
      <c r="COJ67" s="204"/>
      <c r="COK67" s="204"/>
      <c r="COL67" s="204"/>
      <c r="COM67" s="204"/>
      <c r="CON67" s="204"/>
      <c r="COO67" s="204"/>
      <c r="COP67" s="204"/>
      <c r="COQ67" s="204"/>
      <c r="COR67" s="204"/>
      <c r="COS67" s="204"/>
      <c r="COT67" s="204"/>
      <c r="COU67" s="204"/>
      <c r="COV67" s="204"/>
      <c r="COW67" s="204"/>
      <c r="COX67" s="204"/>
      <c r="COY67" s="204"/>
      <c r="COZ67" s="204"/>
      <c r="CPA67" s="204"/>
      <c r="CPB67" s="204"/>
      <c r="CPC67" s="204"/>
      <c r="CPD67" s="204"/>
      <c r="CPE67" s="204"/>
      <c r="CPF67" s="204"/>
      <c r="CPG67" s="204"/>
      <c r="CPH67" s="204"/>
      <c r="CPI67" s="204"/>
      <c r="CPJ67" s="204"/>
      <c r="CPK67" s="204"/>
      <c r="CPL67" s="204"/>
      <c r="CPM67" s="204"/>
      <c r="CPN67" s="204"/>
      <c r="CPO67" s="204"/>
      <c r="CPP67" s="204"/>
      <c r="CPQ67" s="204"/>
      <c r="CPR67" s="204"/>
      <c r="CPS67" s="204"/>
      <c r="CPT67" s="204"/>
      <c r="CPU67" s="204"/>
      <c r="CPV67" s="204"/>
      <c r="CPW67" s="204"/>
      <c r="CPX67" s="204"/>
      <c r="CPY67" s="204"/>
      <c r="CPZ67" s="204"/>
      <c r="CQA67" s="204"/>
      <c r="CQB67" s="204"/>
      <c r="CQC67" s="204"/>
      <c r="CQD67" s="204"/>
      <c r="CQE67" s="204"/>
      <c r="CQF67" s="204"/>
      <c r="CQG67" s="204"/>
      <c r="CQH67" s="204"/>
      <c r="CQI67" s="204"/>
      <c r="CQJ67" s="204"/>
      <c r="CQK67" s="204"/>
      <c r="CQL67" s="204"/>
      <c r="CQM67" s="204"/>
      <c r="CQN67" s="204"/>
      <c r="CQO67" s="204"/>
      <c r="CQP67" s="204"/>
      <c r="CQQ67" s="204"/>
      <c r="CQR67" s="204"/>
      <c r="CQS67" s="204"/>
      <c r="CQT67" s="204"/>
      <c r="CQU67" s="204"/>
      <c r="CQV67" s="204"/>
      <c r="CQW67" s="204"/>
      <c r="CQX67" s="204"/>
      <c r="CQY67" s="204"/>
      <c r="CQZ67" s="204"/>
      <c r="CRA67" s="204"/>
      <c r="CRB67" s="204"/>
      <c r="CRC67" s="204"/>
      <c r="CRD67" s="204"/>
      <c r="CRE67" s="204"/>
      <c r="CRF67" s="204"/>
      <c r="CRG67" s="204"/>
      <c r="CRH67" s="204"/>
      <c r="CRI67" s="204"/>
      <c r="CRJ67" s="204"/>
      <c r="CRK67" s="204"/>
      <c r="CRL67" s="204"/>
      <c r="CRM67" s="204"/>
      <c r="CRN67" s="204"/>
      <c r="CRO67" s="204"/>
      <c r="CRP67" s="204"/>
      <c r="CRQ67" s="204"/>
      <c r="CRR67" s="204"/>
      <c r="CRS67" s="204"/>
      <c r="CRT67" s="204"/>
      <c r="CRU67" s="204"/>
      <c r="CRV67" s="204"/>
      <c r="CRW67" s="204"/>
      <c r="CRX67" s="204"/>
      <c r="CRY67" s="204"/>
      <c r="CRZ67" s="204"/>
      <c r="CSA67" s="204"/>
      <c r="CSB67" s="204"/>
      <c r="CSC67" s="204"/>
      <c r="CSD67" s="204"/>
      <c r="CSE67" s="204"/>
      <c r="CSF67" s="204"/>
      <c r="CSG67" s="204"/>
      <c r="CSH67" s="204"/>
      <c r="CSI67" s="204"/>
      <c r="CSJ67" s="204"/>
      <c r="CSK67" s="204"/>
      <c r="CSL67" s="204"/>
      <c r="CSM67" s="204"/>
      <c r="CSN67" s="204"/>
      <c r="CSO67" s="204"/>
      <c r="CSP67" s="204"/>
      <c r="CSQ67" s="204"/>
      <c r="CSR67" s="204"/>
      <c r="CSS67" s="204"/>
      <c r="CST67" s="204"/>
      <c r="CSU67" s="204"/>
      <c r="CSV67" s="204"/>
      <c r="CSW67" s="204"/>
      <c r="CSX67" s="204"/>
      <c r="CSY67" s="204"/>
      <c r="CSZ67" s="204"/>
      <c r="CTA67" s="204"/>
      <c r="CTB67" s="204"/>
      <c r="CTC67" s="204"/>
      <c r="CTD67" s="204"/>
      <c r="CTE67" s="204"/>
      <c r="CTF67" s="204"/>
      <c r="CTG67" s="204"/>
      <c r="CTH67" s="204"/>
      <c r="CTI67" s="204"/>
      <c r="CTJ67" s="204"/>
      <c r="CTK67" s="204"/>
      <c r="CTL67" s="204"/>
      <c r="CTM67" s="204"/>
      <c r="CTN67" s="204"/>
      <c r="CTO67" s="204"/>
      <c r="CTP67" s="204"/>
      <c r="CTQ67" s="204"/>
      <c r="CTR67" s="204"/>
      <c r="CTS67" s="204"/>
      <c r="CTT67" s="204"/>
      <c r="CTU67" s="204"/>
      <c r="CTV67" s="204"/>
      <c r="CTW67" s="204"/>
      <c r="CTX67" s="204"/>
      <c r="CTY67" s="204"/>
      <c r="CTZ67" s="204"/>
      <c r="CUA67" s="204"/>
      <c r="CUB67" s="204"/>
      <c r="CUC67" s="204"/>
      <c r="CUD67" s="204"/>
      <c r="CUE67" s="204"/>
      <c r="CUF67" s="204"/>
      <c r="CUG67" s="204"/>
      <c r="CUH67" s="204"/>
      <c r="CUI67" s="204"/>
      <c r="CUJ67" s="204"/>
      <c r="CUK67" s="204"/>
      <c r="CUL67" s="204"/>
      <c r="CUM67" s="204"/>
      <c r="CUN67" s="204"/>
      <c r="CUO67" s="204"/>
      <c r="CUP67" s="204"/>
      <c r="CUQ67" s="204"/>
      <c r="CUR67" s="204"/>
      <c r="CUS67" s="204"/>
      <c r="CUT67" s="204"/>
      <c r="CUU67" s="204"/>
      <c r="CUV67" s="204"/>
      <c r="CUW67" s="204"/>
      <c r="CUX67" s="204"/>
      <c r="CUY67" s="204"/>
      <c r="CUZ67" s="204"/>
      <c r="CVA67" s="204"/>
      <c r="CVB67" s="204"/>
      <c r="CVC67" s="204"/>
      <c r="CVD67" s="204"/>
      <c r="CVE67" s="204"/>
      <c r="CVF67" s="204"/>
      <c r="CVG67" s="204"/>
      <c r="CVH67" s="204"/>
      <c r="CVI67" s="204"/>
      <c r="CVJ67" s="204"/>
      <c r="CVK67" s="204"/>
      <c r="CVL67" s="204"/>
      <c r="CVM67" s="204"/>
      <c r="CVN67" s="204"/>
      <c r="CVO67" s="204"/>
      <c r="CVP67" s="204"/>
      <c r="CVQ67" s="204"/>
      <c r="CVR67" s="204"/>
      <c r="CVS67" s="204"/>
      <c r="CVT67" s="204"/>
      <c r="CVU67" s="204"/>
      <c r="CVV67" s="204"/>
      <c r="CVW67" s="204"/>
      <c r="CVX67" s="204"/>
      <c r="CVY67" s="204"/>
      <c r="CVZ67" s="204"/>
      <c r="CWA67" s="204"/>
      <c r="CWB67" s="204"/>
      <c r="CWC67" s="204"/>
      <c r="CWD67" s="204"/>
      <c r="CWE67" s="204"/>
      <c r="CWF67" s="204"/>
      <c r="CWG67" s="204"/>
      <c r="CWH67" s="204"/>
      <c r="CWI67" s="204"/>
      <c r="CWJ67" s="204"/>
      <c r="CWK67" s="204"/>
      <c r="CWL67" s="204"/>
      <c r="CWM67" s="204"/>
      <c r="CWN67" s="204"/>
      <c r="CWO67" s="204"/>
      <c r="CWP67" s="204"/>
      <c r="CWQ67" s="204"/>
      <c r="CWR67" s="204"/>
      <c r="CWS67" s="204"/>
      <c r="CWT67" s="204"/>
      <c r="CWU67" s="204"/>
      <c r="CWV67" s="204"/>
      <c r="CWW67" s="204"/>
      <c r="CWX67" s="204"/>
      <c r="CWY67" s="204"/>
      <c r="CWZ67" s="204"/>
      <c r="CXA67" s="204"/>
      <c r="CXB67" s="204"/>
      <c r="CXC67" s="204"/>
      <c r="CXD67" s="204"/>
      <c r="CXE67" s="204"/>
      <c r="CXF67" s="204"/>
      <c r="CXG67" s="204"/>
      <c r="CXH67" s="204"/>
      <c r="CXI67" s="204"/>
      <c r="CXJ67" s="204"/>
      <c r="CXK67" s="204"/>
      <c r="CXL67" s="204"/>
      <c r="CXM67" s="204"/>
      <c r="CXN67" s="204"/>
      <c r="CXO67" s="204"/>
      <c r="CXP67" s="204"/>
      <c r="CXQ67" s="204"/>
      <c r="CXR67" s="204"/>
      <c r="CXS67" s="204"/>
      <c r="CXT67" s="204"/>
      <c r="CXU67" s="204"/>
      <c r="CXV67" s="204"/>
      <c r="CXW67" s="204"/>
      <c r="CXX67" s="204"/>
      <c r="CXY67" s="204"/>
      <c r="CXZ67" s="204"/>
      <c r="CYA67" s="204"/>
      <c r="CYB67" s="204"/>
      <c r="CYC67" s="204"/>
      <c r="CYD67" s="204"/>
      <c r="CYE67" s="204"/>
      <c r="CYF67" s="204"/>
      <c r="CYG67" s="204"/>
      <c r="CYH67" s="204"/>
      <c r="CYI67" s="204"/>
      <c r="CYJ67" s="204"/>
      <c r="CYK67" s="204"/>
      <c r="CYL67" s="204"/>
      <c r="CYM67" s="204"/>
      <c r="CYN67" s="204"/>
      <c r="CYO67" s="204"/>
      <c r="CYP67" s="204"/>
      <c r="CYQ67" s="204"/>
      <c r="CYR67" s="204"/>
      <c r="CYS67" s="204"/>
      <c r="CYT67" s="204"/>
      <c r="CYU67" s="204"/>
      <c r="CYV67" s="204"/>
      <c r="CYW67" s="204"/>
      <c r="CYX67" s="204"/>
      <c r="CYY67" s="204"/>
      <c r="CYZ67" s="204"/>
      <c r="CZA67" s="204"/>
      <c r="CZB67" s="204"/>
      <c r="CZC67" s="204"/>
      <c r="CZD67" s="204"/>
      <c r="CZE67" s="204"/>
      <c r="CZF67" s="204"/>
      <c r="CZG67" s="204"/>
      <c r="CZH67" s="204"/>
      <c r="CZI67" s="204"/>
      <c r="CZJ67" s="204"/>
      <c r="CZK67" s="204"/>
      <c r="CZL67" s="204"/>
      <c r="CZM67" s="204"/>
      <c r="CZN67" s="204"/>
      <c r="CZO67" s="204"/>
      <c r="CZP67" s="204"/>
      <c r="CZQ67" s="204"/>
      <c r="CZR67" s="204"/>
      <c r="CZS67" s="204"/>
      <c r="CZT67" s="204"/>
      <c r="CZU67" s="204"/>
      <c r="CZV67" s="204"/>
      <c r="CZW67" s="204"/>
      <c r="CZX67" s="204"/>
      <c r="CZY67" s="204"/>
      <c r="CZZ67" s="204"/>
      <c r="DAA67" s="204"/>
      <c r="DAB67" s="204"/>
      <c r="DAC67" s="204"/>
      <c r="DAD67" s="204"/>
      <c r="DAE67" s="204"/>
      <c r="DAF67" s="204"/>
      <c r="DAG67" s="204"/>
      <c r="DAH67" s="204"/>
      <c r="DAI67" s="204"/>
      <c r="DAJ67" s="204"/>
      <c r="DAK67" s="204"/>
      <c r="DAL67" s="204"/>
      <c r="DAM67" s="204"/>
      <c r="DAN67" s="204"/>
      <c r="DAO67" s="204"/>
      <c r="DAP67" s="204"/>
      <c r="DAQ67" s="204"/>
      <c r="DAR67" s="204"/>
      <c r="DAS67" s="204"/>
      <c r="DAT67" s="204"/>
      <c r="DAU67" s="204"/>
      <c r="DAV67" s="204"/>
      <c r="DAW67" s="204"/>
      <c r="DAX67" s="204"/>
      <c r="DAY67" s="204"/>
      <c r="DAZ67" s="204"/>
      <c r="DBA67" s="204"/>
      <c r="DBB67" s="204"/>
      <c r="DBC67" s="204"/>
      <c r="DBD67" s="204"/>
      <c r="DBE67" s="204"/>
      <c r="DBF67" s="204"/>
      <c r="DBG67" s="204"/>
      <c r="DBH67" s="204"/>
      <c r="DBI67" s="204"/>
      <c r="DBJ67" s="204"/>
      <c r="DBK67" s="204"/>
      <c r="DBL67" s="204"/>
      <c r="DBM67" s="204"/>
      <c r="DBN67" s="204"/>
      <c r="DBO67" s="204"/>
      <c r="DBP67" s="204"/>
      <c r="DBQ67" s="204"/>
      <c r="DBR67" s="204"/>
      <c r="DBS67" s="204"/>
      <c r="DBT67" s="204"/>
      <c r="DBU67" s="204"/>
      <c r="DBV67" s="204"/>
      <c r="DBW67" s="204"/>
      <c r="DBX67" s="204"/>
      <c r="DBY67" s="204"/>
      <c r="DBZ67" s="204"/>
      <c r="DCA67" s="204"/>
      <c r="DCB67" s="204"/>
      <c r="DCC67" s="204"/>
      <c r="DCD67" s="204"/>
      <c r="DCE67" s="204"/>
      <c r="DCF67" s="204"/>
      <c r="DCG67" s="204"/>
      <c r="DCH67" s="204"/>
      <c r="DCI67" s="204"/>
      <c r="DCJ67" s="204"/>
      <c r="DCK67" s="204"/>
      <c r="DCL67" s="204"/>
      <c r="DCM67" s="204"/>
      <c r="DCN67" s="204"/>
      <c r="DCO67" s="204"/>
      <c r="DCP67" s="204"/>
      <c r="DCQ67" s="204"/>
      <c r="DCR67" s="204"/>
      <c r="DCS67" s="204"/>
      <c r="DCT67" s="204"/>
      <c r="DCU67" s="204"/>
      <c r="DCV67" s="204"/>
      <c r="DCW67" s="204"/>
      <c r="DCX67" s="204"/>
      <c r="DCY67" s="204"/>
      <c r="DCZ67" s="204"/>
      <c r="DDA67" s="204"/>
      <c r="DDB67" s="204"/>
      <c r="DDC67" s="204"/>
      <c r="DDD67" s="204"/>
      <c r="DDE67" s="204"/>
      <c r="DDF67" s="204"/>
      <c r="DDG67" s="204"/>
      <c r="DDH67" s="204"/>
      <c r="DDI67" s="204"/>
      <c r="DDJ67" s="204"/>
      <c r="DDK67" s="204"/>
      <c r="DDL67" s="204"/>
      <c r="DDM67" s="204"/>
      <c r="DDN67" s="204"/>
      <c r="DDO67" s="204"/>
      <c r="DDP67" s="204"/>
      <c r="DDQ67" s="204"/>
      <c r="DDR67" s="204"/>
      <c r="DDS67" s="204"/>
      <c r="DDT67" s="204"/>
      <c r="DDU67" s="204"/>
      <c r="DDV67" s="204"/>
      <c r="DDW67" s="204"/>
      <c r="DDX67" s="204"/>
      <c r="DDY67" s="204"/>
      <c r="DDZ67" s="204"/>
      <c r="DEA67" s="204"/>
      <c r="DEB67" s="204"/>
      <c r="DEC67" s="204"/>
      <c r="DED67" s="204"/>
      <c r="DEE67" s="204"/>
      <c r="DEF67" s="204"/>
      <c r="DEG67" s="204"/>
      <c r="DEH67" s="204"/>
      <c r="DEI67" s="204"/>
      <c r="DEJ67" s="204"/>
      <c r="DEK67" s="204"/>
      <c r="DEL67" s="204"/>
      <c r="DEM67" s="204"/>
      <c r="DEN67" s="204"/>
      <c r="DEO67" s="204"/>
      <c r="DEP67" s="204"/>
      <c r="DEQ67" s="204"/>
      <c r="DER67" s="204"/>
      <c r="DES67" s="204"/>
      <c r="DET67" s="204"/>
      <c r="DEU67" s="204"/>
      <c r="DEV67" s="204"/>
      <c r="DEW67" s="204"/>
      <c r="DEX67" s="204"/>
      <c r="DEY67" s="204"/>
      <c r="DEZ67" s="204"/>
      <c r="DFA67" s="204"/>
      <c r="DFB67" s="204"/>
      <c r="DFC67" s="204"/>
      <c r="DFD67" s="204"/>
      <c r="DFE67" s="204"/>
      <c r="DFF67" s="204"/>
      <c r="DFG67" s="204"/>
      <c r="DFH67" s="204"/>
      <c r="DFI67" s="204"/>
      <c r="DFJ67" s="204"/>
      <c r="DFK67" s="204"/>
      <c r="DFL67" s="204"/>
      <c r="DFM67" s="204"/>
      <c r="DFN67" s="204"/>
      <c r="DFO67" s="204"/>
      <c r="DFP67" s="204"/>
      <c r="DFQ67" s="204"/>
      <c r="DFR67" s="204"/>
      <c r="DFS67" s="204"/>
      <c r="DFT67" s="204"/>
      <c r="DFU67" s="204"/>
      <c r="DFV67" s="204"/>
      <c r="DFW67" s="204"/>
      <c r="DFX67" s="204"/>
      <c r="DFY67" s="204"/>
      <c r="DFZ67" s="204"/>
      <c r="DGA67" s="204"/>
      <c r="DGB67" s="204"/>
      <c r="DGC67" s="204"/>
      <c r="DGD67" s="204"/>
      <c r="DGE67" s="204"/>
      <c r="DGF67" s="204"/>
      <c r="DGG67" s="204"/>
      <c r="DGH67" s="204"/>
      <c r="DGI67" s="204"/>
      <c r="DGJ67" s="204"/>
      <c r="DGK67" s="204"/>
      <c r="DGL67" s="204"/>
      <c r="DGM67" s="204"/>
      <c r="DGN67" s="204"/>
      <c r="DGO67" s="204"/>
      <c r="DGP67" s="204"/>
      <c r="DGQ67" s="204"/>
      <c r="DGR67" s="204"/>
      <c r="DGS67" s="204"/>
      <c r="DGT67" s="204"/>
      <c r="DGU67" s="204"/>
      <c r="DGV67" s="204"/>
      <c r="DGW67" s="204"/>
      <c r="DGX67" s="204"/>
      <c r="DGY67" s="204"/>
      <c r="DGZ67" s="204"/>
      <c r="DHA67" s="204"/>
      <c r="DHB67" s="204"/>
      <c r="DHC67" s="204"/>
      <c r="DHD67" s="204"/>
      <c r="DHE67" s="204"/>
      <c r="DHF67" s="204"/>
      <c r="DHG67" s="204"/>
      <c r="DHH67" s="204"/>
      <c r="DHI67" s="204"/>
      <c r="DHJ67" s="204"/>
      <c r="DHK67" s="204"/>
      <c r="DHL67" s="204"/>
      <c r="DHM67" s="204"/>
      <c r="DHN67" s="204"/>
      <c r="DHO67" s="204"/>
      <c r="DHP67" s="204"/>
      <c r="DHQ67" s="204"/>
      <c r="DHR67" s="204"/>
      <c r="DHS67" s="204"/>
      <c r="DHT67" s="204"/>
      <c r="DHU67" s="204"/>
      <c r="DHV67" s="204"/>
      <c r="DHW67" s="204"/>
      <c r="DHX67" s="204"/>
      <c r="DHY67" s="204"/>
      <c r="DHZ67" s="204"/>
      <c r="DIA67" s="204"/>
      <c r="DIB67" s="204"/>
      <c r="DIC67" s="204"/>
      <c r="DID67" s="204"/>
      <c r="DIE67" s="204"/>
      <c r="DIF67" s="204"/>
      <c r="DIG67" s="204"/>
      <c r="DIH67" s="204"/>
      <c r="DII67" s="204"/>
      <c r="DIJ67" s="204"/>
      <c r="DIK67" s="204"/>
      <c r="DIL67" s="204"/>
      <c r="DIM67" s="204"/>
      <c r="DIN67" s="204"/>
      <c r="DIO67" s="204"/>
      <c r="DIP67" s="204"/>
      <c r="DIQ67" s="204"/>
      <c r="DIR67" s="204"/>
      <c r="DIS67" s="204"/>
      <c r="DIT67" s="204"/>
      <c r="DIU67" s="204"/>
      <c r="DIV67" s="204"/>
      <c r="DIW67" s="204"/>
      <c r="DIX67" s="204"/>
      <c r="DIY67" s="204"/>
      <c r="DIZ67" s="204"/>
      <c r="DJA67" s="204"/>
      <c r="DJB67" s="204"/>
      <c r="DJC67" s="204"/>
      <c r="DJD67" s="204"/>
      <c r="DJE67" s="204"/>
      <c r="DJF67" s="204"/>
      <c r="DJG67" s="204"/>
      <c r="DJH67" s="204"/>
      <c r="DJI67" s="204"/>
      <c r="DJJ67" s="204"/>
      <c r="DJK67" s="204"/>
      <c r="DJL67" s="204"/>
      <c r="DJM67" s="204"/>
      <c r="DJN67" s="204"/>
      <c r="DJO67" s="204"/>
      <c r="DJP67" s="204"/>
      <c r="DJQ67" s="204"/>
      <c r="DJR67" s="204"/>
      <c r="DJS67" s="204"/>
      <c r="DJT67" s="204"/>
      <c r="DJU67" s="204"/>
      <c r="DJV67" s="204"/>
      <c r="DJW67" s="204"/>
      <c r="DJX67" s="204"/>
      <c r="DJY67" s="204"/>
      <c r="DJZ67" s="204"/>
      <c r="DKA67" s="204"/>
      <c r="DKB67" s="204"/>
      <c r="DKC67" s="204"/>
      <c r="DKD67" s="204"/>
      <c r="DKE67" s="204"/>
      <c r="DKF67" s="204"/>
      <c r="DKG67" s="204"/>
      <c r="DKH67" s="204"/>
      <c r="DKI67" s="204"/>
      <c r="DKJ67" s="204"/>
      <c r="DKK67" s="204"/>
      <c r="DKL67" s="204"/>
      <c r="DKM67" s="204"/>
      <c r="DKN67" s="204"/>
      <c r="DKO67" s="204"/>
      <c r="DKP67" s="204"/>
      <c r="DKQ67" s="204"/>
      <c r="DKR67" s="204"/>
      <c r="DKS67" s="204"/>
      <c r="DKT67" s="204"/>
      <c r="DKU67" s="204"/>
      <c r="DKV67" s="204"/>
      <c r="DKW67" s="204"/>
      <c r="DKX67" s="204"/>
      <c r="DKY67" s="204"/>
      <c r="DKZ67" s="204"/>
      <c r="DLA67" s="204"/>
      <c r="DLB67" s="204"/>
      <c r="DLC67" s="204"/>
      <c r="DLD67" s="204"/>
      <c r="DLE67" s="204"/>
      <c r="DLF67" s="204"/>
      <c r="DLG67" s="204"/>
      <c r="DLH67" s="204"/>
      <c r="DLI67" s="204"/>
      <c r="DLJ67" s="204"/>
      <c r="DLK67" s="204"/>
      <c r="DLL67" s="204"/>
      <c r="DLM67" s="204"/>
      <c r="DLN67" s="204"/>
      <c r="DLO67" s="204"/>
      <c r="DLP67" s="204"/>
      <c r="DLQ67" s="204"/>
      <c r="DLR67" s="204"/>
      <c r="DLS67" s="204"/>
      <c r="DLT67" s="204"/>
      <c r="DLU67" s="204"/>
      <c r="DLV67" s="204"/>
      <c r="DLW67" s="204"/>
      <c r="DLX67" s="204"/>
      <c r="DLY67" s="204"/>
      <c r="DLZ67" s="204"/>
      <c r="DMA67" s="204"/>
      <c r="DMB67" s="204"/>
      <c r="DMC67" s="204"/>
      <c r="DMD67" s="204"/>
      <c r="DME67" s="204"/>
      <c r="DMF67" s="204"/>
      <c r="DMG67" s="204"/>
      <c r="DMH67" s="204"/>
      <c r="DMI67" s="204"/>
      <c r="DMJ67" s="204"/>
      <c r="DMK67" s="204"/>
      <c r="DML67" s="204"/>
      <c r="DMM67" s="204"/>
      <c r="DMN67" s="204"/>
      <c r="DMO67" s="204"/>
      <c r="DMP67" s="204"/>
      <c r="DMQ67" s="204"/>
      <c r="DMR67" s="204"/>
      <c r="DMS67" s="204"/>
      <c r="DMT67" s="204"/>
      <c r="DMU67" s="204"/>
      <c r="DMV67" s="204"/>
      <c r="DMW67" s="204"/>
      <c r="DMX67" s="204"/>
      <c r="DMY67" s="204"/>
      <c r="DMZ67" s="204"/>
      <c r="DNA67" s="204"/>
      <c r="DNB67" s="204"/>
      <c r="DNC67" s="204"/>
      <c r="DND67" s="204"/>
      <c r="DNE67" s="204"/>
      <c r="DNF67" s="204"/>
      <c r="DNG67" s="204"/>
      <c r="DNH67" s="204"/>
      <c r="DNI67" s="204"/>
      <c r="DNJ67" s="204"/>
      <c r="DNK67" s="204"/>
      <c r="DNL67" s="204"/>
      <c r="DNM67" s="204"/>
      <c r="DNN67" s="204"/>
      <c r="DNO67" s="204"/>
      <c r="DNP67" s="204"/>
      <c r="DNQ67" s="204"/>
      <c r="DNR67" s="204"/>
      <c r="DNS67" s="204"/>
      <c r="DNT67" s="204"/>
      <c r="DNU67" s="204"/>
      <c r="DNV67" s="204"/>
      <c r="DNW67" s="204"/>
      <c r="DNX67" s="204"/>
      <c r="DNY67" s="204"/>
      <c r="DNZ67" s="204"/>
      <c r="DOA67" s="204"/>
      <c r="DOB67" s="204"/>
      <c r="DOC67" s="204"/>
      <c r="DOD67" s="204"/>
      <c r="DOE67" s="204"/>
      <c r="DOF67" s="204"/>
      <c r="DOG67" s="204"/>
      <c r="DOH67" s="204"/>
      <c r="DOI67" s="204"/>
      <c r="DOJ67" s="204"/>
      <c r="DOK67" s="204"/>
      <c r="DOL67" s="204"/>
      <c r="DOM67" s="204"/>
      <c r="DON67" s="204"/>
      <c r="DOO67" s="204"/>
      <c r="DOP67" s="204"/>
      <c r="DOQ67" s="204"/>
      <c r="DOR67" s="204"/>
      <c r="DOS67" s="204"/>
      <c r="DOT67" s="204"/>
      <c r="DOU67" s="204"/>
      <c r="DOV67" s="204"/>
      <c r="DOW67" s="204"/>
      <c r="DOX67" s="204"/>
      <c r="DOY67" s="204"/>
      <c r="DOZ67" s="204"/>
      <c r="DPA67" s="204"/>
      <c r="DPB67" s="204"/>
      <c r="DPC67" s="204"/>
      <c r="DPD67" s="204"/>
      <c r="DPE67" s="204"/>
      <c r="DPF67" s="204"/>
      <c r="DPG67" s="204"/>
      <c r="DPH67" s="204"/>
      <c r="DPI67" s="204"/>
      <c r="DPJ67" s="204"/>
      <c r="DPK67" s="204"/>
      <c r="DPL67" s="204"/>
      <c r="DPM67" s="204"/>
      <c r="DPN67" s="204"/>
      <c r="DPO67" s="204"/>
      <c r="DPP67" s="204"/>
      <c r="DPQ67" s="204"/>
      <c r="DPR67" s="204"/>
      <c r="DPS67" s="204"/>
      <c r="DPT67" s="204"/>
      <c r="DPU67" s="204"/>
      <c r="DPV67" s="204"/>
      <c r="DPW67" s="204"/>
      <c r="DPX67" s="204"/>
      <c r="DPY67" s="204"/>
      <c r="DPZ67" s="204"/>
      <c r="DQA67" s="204"/>
      <c r="DQB67" s="204"/>
      <c r="DQC67" s="204"/>
      <c r="DQD67" s="204"/>
      <c r="DQE67" s="204"/>
      <c r="DQF67" s="204"/>
      <c r="DQG67" s="204"/>
      <c r="DQH67" s="204"/>
      <c r="DQI67" s="204"/>
      <c r="DQJ67" s="204"/>
      <c r="DQK67" s="204"/>
      <c r="DQL67" s="204"/>
      <c r="DQM67" s="204"/>
      <c r="DQN67" s="204"/>
      <c r="DQO67" s="204"/>
      <c r="DQP67" s="204"/>
      <c r="DQQ67" s="204"/>
      <c r="DQR67" s="204"/>
      <c r="DQS67" s="204"/>
      <c r="DQT67" s="204"/>
      <c r="DQU67" s="204"/>
      <c r="DQV67" s="204"/>
      <c r="DQW67" s="204"/>
      <c r="DQX67" s="204"/>
      <c r="DQY67" s="204"/>
      <c r="DQZ67" s="204"/>
      <c r="DRA67" s="204"/>
      <c r="DRB67" s="204"/>
      <c r="DRC67" s="204"/>
      <c r="DRD67" s="204"/>
      <c r="DRE67" s="204"/>
      <c r="DRF67" s="204"/>
      <c r="DRG67" s="204"/>
      <c r="DRH67" s="204"/>
      <c r="DRI67" s="204"/>
      <c r="DRJ67" s="204"/>
      <c r="DRK67" s="204"/>
      <c r="DRL67" s="204"/>
      <c r="DRM67" s="204"/>
      <c r="DRN67" s="204"/>
      <c r="DRO67" s="204"/>
      <c r="DRP67" s="204"/>
      <c r="DRQ67" s="204"/>
      <c r="DRR67" s="204"/>
      <c r="DRS67" s="204"/>
      <c r="DRT67" s="204"/>
      <c r="DRU67" s="204"/>
      <c r="DRV67" s="204"/>
      <c r="DRW67" s="204"/>
      <c r="DRX67" s="204"/>
      <c r="DRY67" s="204"/>
      <c r="DRZ67" s="204"/>
      <c r="DSA67" s="204"/>
      <c r="DSB67" s="204"/>
      <c r="DSC67" s="204"/>
      <c r="DSD67" s="204"/>
      <c r="DSE67" s="204"/>
      <c r="DSF67" s="204"/>
      <c r="DSG67" s="204"/>
      <c r="DSH67" s="204"/>
      <c r="DSI67" s="204"/>
      <c r="DSJ67" s="204"/>
      <c r="DSK67" s="204"/>
      <c r="DSL67" s="204"/>
      <c r="DSM67" s="204"/>
      <c r="DSN67" s="204"/>
      <c r="DSO67" s="204"/>
      <c r="DSP67" s="204"/>
      <c r="DSQ67" s="204"/>
      <c r="DSR67" s="204"/>
      <c r="DSS67" s="204"/>
      <c r="DST67" s="204"/>
      <c r="DSU67" s="204"/>
      <c r="DSV67" s="204"/>
      <c r="DSW67" s="204"/>
      <c r="DSX67" s="204"/>
      <c r="DSY67" s="204"/>
      <c r="DSZ67" s="204"/>
      <c r="DTA67" s="204"/>
      <c r="DTB67" s="204"/>
      <c r="DTC67" s="204"/>
      <c r="DTD67" s="204"/>
      <c r="DTE67" s="204"/>
      <c r="DTF67" s="204"/>
      <c r="DTG67" s="204"/>
      <c r="DTH67" s="204"/>
      <c r="DTI67" s="204"/>
      <c r="DTJ67" s="204"/>
      <c r="DTK67" s="204"/>
      <c r="DTL67" s="204"/>
      <c r="DTM67" s="204"/>
      <c r="DTN67" s="204"/>
      <c r="DTO67" s="204"/>
      <c r="DTP67" s="204"/>
      <c r="DTQ67" s="204"/>
      <c r="DTR67" s="204"/>
      <c r="DTS67" s="204"/>
      <c r="DTT67" s="204"/>
      <c r="DTU67" s="204"/>
      <c r="DTV67" s="204"/>
      <c r="DTW67" s="204"/>
      <c r="DTX67" s="204"/>
      <c r="DTY67" s="204"/>
      <c r="DTZ67" s="204"/>
      <c r="DUA67" s="204"/>
      <c r="DUB67" s="204"/>
      <c r="DUC67" s="204"/>
      <c r="DUD67" s="204"/>
      <c r="DUE67" s="204"/>
      <c r="DUF67" s="204"/>
      <c r="DUG67" s="204"/>
      <c r="DUH67" s="204"/>
      <c r="DUI67" s="204"/>
      <c r="DUJ67" s="204"/>
      <c r="DUK67" s="204"/>
      <c r="DUL67" s="204"/>
      <c r="DUM67" s="204"/>
      <c r="DUN67" s="204"/>
      <c r="DUO67" s="204"/>
      <c r="DUP67" s="204"/>
      <c r="DUQ67" s="204"/>
      <c r="DUR67" s="204"/>
      <c r="DUS67" s="204"/>
      <c r="DUT67" s="204"/>
      <c r="DUU67" s="204"/>
      <c r="DUV67" s="204"/>
      <c r="DUW67" s="204"/>
      <c r="DUX67" s="204"/>
      <c r="DUY67" s="204"/>
      <c r="DUZ67" s="204"/>
      <c r="DVA67" s="204"/>
      <c r="DVB67" s="204"/>
      <c r="DVC67" s="204"/>
      <c r="DVD67" s="204"/>
      <c r="DVE67" s="204"/>
      <c r="DVF67" s="204"/>
      <c r="DVG67" s="204"/>
      <c r="DVH67" s="204"/>
      <c r="DVI67" s="204"/>
      <c r="DVJ67" s="204"/>
      <c r="DVK67" s="204"/>
      <c r="DVL67" s="204"/>
      <c r="DVM67" s="204"/>
      <c r="DVN67" s="204"/>
      <c r="DVO67" s="204"/>
      <c r="DVP67" s="204"/>
      <c r="DVQ67" s="204"/>
      <c r="DVR67" s="204"/>
      <c r="DVS67" s="204"/>
      <c r="DVT67" s="204"/>
      <c r="DVU67" s="204"/>
      <c r="DVV67" s="204"/>
      <c r="DVW67" s="204"/>
      <c r="DVX67" s="204"/>
      <c r="DVY67" s="204"/>
      <c r="DVZ67" s="204"/>
      <c r="DWA67" s="204"/>
      <c r="DWB67" s="204"/>
      <c r="DWC67" s="204"/>
      <c r="DWD67" s="204"/>
      <c r="DWE67" s="204"/>
      <c r="DWF67" s="204"/>
      <c r="DWG67" s="204"/>
      <c r="DWH67" s="204"/>
      <c r="DWI67" s="204"/>
      <c r="DWJ67" s="204"/>
      <c r="DWK67" s="204"/>
      <c r="DWL67" s="204"/>
      <c r="DWM67" s="204"/>
      <c r="DWN67" s="204"/>
      <c r="DWO67" s="204"/>
      <c r="DWP67" s="204"/>
      <c r="DWQ67" s="204"/>
      <c r="DWR67" s="204"/>
      <c r="DWS67" s="204"/>
      <c r="DWT67" s="204"/>
      <c r="DWU67" s="204"/>
      <c r="DWV67" s="204"/>
      <c r="DWW67" s="204"/>
      <c r="DWX67" s="204"/>
      <c r="DWY67" s="204"/>
      <c r="DWZ67" s="204"/>
      <c r="DXA67" s="204"/>
      <c r="DXB67" s="204"/>
      <c r="DXC67" s="204"/>
      <c r="DXD67" s="204"/>
      <c r="DXE67" s="204"/>
      <c r="DXF67" s="204"/>
      <c r="DXG67" s="204"/>
      <c r="DXH67" s="204"/>
      <c r="DXI67" s="204"/>
      <c r="DXJ67" s="204"/>
      <c r="DXK67" s="204"/>
      <c r="DXL67" s="204"/>
      <c r="DXM67" s="204"/>
      <c r="DXN67" s="204"/>
      <c r="DXO67" s="204"/>
      <c r="DXP67" s="204"/>
      <c r="DXQ67" s="204"/>
      <c r="DXR67" s="204"/>
      <c r="DXS67" s="204"/>
      <c r="DXT67" s="204"/>
      <c r="DXU67" s="204"/>
      <c r="DXV67" s="204"/>
      <c r="DXW67" s="204"/>
      <c r="DXX67" s="204"/>
      <c r="DXY67" s="204"/>
      <c r="DXZ67" s="204"/>
      <c r="DYA67" s="204"/>
      <c r="DYB67" s="204"/>
      <c r="DYC67" s="204"/>
      <c r="DYD67" s="204"/>
      <c r="DYE67" s="204"/>
      <c r="DYF67" s="204"/>
      <c r="DYG67" s="204"/>
      <c r="DYH67" s="204"/>
      <c r="DYI67" s="204"/>
      <c r="DYJ67" s="204"/>
      <c r="DYK67" s="204"/>
      <c r="DYL67" s="204"/>
      <c r="DYM67" s="204"/>
      <c r="DYN67" s="204"/>
      <c r="DYO67" s="204"/>
      <c r="DYP67" s="204"/>
      <c r="DYQ67" s="204"/>
      <c r="DYR67" s="204"/>
      <c r="DYS67" s="204"/>
      <c r="DYT67" s="204"/>
      <c r="DYU67" s="204"/>
      <c r="DYV67" s="204"/>
      <c r="DYW67" s="204"/>
      <c r="DYX67" s="204"/>
      <c r="DYY67" s="204"/>
      <c r="DYZ67" s="204"/>
      <c r="DZA67" s="204"/>
      <c r="DZB67" s="204"/>
      <c r="DZC67" s="204"/>
      <c r="DZD67" s="204"/>
      <c r="DZE67" s="204"/>
      <c r="DZF67" s="204"/>
      <c r="DZG67" s="204"/>
      <c r="DZH67" s="204"/>
      <c r="DZI67" s="204"/>
      <c r="DZJ67" s="204"/>
      <c r="DZK67" s="204"/>
      <c r="DZL67" s="204"/>
      <c r="DZM67" s="204"/>
      <c r="DZN67" s="204"/>
      <c r="DZO67" s="204"/>
      <c r="DZP67" s="204"/>
      <c r="DZQ67" s="204"/>
      <c r="DZR67" s="204"/>
      <c r="DZS67" s="204"/>
      <c r="DZT67" s="204"/>
      <c r="DZU67" s="204"/>
      <c r="DZV67" s="204"/>
      <c r="DZW67" s="204"/>
      <c r="DZX67" s="204"/>
      <c r="DZY67" s="204"/>
      <c r="DZZ67" s="204"/>
      <c r="EAA67" s="204"/>
      <c r="EAB67" s="204"/>
      <c r="EAC67" s="204"/>
      <c r="EAD67" s="204"/>
      <c r="EAE67" s="204"/>
      <c r="EAF67" s="204"/>
      <c r="EAG67" s="204"/>
      <c r="EAH67" s="204"/>
      <c r="EAI67" s="204"/>
      <c r="EAJ67" s="204"/>
      <c r="EAK67" s="204"/>
      <c r="EAL67" s="204"/>
      <c r="EAM67" s="204"/>
      <c r="EAN67" s="204"/>
      <c r="EAO67" s="204"/>
      <c r="EAP67" s="204"/>
      <c r="EAQ67" s="204"/>
      <c r="EAR67" s="204"/>
      <c r="EAS67" s="204"/>
      <c r="EAT67" s="204"/>
      <c r="EAU67" s="204"/>
      <c r="EAV67" s="204"/>
      <c r="EAW67" s="204"/>
      <c r="EAX67" s="204"/>
      <c r="EAY67" s="204"/>
      <c r="EAZ67" s="204"/>
      <c r="EBA67" s="204"/>
      <c r="EBB67" s="204"/>
      <c r="EBC67" s="204"/>
      <c r="EBD67" s="204"/>
      <c r="EBE67" s="204"/>
      <c r="EBF67" s="204"/>
      <c r="EBG67" s="204"/>
      <c r="EBH67" s="204"/>
      <c r="EBI67" s="204"/>
      <c r="EBJ67" s="204"/>
      <c r="EBK67" s="204"/>
      <c r="EBL67" s="204"/>
      <c r="EBM67" s="204"/>
      <c r="EBN67" s="204"/>
      <c r="EBO67" s="204"/>
      <c r="EBP67" s="204"/>
      <c r="EBQ67" s="204"/>
      <c r="EBR67" s="204"/>
      <c r="EBS67" s="204"/>
      <c r="EBT67" s="204"/>
      <c r="EBU67" s="204"/>
      <c r="EBV67" s="204"/>
      <c r="EBW67" s="204"/>
      <c r="EBX67" s="204"/>
      <c r="EBY67" s="204"/>
      <c r="EBZ67" s="204"/>
      <c r="ECA67" s="204"/>
      <c r="ECB67" s="204"/>
      <c r="ECC67" s="204"/>
      <c r="ECD67" s="204"/>
      <c r="ECE67" s="204"/>
      <c r="ECF67" s="204"/>
      <c r="ECG67" s="204"/>
      <c r="ECH67" s="204"/>
      <c r="ECI67" s="204"/>
      <c r="ECJ67" s="204"/>
      <c r="ECK67" s="204"/>
      <c r="ECL67" s="204"/>
      <c r="ECM67" s="204"/>
      <c r="ECN67" s="204"/>
      <c r="ECO67" s="204"/>
      <c r="ECP67" s="204"/>
      <c r="ECQ67" s="204"/>
      <c r="ECR67" s="204"/>
      <c r="ECS67" s="204"/>
      <c r="ECT67" s="204"/>
      <c r="ECU67" s="204"/>
      <c r="ECV67" s="204"/>
      <c r="ECW67" s="204"/>
      <c r="ECX67" s="204"/>
      <c r="ECY67" s="204"/>
      <c r="ECZ67" s="204"/>
      <c r="EDA67" s="204"/>
      <c r="EDB67" s="204"/>
      <c r="EDC67" s="204"/>
      <c r="EDD67" s="204"/>
      <c r="EDE67" s="204"/>
      <c r="EDF67" s="204"/>
      <c r="EDG67" s="204"/>
      <c r="EDH67" s="204"/>
      <c r="EDI67" s="204"/>
      <c r="EDJ67" s="204"/>
      <c r="EDK67" s="204"/>
      <c r="EDL67" s="204"/>
      <c r="EDM67" s="204"/>
      <c r="EDN67" s="204"/>
      <c r="EDO67" s="204"/>
      <c r="EDP67" s="204"/>
      <c r="EDQ67" s="204"/>
      <c r="EDR67" s="204"/>
      <c r="EDS67" s="204"/>
      <c r="EDT67" s="204"/>
      <c r="EDU67" s="204"/>
      <c r="EDV67" s="204"/>
      <c r="EDW67" s="204"/>
      <c r="EDX67" s="204"/>
      <c r="EDY67" s="204"/>
      <c r="EDZ67" s="204"/>
      <c r="EEA67" s="204"/>
      <c r="EEB67" s="204"/>
      <c r="EEC67" s="204"/>
      <c r="EED67" s="204"/>
      <c r="EEE67" s="204"/>
      <c r="EEF67" s="204"/>
      <c r="EEG67" s="204"/>
      <c r="EEH67" s="204"/>
      <c r="EEI67" s="204"/>
      <c r="EEJ67" s="204"/>
      <c r="EEK67" s="204"/>
      <c r="EEL67" s="204"/>
      <c r="EEM67" s="204"/>
      <c r="EEN67" s="204"/>
      <c r="EEO67" s="204"/>
      <c r="EEP67" s="204"/>
      <c r="EEQ67" s="204"/>
      <c r="EER67" s="204"/>
      <c r="EES67" s="204"/>
      <c r="EET67" s="204"/>
      <c r="EEU67" s="204"/>
      <c r="EEV67" s="204"/>
      <c r="EEW67" s="204"/>
      <c r="EEX67" s="204"/>
      <c r="EEY67" s="204"/>
      <c r="EEZ67" s="204"/>
      <c r="EFA67" s="204"/>
      <c r="EFB67" s="204"/>
      <c r="EFC67" s="204"/>
      <c r="EFD67" s="204"/>
      <c r="EFE67" s="204"/>
      <c r="EFF67" s="204"/>
      <c r="EFG67" s="204"/>
      <c r="EFH67" s="204"/>
      <c r="EFI67" s="204"/>
      <c r="EFJ67" s="204"/>
      <c r="EFK67" s="204"/>
      <c r="EFL67" s="204"/>
      <c r="EFM67" s="204"/>
      <c r="EFN67" s="204"/>
      <c r="EFO67" s="204"/>
      <c r="EFP67" s="204"/>
      <c r="EFQ67" s="204"/>
      <c r="EFR67" s="204"/>
      <c r="EFS67" s="204"/>
      <c r="EFT67" s="204"/>
      <c r="EFU67" s="204"/>
      <c r="EFV67" s="204"/>
      <c r="EFW67" s="204"/>
      <c r="EFX67" s="204"/>
      <c r="EFY67" s="204"/>
      <c r="EFZ67" s="204"/>
      <c r="EGA67" s="204"/>
      <c r="EGB67" s="204"/>
      <c r="EGC67" s="204"/>
      <c r="EGD67" s="204"/>
      <c r="EGE67" s="204"/>
      <c r="EGF67" s="204"/>
      <c r="EGG67" s="204"/>
      <c r="EGH67" s="204"/>
      <c r="EGI67" s="204"/>
      <c r="EGJ67" s="204"/>
      <c r="EGK67" s="204"/>
      <c r="EGL67" s="204"/>
      <c r="EGM67" s="204"/>
      <c r="EGN67" s="204"/>
      <c r="EGO67" s="204"/>
      <c r="EGP67" s="204"/>
      <c r="EGQ67" s="204"/>
      <c r="EGR67" s="204"/>
      <c r="EGS67" s="204"/>
      <c r="EGT67" s="204"/>
      <c r="EGU67" s="204"/>
      <c r="EGV67" s="204"/>
      <c r="EGW67" s="204"/>
      <c r="EGX67" s="204"/>
      <c r="EGY67" s="204"/>
      <c r="EGZ67" s="204"/>
      <c r="EHA67" s="204"/>
      <c r="EHB67" s="204"/>
      <c r="EHC67" s="204"/>
      <c r="EHD67" s="204"/>
      <c r="EHE67" s="204"/>
      <c r="EHF67" s="204"/>
      <c r="EHG67" s="204"/>
      <c r="EHH67" s="204"/>
      <c r="EHI67" s="204"/>
      <c r="EHJ67" s="204"/>
      <c r="EHK67" s="204"/>
      <c r="EHL67" s="204"/>
      <c r="EHM67" s="204"/>
      <c r="EHN67" s="204"/>
      <c r="EHO67" s="204"/>
      <c r="EHP67" s="204"/>
      <c r="EHQ67" s="204"/>
      <c r="EHR67" s="204"/>
      <c r="EHS67" s="204"/>
      <c r="EHT67" s="204"/>
      <c r="EHU67" s="204"/>
      <c r="EHV67" s="204"/>
      <c r="EHW67" s="204"/>
      <c r="EHX67" s="204"/>
      <c r="EHY67" s="204"/>
      <c r="EHZ67" s="204"/>
      <c r="EIA67" s="204"/>
      <c r="EIB67" s="204"/>
      <c r="EIC67" s="204"/>
      <c r="EID67" s="204"/>
      <c r="EIE67" s="204"/>
      <c r="EIF67" s="204"/>
      <c r="EIG67" s="204"/>
      <c r="EIH67" s="204"/>
      <c r="EII67" s="204"/>
      <c r="EIJ67" s="204"/>
      <c r="EIK67" s="204"/>
      <c r="EIL67" s="204"/>
      <c r="EIM67" s="204"/>
      <c r="EIN67" s="204"/>
      <c r="EIO67" s="204"/>
      <c r="EIP67" s="204"/>
      <c r="EIQ67" s="204"/>
      <c r="EIR67" s="204"/>
      <c r="EIS67" s="204"/>
      <c r="EIT67" s="204"/>
      <c r="EIU67" s="204"/>
      <c r="EIV67" s="204"/>
      <c r="EIW67" s="204"/>
      <c r="EIX67" s="204"/>
      <c r="EIY67" s="204"/>
      <c r="EIZ67" s="204"/>
      <c r="EJA67" s="204"/>
      <c r="EJB67" s="204"/>
      <c r="EJC67" s="204"/>
      <c r="EJD67" s="204"/>
      <c r="EJE67" s="204"/>
      <c r="EJF67" s="204"/>
      <c r="EJG67" s="204"/>
      <c r="EJH67" s="204"/>
      <c r="EJI67" s="204"/>
      <c r="EJJ67" s="204"/>
      <c r="EJK67" s="204"/>
      <c r="EJL67" s="204"/>
      <c r="EJM67" s="204"/>
      <c r="EJN67" s="204"/>
      <c r="EJO67" s="204"/>
      <c r="EJP67" s="204"/>
      <c r="EJQ67" s="204"/>
      <c r="EJR67" s="204"/>
      <c r="EJS67" s="204"/>
      <c r="EJT67" s="204"/>
      <c r="EJU67" s="204"/>
      <c r="EJV67" s="204"/>
      <c r="EJW67" s="204"/>
      <c r="EJX67" s="204"/>
      <c r="EJY67" s="204"/>
      <c r="EJZ67" s="204"/>
      <c r="EKA67" s="204"/>
      <c r="EKB67" s="204"/>
      <c r="EKC67" s="204"/>
      <c r="EKD67" s="204"/>
      <c r="EKE67" s="204"/>
      <c r="EKF67" s="204"/>
      <c r="EKG67" s="204"/>
      <c r="EKH67" s="204"/>
      <c r="EKI67" s="204"/>
      <c r="EKJ67" s="204"/>
      <c r="EKK67" s="204"/>
      <c r="EKL67" s="204"/>
      <c r="EKM67" s="204"/>
      <c r="EKN67" s="204"/>
      <c r="EKO67" s="204"/>
      <c r="EKP67" s="204"/>
      <c r="EKQ67" s="204"/>
      <c r="EKR67" s="204"/>
      <c r="EKS67" s="204"/>
      <c r="EKT67" s="204"/>
      <c r="EKU67" s="204"/>
      <c r="EKV67" s="204"/>
      <c r="EKW67" s="204"/>
      <c r="EKX67" s="204"/>
      <c r="EKY67" s="204"/>
      <c r="EKZ67" s="204"/>
      <c r="ELA67" s="204"/>
      <c r="ELB67" s="204"/>
      <c r="ELC67" s="204"/>
      <c r="ELD67" s="204"/>
      <c r="ELE67" s="204"/>
      <c r="ELF67" s="204"/>
      <c r="ELG67" s="204"/>
      <c r="ELH67" s="204"/>
      <c r="ELI67" s="204"/>
      <c r="ELJ67" s="204"/>
      <c r="ELK67" s="204"/>
      <c r="ELL67" s="204"/>
      <c r="ELM67" s="204"/>
      <c r="ELN67" s="204"/>
      <c r="ELO67" s="204"/>
      <c r="ELP67" s="204"/>
      <c r="ELQ67" s="204"/>
      <c r="ELR67" s="204"/>
      <c r="ELS67" s="204"/>
      <c r="ELT67" s="204"/>
      <c r="ELU67" s="204"/>
      <c r="ELV67" s="204"/>
      <c r="ELW67" s="204"/>
      <c r="ELX67" s="204"/>
      <c r="ELY67" s="204"/>
      <c r="ELZ67" s="204"/>
      <c r="EMA67" s="204"/>
      <c r="EMB67" s="204"/>
      <c r="EMC67" s="204"/>
      <c r="EMD67" s="204"/>
      <c r="EME67" s="204"/>
      <c r="EMF67" s="204"/>
      <c r="EMG67" s="204"/>
      <c r="EMH67" s="204"/>
      <c r="EMI67" s="204"/>
      <c r="EMJ67" s="204"/>
      <c r="EMK67" s="204"/>
      <c r="EML67" s="204"/>
      <c r="EMM67" s="204"/>
      <c r="EMN67" s="204"/>
      <c r="EMO67" s="204"/>
      <c r="EMP67" s="204"/>
      <c r="EMQ67" s="204"/>
      <c r="EMR67" s="204"/>
      <c r="EMS67" s="204"/>
      <c r="EMT67" s="204"/>
      <c r="EMU67" s="204"/>
      <c r="EMV67" s="204"/>
      <c r="EMW67" s="204"/>
      <c r="EMX67" s="204"/>
      <c r="EMY67" s="204"/>
      <c r="EMZ67" s="204"/>
      <c r="ENA67" s="204"/>
      <c r="ENB67" s="204"/>
      <c r="ENC67" s="204"/>
      <c r="END67" s="204"/>
      <c r="ENE67" s="204"/>
      <c r="ENF67" s="204"/>
      <c r="ENG67" s="204"/>
      <c r="ENH67" s="204"/>
      <c r="ENI67" s="204"/>
      <c r="ENJ67" s="204"/>
      <c r="ENK67" s="204"/>
      <c r="ENL67" s="204"/>
      <c r="ENM67" s="204"/>
      <c r="ENN67" s="204"/>
      <c r="ENO67" s="204"/>
      <c r="ENP67" s="204"/>
      <c r="ENQ67" s="204"/>
      <c r="ENR67" s="204"/>
      <c r="ENS67" s="204"/>
      <c r="ENT67" s="204"/>
      <c r="ENU67" s="204"/>
      <c r="ENV67" s="204"/>
      <c r="ENW67" s="204"/>
      <c r="ENX67" s="204"/>
      <c r="ENY67" s="204"/>
      <c r="ENZ67" s="204"/>
      <c r="EOA67" s="204"/>
      <c r="EOB67" s="204"/>
      <c r="EOC67" s="204"/>
      <c r="EOD67" s="204"/>
      <c r="EOE67" s="204"/>
      <c r="EOF67" s="204"/>
      <c r="EOG67" s="204"/>
      <c r="EOH67" s="204"/>
      <c r="EOI67" s="204"/>
      <c r="EOJ67" s="204"/>
      <c r="EOK67" s="204"/>
      <c r="EOL67" s="204"/>
      <c r="EOM67" s="204"/>
      <c r="EON67" s="204"/>
      <c r="EOO67" s="204"/>
      <c r="EOP67" s="204"/>
      <c r="EOQ67" s="204"/>
      <c r="EOR67" s="204"/>
      <c r="EOS67" s="204"/>
      <c r="EOT67" s="204"/>
      <c r="EOU67" s="204"/>
      <c r="EOV67" s="204"/>
      <c r="EOW67" s="204"/>
      <c r="EOX67" s="204"/>
      <c r="EOY67" s="204"/>
      <c r="EOZ67" s="204"/>
      <c r="EPA67" s="204"/>
      <c r="EPB67" s="204"/>
      <c r="EPC67" s="204"/>
      <c r="EPD67" s="204"/>
      <c r="EPE67" s="204"/>
      <c r="EPF67" s="204"/>
      <c r="EPG67" s="204"/>
      <c r="EPH67" s="204"/>
      <c r="EPI67" s="204"/>
      <c r="EPJ67" s="204"/>
      <c r="EPK67" s="204"/>
      <c r="EPL67" s="204"/>
      <c r="EPM67" s="204"/>
      <c r="EPN67" s="204"/>
      <c r="EPO67" s="204"/>
      <c r="EPP67" s="204"/>
      <c r="EPQ67" s="204"/>
      <c r="EPR67" s="204"/>
      <c r="EPS67" s="204"/>
      <c r="EPT67" s="204"/>
      <c r="EPU67" s="204"/>
      <c r="EPV67" s="204"/>
      <c r="EPW67" s="204"/>
      <c r="EPX67" s="204"/>
      <c r="EPY67" s="204"/>
      <c r="EPZ67" s="204"/>
      <c r="EQA67" s="204"/>
      <c r="EQB67" s="204"/>
      <c r="EQC67" s="204"/>
      <c r="EQD67" s="204"/>
      <c r="EQE67" s="204"/>
      <c r="EQF67" s="204"/>
      <c r="EQG67" s="204"/>
      <c r="EQH67" s="204"/>
      <c r="EQI67" s="204"/>
      <c r="EQJ67" s="204"/>
      <c r="EQK67" s="204"/>
      <c r="EQL67" s="204"/>
      <c r="EQM67" s="204"/>
      <c r="EQN67" s="204"/>
      <c r="EQO67" s="204"/>
      <c r="EQP67" s="204"/>
      <c r="EQQ67" s="204"/>
      <c r="EQR67" s="204"/>
      <c r="EQS67" s="204"/>
      <c r="EQT67" s="204"/>
      <c r="EQU67" s="204"/>
      <c r="EQV67" s="204"/>
      <c r="EQW67" s="204"/>
      <c r="EQX67" s="204"/>
      <c r="EQY67" s="204"/>
      <c r="EQZ67" s="204"/>
      <c r="ERA67" s="204"/>
      <c r="ERB67" s="204"/>
      <c r="ERC67" s="204"/>
      <c r="ERD67" s="204"/>
      <c r="ERE67" s="204"/>
      <c r="ERF67" s="204"/>
      <c r="ERG67" s="204"/>
      <c r="ERH67" s="204"/>
      <c r="ERI67" s="204"/>
      <c r="ERJ67" s="204"/>
      <c r="ERK67" s="204"/>
      <c r="ERL67" s="204"/>
      <c r="ERM67" s="204"/>
      <c r="ERN67" s="204"/>
      <c r="ERO67" s="204"/>
      <c r="ERP67" s="204"/>
      <c r="ERQ67" s="204"/>
      <c r="ERR67" s="204"/>
      <c r="ERS67" s="204"/>
      <c r="ERT67" s="204"/>
      <c r="ERU67" s="204"/>
      <c r="ERV67" s="204"/>
      <c r="ERW67" s="204"/>
      <c r="ERX67" s="204"/>
      <c r="ERY67" s="204"/>
      <c r="ERZ67" s="204"/>
      <c r="ESA67" s="204"/>
      <c r="ESB67" s="204"/>
      <c r="ESC67" s="204"/>
      <c r="ESD67" s="204"/>
      <c r="ESE67" s="204"/>
      <c r="ESF67" s="204"/>
      <c r="ESG67" s="204"/>
      <c r="ESH67" s="204"/>
      <c r="ESI67" s="204"/>
      <c r="ESJ67" s="204"/>
      <c r="ESK67" s="204"/>
      <c r="ESL67" s="204"/>
      <c r="ESM67" s="204"/>
      <c r="ESN67" s="204"/>
      <c r="ESO67" s="204"/>
      <c r="ESP67" s="204"/>
      <c r="ESQ67" s="204"/>
      <c r="ESR67" s="204"/>
      <c r="ESS67" s="204"/>
      <c r="EST67" s="204"/>
      <c r="ESU67" s="204"/>
      <c r="ESV67" s="204"/>
      <c r="ESW67" s="204"/>
      <c r="ESX67" s="204"/>
      <c r="ESY67" s="204"/>
      <c r="ESZ67" s="204"/>
      <c r="ETA67" s="204"/>
      <c r="ETB67" s="204"/>
      <c r="ETC67" s="204"/>
      <c r="ETD67" s="204"/>
      <c r="ETE67" s="204"/>
      <c r="ETF67" s="204"/>
      <c r="ETG67" s="204"/>
      <c r="ETH67" s="204"/>
      <c r="ETI67" s="204"/>
      <c r="ETJ67" s="204"/>
      <c r="ETK67" s="204"/>
      <c r="ETL67" s="204"/>
      <c r="ETM67" s="204"/>
      <c r="ETN67" s="204"/>
      <c r="ETO67" s="204"/>
      <c r="ETP67" s="204"/>
      <c r="ETQ67" s="204"/>
      <c r="ETR67" s="204"/>
      <c r="ETS67" s="204"/>
      <c r="ETT67" s="204"/>
      <c r="ETU67" s="204"/>
      <c r="ETV67" s="204"/>
      <c r="ETW67" s="204"/>
      <c r="ETX67" s="204"/>
      <c r="ETY67" s="204"/>
      <c r="ETZ67" s="204"/>
      <c r="EUA67" s="204"/>
      <c r="EUB67" s="204"/>
      <c r="EUC67" s="204"/>
      <c r="EUD67" s="204"/>
      <c r="EUE67" s="204"/>
      <c r="EUF67" s="204"/>
      <c r="EUG67" s="204"/>
      <c r="EUH67" s="204"/>
      <c r="EUI67" s="204"/>
      <c r="EUJ67" s="204"/>
      <c r="EUK67" s="204"/>
      <c r="EUL67" s="204"/>
      <c r="EUM67" s="204"/>
      <c r="EUN67" s="204"/>
      <c r="EUO67" s="204"/>
      <c r="EUP67" s="204"/>
      <c r="EUQ67" s="204"/>
      <c r="EUR67" s="204"/>
      <c r="EUS67" s="204"/>
      <c r="EUT67" s="204"/>
      <c r="EUU67" s="204"/>
      <c r="EUV67" s="204"/>
      <c r="EUW67" s="204"/>
      <c r="EUX67" s="204"/>
      <c r="EUY67" s="204"/>
      <c r="EUZ67" s="204"/>
      <c r="EVA67" s="204"/>
      <c r="EVB67" s="204"/>
      <c r="EVC67" s="204"/>
      <c r="EVD67" s="204"/>
      <c r="EVE67" s="204"/>
      <c r="EVF67" s="204"/>
      <c r="EVG67" s="204"/>
      <c r="EVH67" s="204"/>
      <c r="EVI67" s="204"/>
      <c r="EVJ67" s="204"/>
      <c r="EVK67" s="204"/>
      <c r="EVL67" s="204"/>
      <c r="EVM67" s="204"/>
      <c r="EVN67" s="204"/>
      <c r="EVO67" s="204"/>
      <c r="EVP67" s="204"/>
      <c r="EVQ67" s="204"/>
      <c r="EVR67" s="204"/>
      <c r="EVS67" s="204"/>
      <c r="EVT67" s="204"/>
      <c r="EVU67" s="204"/>
      <c r="EVV67" s="204"/>
      <c r="EVW67" s="204"/>
      <c r="EVX67" s="204"/>
      <c r="EVY67" s="204"/>
      <c r="EVZ67" s="204"/>
      <c r="EWA67" s="204"/>
      <c r="EWB67" s="204"/>
      <c r="EWC67" s="204"/>
      <c r="EWD67" s="204"/>
      <c r="EWE67" s="204"/>
      <c r="EWF67" s="204"/>
      <c r="EWG67" s="204"/>
      <c r="EWH67" s="204"/>
      <c r="EWI67" s="204"/>
      <c r="EWJ67" s="204"/>
      <c r="EWK67" s="204"/>
      <c r="EWL67" s="204"/>
      <c r="EWM67" s="204"/>
      <c r="EWN67" s="204"/>
      <c r="EWO67" s="204"/>
      <c r="EWP67" s="204"/>
      <c r="EWQ67" s="204"/>
      <c r="EWR67" s="204"/>
      <c r="EWS67" s="204"/>
      <c r="EWT67" s="204"/>
      <c r="EWU67" s="204"/>
      <c r="EWV67" s="204"/>
      <c r="EWW67" s="204"/>
      <c r="EWX67" s="204"/>
      <c r="EWY67" s="204"/>
      <c r="EWZ67" s="204"/>
      <c r="EXA67" s="204"/>
      <c r="EXB67" s="204"/>
      <c r="EXC67" s="204"/>
      <c r="EXD67" s="204"/>
      <c r="EXE67" s="204"/>
      <c r="EXF67" s="204"/>
      <c r="EXG67" s="204"/>
      <c r="EXH67" s="204"/>
      <c r="EXI67" s="204"/>
      <c r="EXJ67" s="204"/>
      <c r="EXK67" s="204"/>
      <c r="EXL67" s="204"/>
      <c r="EXM67" s="204"/>
      <c r="EXN67" s="204"/>
      <c r="EXO67" s="204"/>
      <c r="EXP67" s="204"/>
      <c r="EXQ67" s="204"/>
      <c r="EXR67" s="204"/>
      <c r="EXS67" s="204"/>
      <c r="EXT67" s="204"/>
      <c r="EXU67" s="204"/>
      <c r="EXV67" s="204"/>
      <c r="EXW67" s="204"/>
      <c r="EXX67" s="204"/>
      <c r="EXY67" s="204"/>
      <c r="EXZ67" s="204"/>
      <c r="EYA67" s="204"/>
      <c r="EYB67" s="204"/>
      <c r="EYC67" s="204"/>
      <c r="EYD67" s="204"/>
      <c r="EYE67" s="204"/>
      <c r="EYF67" s="204"/>
      <c r="EYG67" s="204"/>
      <c r="EYH67" s="204"/>
      <c r="EYI67" s="204"/>
      <c r="EYJ67" s="204"/>
      <c r="EYK67" s="204"/>
      <c r="EYL67" s="204"/>
      <c r="EYM67" s="204"/>
      <c r="EYN67" s="204"/>
      <c r="EYO67" s="204"/>
      <c r="EYP67" s="204"/>
      <c r="EYQ67" s="204"/>
      <c r="EYR67" s="204"/>
      <c r="EYS67" s="204"/>
      <c r="EYT67" s="204"/>
      <c r="EYU67" s="204"/>
      <c r="EYV67" s="204"/>
      <c r="EYW67" s="204"/>
      <c r="EYX67" s="204"/>
      <c r="EYY67" s="204"/>
      <c r="EYZ67" s="204"/>
      <c r="EZA67" s="204"/>
      <c r="EZB67" s="204"/>
      <c r="EZC67" s="204"/>
      <c r="EZD67" s="204"/>
      <c r="EZE67" s="204"/>
      <c r="EZF67" s="204"/>
      <c r="EZG67" s="204"/>
      <c r="EZH67" s="204"/>
      <c r="EZI67" s="204"/>
      <c r="EZJ67" s="204"/>
      <c r="EZK67" s="204"/>
      <c r="EZL67" s="204"/>
      <c r="EZM67" s="204"/>
      <c r="EZN67" s="204"/>
      <c r="EZO67" s="204"/>
      <c r="EZP67" s="204"/>
      <c r="EZQ67" s="204"/>
      <c r="EZR67" s="204"/>
      <c r="EZS67" s="204"/>
      <c r="EZT67" s="204"/>
      <c r="EZU67" s="204"/>
      <c r="EZV67" s="204"/>
      <c r="EZW67" s="204"/>
      <c r="EZX67" s="204"/>
      <c r="EZY67" s="204"/>
      <c r="EZZ67" s="204"/>
      <c r="FAA67" s="204"/>
      <c r="FAB67" s="204"/>
      <c r="FAC67" s="204"/>
      <c r="FAD67" s="204"/>
      <c r="FAE67" s="204"/>
      <c r="FAF67" s="204"/>
      <c r="FAG67" s="204"/>
      <c r="FAH67" s="204"/>
      <c r="FAI67" s="204"/>
      <c r="FAJ67" s="204"/>
      <c r="FAK67" s="204"/>
      <c r="FAL67" s="204"/>
      <c r="FAM67" s="204"/>
      <c r="FAN67" s="204"/>
      <c r="FAO67" s="204"/>
      <c r="FAP67" s="204"/>
      <c r="FAQ67" s="204"/>
      <c r="FAR67" s="204"/>
      <c r="FAS67" s="204"/>
      <c r="FAT67" s="204"/>
      <c r="FAU67" s="204"/>
      <c r="FAV67" s="204"/>
      <c r="FAW67" s="204"/>
      <c r="FAX67" s="204"/>
      <c r="FAY67" s="204"/>
      <c r="FAZ67" s="204"/>
      <c r="FBA67" s="204"/>
      <c r="FBB67" s="204"/>
      <c r="FBC67" s="204"/>
      <c r="FBD67" s="204"/>
      <c r="FBE67" s="204"/>
      <c r="FBF67" s="204"/>
      <c r="FBG67" s="204"/>
      <c r="FBH67" s="204"/>
      <c r="FBI67" s="204"/>
      <c r="FBJ67" s="204"/>
      <c r="FBK67" s="204"/>
      <c r="FBL67" s="204"/>
      <c r="FBM67" s="204"/>
      <c r="FBN67" s="204"/>
      <c r="FBO67" s="204"/>
      <c r="FBP67" s="204"/>
      <c r="FBQ67" s="204"/>
      <c r="FBR67" s="204"/>
      <c r="FBS67" s="204"/>
      <c r="FBT67" s="204"/>
      <c r="FBU67" s="204"/>
      <c r="FBV67" s="204"/>
      <c r="FBW67" s="204"/>
      <c r="FBX67" s="204"/>
      <c r="FBY67" s="204"/>
      <c r="FBZ67" s="204"/>
      <c r="FCA67" s="204"/>
      <c r="FCB67" s="204"/>
      <c r="FCC67" s="204"/>
      <c r="FCD67" s="204"/>
      <c r="FCE67" s="204"/>
      <c r="FCF67" s="204"/>
      <c r="FCG67" s="204"/>
      <c r="FCH67" s="204"/>
      <c r="FCI67" s="204"/>
      <c r="FCJ67" s="204"/>
      <c r="FCK67" s="204"/>
      <c r="FCL67" s="204"/>
      <c r="FCM67" s="204"/>
      <c r="FCN67" s="204"/>
      <c r="FCO67" s="204"/>
      <c r="FCP67" s="204"/>
      <c r="FCQ67" s="204"/>
      <c r="FCR67" s="204"/>
      <c r="FCS67" s="204"/>
      <c r="FCT67" s="204"/>
      <c r="FCU67" s="204"/>
      <c r="FCV67" s="204"/>
      <c r="FCW67" s="204"/>
      <c r="FCX67" s="204"/>
      <c r="FCY67" s="204"/>
      <c r="FCZ67" s="204"/>
      <c r="FDA67" s="204"/>
      <c r="FDB67" s="204"/>
      <c r="FDC67" s="204"/>
      <c r="FDD67" s="204"/>
      <c r="FDE67" s="204"/>
      <c r="FDF67" s="204"/>
      <c r="FDG67" s="204"/>
      <c r="FDH67" s="204"/>
      <c r="FDI67" s="204"/>
      <c r="FDJ67" s="204"/>
      <c r="FDK67" s="204"/>
      <c r="FDL67" s="204"/>
      <c r="FDM67" s="204"/>
      <c r="FDN67" s="204"/>
      <c r="FDO67" s="204"/>
      <c r="FDP67" s="204"/>
      <c r="FDQ67" s="204"/>
      <c r="FDR67" s="204"/>
      <c r="FDS67" s="204"/>
      <c r="FDT67" s="204"/>
      <c r="FDU67" s="204"/>
      <c r="FDV67" s="204"/>
      <c r="FDW67" s="204"/>
      <c r="FDX67" s="204"/>
      <c r="FDY67" s="204"/>
      <c r="FDZ67" s="204"/>
      <c r="FEA67" s="204"/>
      <c r="FEB67" s="204"/>
      <c r="FEC67" s="204"/>
      <c r="FED67" s="204"/>
      <c r="FEE67" s="204"/>
      <c r="FEF67" s="204"/>
      <c r="FEG67" s="204"/>
      <c r="FEH67" s="204"/>
      <c r="FEI67" s="204"/>
      <c r="FEJ67" s="204"/>
      <c r="FEK67" s="204"/>
      <c r="FEL67" s="204"/>
      <c r="FEM67" s="204"/>
      <c r="FEN67" s="204"/>
      <c r="FEO67" s="204"/>
      <c r="FEP67" s="204"/>
      <c r="FEQ67" s="204"/>
      <c r="FER67" s="204"/>
      <c r="FES67" s="204"/>
      <c r="FET67" s="204"/>
      <c r="FEU67" s="204"/>
      <c r="FEV67" s="204"/>
      <c r="FEW67" s="204"/>
      <c r="FEX67" s="204"/>
      <c r="FEY67" s="204"/>
      <c r="FEZ67" s="204"/>
      <c r="FFA67" s="204"/>
      <c r="FFB67" s="204"/>
      <c r="FFC67" s="204"/>
      <c r="FFD67" s="204"/>
      <c r="FFE67" s="204"/>
      <c r="FFF67" s="204"/>
      <c r="FFG67" s="204"/>
      <c r="FFH67" s="204"/>
      <c r="FFI67" s="204"/>
      <c r="FFJ67" s="204"/>
      <c r="FFK67" s="204"/>
      <c r="FFL67" s="204"/>
      <c r="FFM67" s="204"/>
      <c r="FFN67" s="204"/>
      <c r="FFO67" s="204"/>
      <c r="FFP67" s="204"/>
      <c r="FFQ67" s="204"/>
      <c r="FFR67" s="204"/>
      <c r="FFS67" s="204"/>
      <c r="FFT67" s="204"/>
      <c r="FFU67" s="204"/>
      <c r="FFV67" s="204"/>
      <c r="FFW67" s="204"/>
      <c r="FFX67" s="204"/>
      <c r="FFY67" s="204"/>
      <c r="FFZ67" s="204"/>
      <c r="FGA67" s="204"/>
      <c r="FGB67" s="204"/>
      <c r="FGC67" s="204"/>
      <c r="FGD67" s="204"/>
      <c r="FGE67" s="204"/>
      <c r="FGF67" s="204"/>
      <c r="FGG67" s="204"/>
      <c r="FGH67" s="204"/>
      <c r="FGI67" s="204"/>
      <c r="FGJ67" s="204"/>
      <c r="FGK67" s="204"/>
      <c r="FGL67" s="204"/>
      <c r="FGM67" s="204"/>
      <c r="FGN67" s="204"/>
      <c r="FGO67" s="204"/>
      <c r="FGP67" s="204"/>
      <c r="FGQ67" s="204"/>
      <c r="FGR67" s="204"/>
      <c r="FGS67" s="204"/>
      <c r="FGT67" s="204"/>
      <c r="FGU67" s="204"/>
      <c r="FGV67" s="204"/>
      <c r="FGW67" s="204"/>
      <c r="FGX67" s="204"/>
      <c r="FGY67" s="204"/>
      <c r="FGZ67" s="204"/>
      <c r="FHA67" s="204"/>
      <c r="FHB67" s="204"/>
      <c r="FHC67" s="204"/>
      <c r="FHD67" s="204"/>
      <c r="FHE67" s="204"/>
      <c r="FHF67" s="204"/>
      <c r="FHG67" s="204"/>
      <c r="FHH67" s="204"/>
      <c r="FHI67" s="204"/>
      <c r="FHJ67" s="204"/>
      <c r="FHK67" s="204"/>
      <c r="FHL67" s="204"/>
      <c r="FHM67" s="204"/>
      <c r="FHN67" s="204"/>
      <c r="FHO67" s="204"/>
      <c r="FHP67" s="204"/>
      <c r="FHQ67" s="204"/>
      <c r="FHR67" s="204"/>
      <c r="FHS67" s="204"/>
      <c r="FHT67" s="204"/>
      <c r="FHU67" s="204"/>
      <c r="FHV67" s="204"/>
      <c r="FHW67" s="204"/>
      <c r="FHX67" s="204"/>
      <c r="FHY67" s="204"/>
      <c r="FHZ67" s="204"/>
      <c r="FIA67" s="204"/>
      <c r="FIB67" s="204"/>
      <c r="FIC67" s="204"/>
      <c r="FID67" s="204"/>
      <c r="FIE67" s="204"/>
      <c r="FIF67" s="204"/>
      <c r="FIG67" s="204"/>
      <c r="FIH67" s="204"/>
      <c r="FII67" s="204"/>
      <c r="FIJ67" s="204"/>
      <c r="FIK67" s="204"/>
      <c r="FIL67" s="204"/>
      <c r="FIM67" s="204"/>
      <c r="FIN67" s="204"/>
      <c r="FIO67" s="204"/>
      <c r="FIP67" s="204"/>
      <c r="FIQ67" s="204"/>
      <c r="FIR67" s="204"/>
      <c r="FIS67" s="204"/>
      <c r="FIT67" s="204"/>
      <c r="FIU67" s="204"/>
      <c r="FIV67" s="204"/>
      <c r="FIW67" s="204"/>
      <c r="FIX67" s="204"/>
      <c r="FIY67" s="204"/>
      <c r="FIZ67" s="204"/>
      <c r="FJA67" s="204"/>
      <c r="FJB67" s="204"/>
      <c r="FJC67" s="204"/>
      <c r="FJD67" s="204"/>
      <c r="FJE67" s="204"/>
      <c r="FJF67" s="204"/>
      <c r="FJG67" s="204"/>
      <c r="FJH67" s="204"/>
      <c r="FJI67" s="204"/>
      <c r="FJJ67" s="204"/>
      <c r="FJK67" s="204"/>
      <c r="FJL67" s="204"/>
      <c r="FJM67" s="204"/>
      <c r="FJN67" s="204"/>
      <c r="FJO67" s="204"/>
      <c r="FJP67" s="204"/>
      <c r="FJQ67" s="204"/>
      <c r="FJR67" s="204"/>
      <c r="FJS67" s="204"/>
      <c r="FJT67" s="204"/>
      <c r="FJU67" s="204"/>
      <c r="FJV67" s="204"/>
      <c r="FJW67" s="204"/>
      <c r="FJX67" s="204"/>
      <c r="FJY67" s="204"/>
      <c r="FJZ67" s="204"/>
      <c r="FKA67" s="204"/>
      <c r="FKB67" s="204"/>
      <c r="FKC67" s="204"/>
      <c r="FKD67" s="204"/>
      <c r="FKE67" s="204"/>
      <c r="FKF67" s="204"/>
      <c r="FKG67" s="204"/>
      <c r="FKH67" s="204"/>
      <c r="FKI67" s="204"/>
      <c r="FKJ67" s="204"/>
      <c r="FKK67" s="204"/>
      <c r="FKL67" s="204"/>
      <c r="FKM67" s="204"/>
      <c r="FKN67" s="204"/>
      <c r="FKO67" s="204"/>
      <c r="FKP67" s="204"/>
      <c r="FKQ67" s="204"/>
      <c r="FKR67" s="204"/>
      <c r="FKS67" s="204"/>
      <c r="FKT67" s="204"/>
      <c r="FKU67" s="204"/>
      <c r="FKV67" s="204"/>
      <c r="FKW67" s="204"/>
      <c r="FKX67" s="204"/>
      <c r="FKY67" s="204"/>
      <c r="FKZ67" s="204"/>
      <c r="FLA67" s="204"/>
      <c r="FLB67" s="204"/>
      <c r="FLC67" s="204"/>
      <c r="FLD67" s="204"/>
      <c r="FLE67" s="204"/>
      <c r="FLF67" s="204"/>
      <c r="FLG67" s="204"/>
      <c r="FLH67" s="204"/>
      <c r="FLI67" s="204"/>
      <c r="FLJ67" s="204"/>
      <c r="FLK67" s="204"/>
      <c r="FLL67" s="204"/>
      <c r="FLM67" s="204"/>
      <c r="FLN67" s="204"/>
      <c r="FLO67" s="204"/>
      <c r="FLP67" s="204"/>
      <c r="FLQ67" s="204"/>
      <c r="FLR67" s="204"/>
      <c r="FLS67" s="204"/>
      <c r="FLT67" s="204"/>
      <c r="FLU67" s="204"/>
      <c r="FLV67" s="204"/>
      <c r="FLW67" s="204"/>
      <c r="FLX67" s="204"/>
      <c r="FLY67" s="204"/>
      <c r="FLZ67" s="204"/>
      <c r="FMA67" s="204"/>
      <c r="FMB67" s="204"/>
      <c r="FMC67" s="204"/>
      <c r="FMD67" s="204"/>
      <c r="FME67" s="204"/>
      <c r="FMF67" s="204"/>
      <c r="FMG67" s="204"/>
      <c r="FMH67" s="204"/>
      <c r="FMI67" s="204"/>
      <c r="FMJ67" s="204"/>
      <c r="FMK67" s="204"/>
      <c r="FML67" s="204"/>
      <c r="FMM67" s="204"/>
      <c r="FMN67" s="204"/>
      <c r="FMO67" s="204"/>
      <c r="FMP67" s="204"/>
      <c r="FMQ67" s="204"/>
      <c r="FMR67" s="204"/>
      <c r="FMS67" s="204"/>
      <c r="FMT67" s="204"/>
      <c r="FMU67" s="204"/>
      <c r="FMV67" s="204"/>
      <c r="FMW67" s="204"/>
      <c r="FMX67" s="204"/>
      <c r="FMY67" s="204"/>
      <c r="FMZ67" s="204"/>
      <c r="FNA67" s="204"/>
      <c r="FNB67" s="204"/>
      <c r="FNC67" s="204"/>
      <c r="FND67" s="204"/>
      <c r="FNE67" s="204"/>
      <c r="FNF67" s="204"/>
      <c r="FNG67" s="204"/>
      <c r="FNH67" s="204"/>
      <c r="FNI67" s="204"/>
      <c r="FNJ67" s="204"/>
      <c r="FNK67" s="204"/>
      <c r="FNL67" s="204"/>
      <c r="FNM67" s="204"/>
      <c r="FNN67" s="204"/>
      <c r="FNO67" s="204"/>
      <c r="FNP67" s="204"/>
      <c r="FNQ67" s="204"/>
      <c r="FNR67" s="204"/>
      <c r="FNS67" s="204"/>
      <c r="FNT67" s="204"/>
      <c r="FNU67" s="204"/>
      <c r="FNV67" s="204"/>
      <c r="FNW67" s="204"/>
      <c r="FNX67" s="204"/>
      <c r="FNY67" s="204"/>
      <c r="FNZ67" s="204"/>
      <c r="FOA67" s="204"/>
      <c r="FOB67" s="204"/>
      <c r="FOC67" s="204"/>
      <c r="FOD67" s="204"/>
      <c r="FOE67" s="204"/>
      <c r="FOF67" s="204"/>
      <c r="FOG67" s="204"/>
      <c r="FOH67" s="204"/>
      <c r="FOI67" s="204"/>
      <c r="FOJ67" s="204"/>
      <c r="FOK67" s="204"/>
      <c r="FOL67" s="204"/>
      <c r="FOM67" s="204"/>
      <c r="FON67" s="204"/>
      <c r="FOO67" s="204"/>
      <c r="FOP67" s="204"/>
      <c r="FOQ67" s="204"/>
      <c r="FOR67" s="204"/>
      <c r="FOS67" s="204"/>
      <c r="FOT67" s="204"/>
      <c r="FOU67" s="204"/>
      <c r="FOV67" s="204"/>
      <c r="FOW67" s="204"/>
      <c r="FOX67" s="204"/>
      <c r="FOY67" s="204"/>
      <c r="FOZ67" s="204"/>
      <c r="FPA67" s="204"/>
      <c r="FPB67" s="204"/>
      <c r="FPC67" s="204"/>
      <c r="FPD67" s="204"/>
      <c r="FPE67" s="204"/>
      <c r="FPF67" s="204"/>
      <c r="FPG67" s="204"/>
      <c r="FPH67" s="204"/>
      <c r="FPI67" s="204"/>
      <c r="FPJ67" s="204"/>
      <c r="FPK67" s="204"/>
      <c r="FPL67" s="204"/>
      <c r="FPM67" s="204"/>
      <c r="FPN67" s="204"/>
      <c r="FPO67" s="204"/>
      <c r="FPP67" s="204"/>
      <c r="FPQ67" s="204"/>
      <c r="FPR67" s="204"/>
      <c r="FPS67" s="204"/>
      <c r="FPT67" s="204"/>
      <c r="FPU67" s="204"/>
      <c r="FPV67" s="204"/>
      <c r="FPW67" s="204"/>
      <c r="FPX67" s="204"/>
      <c r="FPY67" s="204"/>
      <c r="FPZ67" s="204"/>
      <c r="FQA67" s="204"/>
      <c r="FQB67" s="204"/>
      <c r="FQC67" s="204"/>
      <c r="FQD67" s="204"/>
      <c r="FQE67" s="204"/>
      <c r="FQF67" s="204"/>
      <c r="FQG67" s="204"/>
      <c r="FQH67" s="204"/>
      <c r="FQI67" s="204"/>
      <c r="FQJ67" s="204"/>
      <c r="FQK67" s="204"/>
      <c r="FQL67" s="204"/>
      <c r="FQM67" s="204"/>
      <c r="FQN67" s="204"/>
      <c r="FQO67" s="204"/>
      <c r="FQP67" s="204"/>
      <c r="FQQ67" s="204"/>
      <c r="FQR67" s="204"/>
      <c r="FQS67" s="204"/>
      <c r="FQT67" s="204"/>
      <c r="FQU67" s="204"/>
      <c r="FQV67" s="204"/>
      <c r="FQW67" s="204"/>
      <c r="FQX67" s="204"/>
      <c r="FQY67" s="204"/>
      <c r="FQZ67" s="204"/>
      <c r="FRA67" s="204"/>
      <c r="FRB67" s="204"/>
      <c r="FRC67" s="204"/>
      <c r="FRD67" s="204"/>
      <c r="FRE67" s="204"/>
      <c r="FRF67" s="204"/>
      <c r="FRG67" s="204"/>
      <c r="FRH67" s="204"/>
      <c r="FRI67" s="204"/>
      <c r="FRJ67" s="204"/>
      <c r="FRK67" s="204"/>
      <c r="FRL67" s="204"/>
      <c r="FRM67" s="204"/>
      <c r="FRN67" s="204"/>
      <c r="FRO67" s="204"/>
      <c r="FRP67" s="204"/>
      <c r="FRQ67" s="204"/>
      <c r="FRR67" s="204"/>
      <c r="FRS67" s="204"/>
      <c r="FRT67" s="204"/>
      <c r="FRU67" s="204"/>
      <c r="FRV67" s="204"/>
      <c r="FRW67" s="204"/>
      <c r="FRX67" s="204"/>
      <c r="FRY67" s="204"/>
      <c r="FRZ67" s="204"/>
      <c r="FSA67" s="204"/>
      <c r="FSB67" s="204"/>
      <c r="FSC67" s="204"/>
      <c r="FSD67" s="204"/>
      <c r="FSE67" s="204"/>
      <c r="FSF67" s="204"/>
      <c r="FSG67" s="204"/>
      <c r="FSH67" s="204"/>
      <c r="FSI67" s="204"/>
      <c r="FSJ67" s="204"/>
      <c r="FSK67" s="204"/>
      <c r="FSL67" s="204"/>
      <c r="FSM67" s="204"/>
      <c r="FSN67" s="204"/>
      <c r="FSO67" s="204"/>
      <c r="FSP67" s="204"/>
      <c r="FSQ67" s="204"/>
      <c r="FSR67" s="204"/>
      <c r="FSS67" s="204"/>
      <c r="FST67" s="204"/>
      <c r="FSU67" s="204"/>
      <c r="FSV67" s="204"/>
      <c r="FSW67" s="204"/>
      <c r="FSX67" s="204"/>
      <c r="FSY67" s="204"/>
      <c r="FSZ67" s="204"/>
      <c r="FTA67" s="204"/>
      <c r="FTB67" s="204"/>
      <c r="FTC67" s="204"/>
      <c r="FTD67" s="204"/>
      <c r="FTE67" s="204"/>
      <c r="FTF67" s="204"/>
      <c r="FTG67" s="204"/>
      <c r="FTH67" s="204"/>
      <c r="FTI67" s="204"/>
      <c r="FTJ67" s="204"/>
      <c r="FTK67" s="204"/>
      <c r="FTL67" s="204"/>
      <c r="FTM67" s="204"/>
      <c r="FTN67" s="204"/>
      <c r="FTO67" s="204"/>
      <c r="FTP67" s="204"/>
      <c r="FTQ67" s="204"/>
      <c r="FTR67" s="204"/>
      <c r="FTS67" s="204"/>
      <c r="FTT67" s="204"/>
      <c r="FTU67" s="204"/>
      <c r="FTV67" s="204"/>
      <c r="FTW67" s="204"/>
      <c r="FTX67" s="204"/>
      <c r="FTY67" s="204"/>
      <c r="FTZ67" s="204"/>
      <c r="FUA67" s="204"/>
      <c r="FUB67" s="204"/>
      <c r="FUC67" s="204"/>
      <c r="FUD67" s="204"/>
      <c r="FUE67" s="204"/>
      <c r="FUF67" s="204"/>
      <c r="FUG67" s="204"/>
      <c r="FUH67" s="204"/>
      <c r="FUI67" s="204"/>
      <c r="FUJ67" s="204"/>
      <c r="FUK67" s="204"/>
      <c r="FUL67" s="204"/>
      <c r="FUM67" s="204"/>
      <c r="FUN67" s="204"/>
      <c r="FUO67" s="204"/>
      <c r="FUP67" s="204"/>
      <c r="FUQ67" s="204"/>
      <c r="FUR67" s="204"/>
      <c r="FUS67" s="204"/>
      <c r="FUT67" s="204"/>
      <c r="FUU67" s="204"/>
      <c r="FUV67" s="204"/>
      <c r="FUW67" s="204"/>
      <c r="FUX67" s="204"/>
      <c r="FUY67" s="204"/>
      <c r="FUZ67" s="204"/>
      <c r="FVA67" s="204"/>
      <c r="FVB67" s="204"/>
      <c r="FVC67" s="204"/>
      <c r="FVD67" s="204"/>
      <c r="FVE67" s="204"/>
      <c r="FVF67" s="204"/>
      <c r="FVG67" s="204"/>
      <c r="FVH67" s="204"/>
      <c r="FVI67" s="204"/>
      <c r="FVJ67" s="204"/>
      <c r="FVK67" s="204"/>
      <c r="FVL67" s="204"/>
      <c r="FVM67" s="204"/>
      <c r="FVN67" s="204"/>
      <c r="FVO67" s="204"/>
      <c r="FVP67" s="204"/>
      <c r="FVQ67" s="204"/>
      <c r="FVR67" s="204"/>
      <c r="FVS67" s="204"/>
      <c r="FVT67" s="204"/>
      <c r="FVU67" s="204"/>
      <c r="FVV67" s="204"/>
      <c r="FVW67" s="204"/>
      <c r="FVX67" s="204"/>
      <c r="FVY67" s="204"/>
      <c r="FVZ67" s="204"/>
      <c r="FWA67" s="204"/>
      <c r="FWB67" s="204"/>
      <c r="FWC67" s="204"/>
      <c r="FWD67" s="204"/>
      <c r="FWE67" s="204"/>
      <c r="FWF67" s="204"/>
      <c r="FWG67" s="204"/>
      <c r="FWH67" s="204"/>
      <c r="FWI67" s="204"/>
      <c r="FWJ67" s="204"/>
      <c r="FWK67" s="204"/>
      <c r="FWL67" s="204"/>
      <c r="FWM67" s="204"/>
      <c r="FWN67" s="204"/>
      <c r="FWO67" s="204"/>
      <c r="FWP67" s="204"/>
      <c r="FWQ67" s="204"/>
      <c r="FWR67" s="204"/>
      <c r="FWS67" s="204"/>
      <c r="FWT67" s="204"/>
      <c r="FWU67" s="204"/>
      <c r="FWV67" s="204"/>
      <c r="FWW67" s="204"/>
      <c r="FWX67" s="204"/>
      <c r="FWY67" s="204"/>
      <c r="FWZ67" s="204"/>
      <c r="FXA67" s="204"/>
      <c r="FXB67" s="204"/>
      <c r="FXC67" s="204"/>
      <c r="FXD67" s="204"/>
      <c r="FXE67" s="204"/>
      <c r="FXF67" s="204"/>
      <c r="FXG67" s="204"/>
      <c r="FXH67" s="204"/>
      <c r="FXI67" s="204"/>
      <c r="FXJ67" s="204"/>
      <c r="FXK67" s="204"/>
      <c r="FXL67" s="204"/>
      <c r="FXM67" s="204"/>
      <c r="FXN67" s="204"/>
      <c r="FXO67" s="204"/>
      <c r="FXP67" s="204"/>
      <c r="FXQ67" s="204"/>
      <c r="FXR67" s="204"/>
      <c r="FXS67" s="204"/>
      <c r="FXT67" s="204"/>
      <c r="FXU67" s="204"/>
      <c r="FXV67" s="204"/>
      <c r="FXW67" s="204"/>
      <c r="FXX67" s="204"/>
      <c r="FXY67" s="204"/>
      <c r="FXZ67" s="204"/>
      <c r="FYA67" s="204"/>
      <c r="FYB67" s="204"/>
      <c r="FYC67" s="204"/>
      <c r="FYD67" s="204"/>
      <c r="FYE67" s="204"/>
      <c r="FYF67" s="204"/>
      <c r="FYG67" s="204"/>
      <c r="FYH67" s="204"/>
      <c r="FYI67" s="204"/>
      <c r="FYJ67" s="204"/>
      <c r="FYK67" s="204"/>
      <c r="FYL67" s="204"/>
      <c r="FYM67" s="204"/>
      <c r="FYN67" s="204"/>
      <c r="FYO67" s="204"/>
      <c r="FYP67" s="204"/>
      <c r="FYQ67" s="204"/>
      <c r="FYR67" s="204"/>
      <c r="FYS67" s="204"/>
      <c r="FYT67" s="204"/>
      <c r="FYU67" s="204"/>
      <c r="FYV67" s="204"/>
      <c r="FYW67" s="204"/>
      <c r="FYX67" s="204"/>
      <c r="FYY67" s="204"/>
      <c r="FYZ67" s="204"/>
      <c r="FZA67" s="204"/>
      <c r="FZB67" s="204"/>
      <c r="FZC67" s="204"/>
      <c r="FZD67" s="204"/>
      <c r="FZE67" s="204"/>
      <c r="FZF67" s="204"/>
      <c r="FZG67" s="204"/>
      <c r="FZH67" s="204"/>
      <c r="FZI67" s="204"/>
      <c r="FZJ67" s="204"/>
      <c r="FZK67" s="204"/>
      <c r="FZL67" s="204"/>
      <c r="FZM67" s="204"/>
      <c r="FZN67" s="204"/>
      <c r="FZO67" s="204"/>
      <c r="FZP67" s="204"/>
      <c r="FZQ67" s="204"/>
      <c r="FZR67" s="204"/>
      <c r="FZS67" s="204"/>
      <c r="FZT67" s="204"/>
      <c r="FZU67" s="204"/>
      <c r="FZV67" s="204"/>
      <c r="FZW67" s="204"/>
      <c r="FZX67" s="204"/>
      <c r="FZY67" s="204"/>
      <c r="FZZ67" s="204"/>
      <c r="GAA67" s="204"/>
      <c r="GAB67" s="204"/>
      <c r="GAC67" s="204"/>
      <c r="GAD67" s="204"/>
      <c r="GAE67" s="204"/>
      <c r="GAF67" s="204"/>
      <c r="GAG67" s="204"/>
      <c r="GAH67" s="204"/>
      <c r="GAI67" s="204"/>
      <c r="GAJ67" s="204"/>
      <c r="GAK67" s="204"/>
      <c r="GAL67" s="204"/>
      <c r="GAM67" s="204"/>
      <c r="GAN67" s="204"/>
      <c r="GAO67" s="204"/>
      <c r="GAP67" s="204"/>
      <c r="GAQ67" s="204"/>
      <c r="GAR67" s="204"/>
      <c r="GAS67" s="204"/>
      <c r="GAT67" s="204"/>
      <c r="GAU67" s="204"/>
      <c r="GAV67" s="204"/>
      <c r="GAW67" s="204"/>
      <c r="GAX67" s="204"/>
      <c r="GAY67" s="204"/>
      <c r="GAZ67" s="204"/>
      <c r="GBA67" s="204"/>
      <c r="GBB67" s="204"/>
      <c r="GBC67" s="204"/>
      <c r="GBD67" s="204"/>
      <c r="GBE67" s="204"/>
      <c r="GBF67" s="204"/>
      <c r="GBG67" s="204"/>
      <c r="GBH67" s="204"/>
      <c r="GBI67" s="204"/>
      <c r="GBJ67" s="204"/>
      <c r="GBK67" s="204"/>
      <c r="GBL67" s="204"/>
      <c r="GBM67" s="204"/>
      <c r="GBN67" s="204"/>
      <c r="GBO67" s="204"/>
      <c r="GBP67" s="204"/>
      <c r="GBQ67" s="204"/>
      <c r="GBR67" s="204"/>
      <c r="GBS67" s="204"/>
      <c r="GBT67" s="204"/>
      <c r="GBU67" s="204"/>
      <c r="GBV67" s="204"/>
      <c r="GBW67" s="204"/>
      <c r="GBX67" s="204"/>
      <c r="GBY67" s="204"/>
      <c r="GBZ67" s="204"/>
      <c r="GCA67" s="204"/>
      <c r="GCB67" s="204"/>
      <c r="GCC67" s="204"/>
      <c r="GCD67" s="204"/>
      <c r="GCE67" s="204"/>
      <c r="GCF67" s="204"/>
      <c r="GCG67" s="204"/>
      <c r="GCH67" s="204"/>
      <c r="GCI67" s="204"/>
      <c r="GCJ67" s="204"/>
      <c r="GCK67" s="204"/>
      <c r="GCL67" s="204"/>
      <c r="GCM67" s="204"/>
      <c r="GCN67" s="204"/>
      <c r="GCO67" s="204"/>
      <c r="GCP67" s="204"/>
      <c r="GCQ67" s="204"/>
      <c r="GCR67" s="204"/>
      <c r="GCS67" s="204"/>
      <c r="GCT67" s="204"/>
      <c r="GCU67" s="204"/>
      <c r="GCV67" s="204"/>
      <c r="GCW67" s="204"/>
      <c r="GCX67" s="204"/>
      <c r="GCY67" s="204"/>
      <c r="GCZ67" s="204"/>
      <c r="GDA67" s="204"/>
      <c r="GDB67" s="204"/>
      <c r="GDC67" s="204"/>
      <c r="GDD67" s="204"/>
      <c r="GDE67" s="204"/>
      <c r="GDF67" s="204"/>
      <c r="GDG67" s="204"/>
      <c r="GDH67" s="204"/>
      <c r="GDI67" s="204"/>
      <c r="GDJ67" s="204"/>
      <c r="GDK67" s="204"/>
      <c r="GDL67" s="204"/>
      <c r="GDM67" s="204"/>
      <c r="GDN67" s="204"/>
      <c r="GDO67" s="204"/>
      <c r="GDP67" s="204"/>
      <c r="GDQ67" s="204"/>
      <c r="GDR67" s="204"/>
      <c r="GDS67" s="204"/>
      <c r="GDT67" s="204"/>
      <c r="GDU67" s="204"/>
      <c r="GDV67" s="204"/>
      <c r="GDW67" s="204"/>
      <c r="GDX67" s="204"/>
      <c r="GDY67" s="204"/>
      <c r="GDZ67" s="204"/>
      <c r="GEA67" s="204"/>
      <c r="GEB67" s="204"/>
      <c r="GEC67" s="204"/>
      <c r="GED67" s="204"/>
      <c r="GEE67" s="204"/>
      <c r="GEF67" s="204"/>
      <c r="GEG67" s="204"/>
      <c r="GEH67" s="204"/>
      <c r="GEI67" s="204"/>
      <c r="GEJ67" s="204"/>
      <c r="GEK67" s="204"/>
      <c r="GEL67" s="204"/>
      <c r="GEM67" s="204"/>
      <c r="GEN67" s="204"/>
      <c r="GEO67" s="204"/>
      <c r="GEP67" s="204"/>
      <c r="GEQ67" s="204"/>
      <c r="GER67" s="204"/>
      <c r="GES67" s="204"/>
      <c r="GET67" s="204"/>
      <c r="GEU67" s="204"/>
      <c r="GEV67" s="204"/>
      <c r="GEW67" s="204"/>
      <c r="GEX67" s="204"/>
      <c r="GEY67" s="204"/>
      <c r="GEZ67" s="204"/>
      <c r="GFA67" s="204"/>
      <c r="GFB67" s="204"/>
      <c r="GFC67" s="204"/>
      <c r="GFD67" s="204"/>
      <c r="GFE67" s="204"/>
      <c r="GFF67" s="204"/>
      <c r="GFG67" s="204"/>
      <c r="GFH67" s="204"/>
      <c r="GFI67" s="204"/>
      <c r="GFJ67" s="204"/>
      <c r="GFK67" s="204"/>
      <c r="GFL67" s="204"/>
      <c r="GFM67" s="204"/>
      <c r="GFN67" s="204"/>
      <c r="GFO67" s="204"/>
      <c r="GFP67" s="204"/>
      <c r="GFQ67" s="204"/>
      <c r="GFR67" s="204"/>
      <c r="GFS67" s="204"/>
      <c r="GFT67" s="204"/>
      <c r="GFU67" s="204"/>
      <c r="GFV67" s="204"/>
      <c r="GFW67" s="204"/>
      <c r="GFX67" s="204"/>
      <c r="GFY67" s="204"/>
      <c r="GFZ67" s="204"/>
      <c r="GGA67" s="204"/>
      <c r="GGB67" s="204"/>
      <c r="GGC67" s="204"/>
      <c r="GGD67" s="204"/>
      <c r="GGE67" s="204"/>
      <c r="GGF67" s="204"/>
      <c r="GGG67" s="204"/>
      <c r="GGH67" s="204"/>
      <c r="GGI67" s="204"/>
      <c r="GGJ67" s="204"/>
      <c r="GGK67" s="204"/>
      <c r="GGL67" s="204"/>
      <c r="GGM67" s="204"/>
      <c r="GGN67" s="204"/>
      <c r="GGO67" s="204"/>
      <c r="GGP67" s="204"/>
      <c r="GGQ67" s="204"/>
      <c r="GGR67" s="204"/>
      <c r="GGS67" s="204"/>
      <c r="GGT67" s="204"/>
      <c r="GGU67" s="204"/>
      <c r="GGV67" s="204"/>
      <c r="GGW67" s="204"/>
      <c r="GGX67" s="204"/>
      <c r="GGY67" s="204"/>
      <c r="GGZ67" s="204"/>
      <c r="GHA67" s="204"/>
      <c r="GHB67" s="204"/>
      <c r="GHC67" s="204"/>
      <c r="GHD67" s="204"/>
      <c r="GHE67" s="204"/>
      <c r="GHF67" s="204"/>
      <c r="GHG67" s="204"/>
      <c r="GHH67" s="204"/>
      <c r="GHI67" s="204"/>
      <c r="GHJ67" s="204"/>
      <c r="GHK67" s="204"/>
      <c r="GHL67" s="204"/>
      <c r="GHM67" s="204"/>
      <c r="GHN67" s="204"/>
      <c r="GHO67" s="204"/>
      <c r="GHP67" s="204"/>
      <c r="GHQ67" s="204"/>
      <c r="GHR67" s="204"/>
      <c r="GHS67" s="204"/>
      <c r="GHT67" s="204"/>
      <c r="GHU67" s="204"/>
      <c r="GHV67" s="204"/>
      <c r="GHW67" s="204"/>
      <c r="GHX67" s="204"/>
      <c r="GHY67" s="204"/>
      <c r="GHZ67" s="204"/>
      <c r="GIA67" s="204"/>
      <c r="GIB67" s="204"/>
      <c r="GIC67" s="204"/>
      <c r="GID67" s="204"/>
      <c r="GIE67" s="204"/>
      <c r="GIF67" s="204"/>
      <c r="GIG67" s="204"/>
      <c r="GIH67" s="204"/>
      <c r="GII67" s="204"/>
      <c r="GIJ67" s="204"/>
      <c r="GIK67" s="204"/>
      <c r="GIL67" s="204"/>
      <c r="GIM67" s="204"/>
      <c r="GIN67" s="204"/>
      <c r="GIO67" s="204"/>
      <c r="GIP67" s="204"/>
      <c r="GIQ67" s="204"/>
      <c r="GIR67" s="204"/>
      <c r="GIS67" s="204"/>
      <c r="GIT67" s="204"/>
      <c r="GIU67" s="204"/>
      <c r="GIV67" s="204"/>
      <c r="GIW67" s="204"/>
      <c r="GIX67" s="204"/>
      <c r="GIY67" s="204"/>
      <c r="GIZ67" s="204"/>
      <c r="GJA67" s="204"/>
      <c r="GJB67" s="204"/>
      <c r="GJC67" s="204"/>
      <c r="GJD67" s="204"/>
      <c r="GJE67" s="204"/>
      <c r="GJF67" s="204"/>
      <c r="GJG67" s="204"/>
      <c r="GJH67" s="204"/>
      <c r="GJI67" s="204"/>
      <c r="GJJ67" s="204"/>
      <c r="GJK67" s="204"/>
      <c r="GJL67" s="204"/>
      <c r="GJM67" s="204"/>
      <c r="GJN67" s="204"/>
      <c r="GJO67" s="204"/>
      <c r="GJP67" s="204"/>
      <c r="GJQ67" s="204"/>
      <c r="GJR67" s="204"/>
      <c r="GJS67" s="204"/>
      <c r="GJT67" s="204"/>
      <c r="GJU67" s="204"/>
      <c r="GJV67" s="204"/>
      <c r="GJW67" s="204"/>
      <c r="GJX67" s="204"/>
      <c r="GJY67" s="204"/>
      <c r="GJZ67" s="204"/>
      <c r="GKA67" s="204"/>
      <c r="GKB67" s="204"/>
      <c r="GKC67" s="204"/>
      <c r="GKD67" s="204"/>
      <c r="GKE67" s="204"/>
      <c r="GKF67" s="204"/>
      <c r="GKG67" s="204"/>
      <c r="GKH67" s="204"/>
      <c r="GKI67" s="204"/>
      <c r="GKJ67" s="204"/>
      <c r="GKK67" s="204"/>
      <c r="GKL67" s="204"/>
      <c r="GKM67" s="204"/>
      <c r="GKN67" s="204"/>
      <c r="GKO67" s="204"/>
      <c r="GKP67" s="204"/>
      <c r="GKQ67" s="204"/>
      <c r="GKR67" s="204"/>
      <c r="GKS67" s="204"/>
      <c r="GKT67" s="204"/>
      <c r="GKU67" s="204"/>
      <c r="GKV67" s="204"/>
      <c r="GKW67" s="204"/>
      <c r="GKX67" s="204"/>
      <c r="GKY67" s="204"/>
      <c r="GKZ67" s="204"/>
      <c r="GLA67" s="204"/>
      <c r="GLB67" s="204"/>
      <c r="GLC67" s="204"/>
      <c r="GLD67" s="204"/>
      <c r="GLE67" s="204"/>
      <c r="GLF67" s="204"/>
      <c r="GLG67" s="204"/>
      <c r="GLH67" s="204"/>
      <c r="GLI67" s="204"/>
      <c r="GLJ67" s="204"/>
      <c r="GLK67" s="204"/>
      <c r="GLL67" s="204"/>
      <c r="GLM67" s="204"/>
      <c r="GLN67" s="204"/>
      <c r="GLO67" s="204"/>
      <c r="GLP67" s="204"/>
      <c r="GLQ67" s="204"/>
      <c r="GLR67" s="204"/>
      <c r="GLS67" s="204"/>
      <c r="GLT67" s="204"/>
      <c r="GLU67" s="204"/>
      <c r="GLV67" s="204"/>
      <c r="GLW67" s="204"/>
      <c r="GLX67" s="204"/>
      <c r="GLY67" s="204"/>
      <c r="GLZ67" s="204"/>
      <c r="GMA67" s="204"/>
      <c r="GMB67" s="204"/>
      <c r="GMC67" s="204"/>
      <c r="GMD67" s="204"/>
      <c r="GME67" s="204"/>
      <c r="GMF67" s="204"/>
      <c r="GMG67" s="204"/>
      <c r="GMH67" s="204"/>
      <c r="GMI67" s="204"/>
      <c r="GMJ67" s="204"/>
      <c r="GMK67" s="204"/>
      <c r="GML67" s="204"/>
      <c r="GMM67" s="204"/>
      <c r="GMN67" s="204"/>
      <c r="GMO67" s="204"/>
      <c r="GMP67" s="204"/>
      <c r="GMQ67" s="204"/>
      <c r="GMR67" s="204"/>
      <c r="GMS67" s="204"/>
      <c r="GMT67" s="204"/>
      <c r="GMU67" s="204"/>
      <c r="GMV67" s="204"/>
      <c r="GMW67" s="204"/>
      <c r="GMX67" s="204"/>
      <c r="GMY67" s="204"/>
      <c r="GMZ67" s="204"/>
      <c r="GNA67" s="204"/>
      <c r="GNB67" s="204"/>
      <c r="GNC67" s="204"/>
      <c r="GND67" s="204"/>
      <c r="GNE67" s="204"/>
      <c r="GNF67" s="204"/>
      <c r="GNG67" s="204"/>
      <c r="GNH67" s="204"/>
      <c r="GNI67" s="204"/>
      <c r="GNJ67" s="204"/>
      <c r="GNK67" s="204"/>
      <c r="GNL67" s="204"/>
      <c r="GNM67" s="204"/>
      <c r="GNN67" s="204"/>
      <c r="GNO67" s="204"/>
      <c r="GNP67" s="204"/>
      <c r="GNQ67" s="204"/>
      <c r="GNR67" s="204"/>
      <c r="GNS67" s="204"/>
      <c r="GNT67" s="204"/>
      <c r="GNU67" s="204"/>
      <c r="GNV67" s="204"/>
      <c r="GNW67" s="204"/>
      <c r="GNX67" s="204"/>
      <c r="GNY67" s="204"/>
      <c r="GNZ67" s="204"/>
      <c r="GOA67" s="204"/>
      <c r="GOB67" s="204"/>
      <c r="GOC67" s="204"/>
      <c r="GOD67" s="204"/>
      <c r="GOE67" s="204"/>
      <c r="GOF67" s="204"/>
      <c r="GOG67" s="204"/>
      <c r="GOH67" s="204"/>
      <c r="GOI67" s="204"/>
      <c r="GOJ67" s="204"/>
      <c r="GOK67" s="204"/>
      <c r="GOL67" s="204"/>
      <c r="GOM67" s="204"/>
      <c r="GON67" s="204"/>
      <c r="GOO67" s="204"/>
      <c r="GOP67" s="204"/>
      <c r="GOQ67" s="204"/>
      <c r="GOR67" s="204"/>
      <c r="GOS67" s="204"/>
      <c r="GOT67" s="204"/>
      <c r="GOU67" s="204"/>
      <c r="GOV67" s="204"/>
      <c r="GOW67" s="204"/>
      <c r="GOX67" s="204"/>
      <c r="GOY67" s="204"/>
      <c r="GOZ67" s="204"/>
      <c r="GPA67" s="204"/>
      <c r="GPB67" s="204"/>
      <c r="GPC67" s="204"/>
      <c r="GPD67" s="204"/>
      <c r="GPE67" s="204"/>
      <c r="GPF67" s="204"/>
      <c r="GPG67" s="204"/>
      <c r="GPH67" s="204"/>
      <c r="GPI67" s="204"/>
      <c r="GPJ67" s="204"/>
      <c r="GPK67" s="204"/>
      <c r="GPL67" s="204"/>
      <c r="GPM67" s="204"/>
      <c r="GPN67" s="204"/>
      <c r="GPO67" s="204"/>
      <c r="GPP67" s="204"/>
      <c r="GPQ67" s="204"/>
      <c r="GPR67" s="204"/>
      <c r="GPS67" s="204"/>
      <c r="GPT67" s="204"/>
      <c r="GPU67" s="204"/>
      <c r="GPV67" s="204"/>
      <c r="GPW67" s="204"/>
      <c r="GPX67" s="204"/>
      <c r="GPY67" s="204"/>
      <c r="GPZ67" s="204"/>
      <c r="GQA67" s="204"/>
      <c r="GQB67" s="204"/>
      <c r="GQC67" s="204"/>
      <c r="GQD67" s="204"/>
      <c r="GQE67" s="204"/>
      <c r="GQF67" s="204"/>
      <c r="GQG67" s="204"/>
      <c r="GQH67" s="204"/>
      <c r="GQI67" s="204"/>
      <c r="GQJ67" s="204"/>
      <c r="GQK67" s="204"/>
      <c r="GQL67" s="204"/>
      <c r="GQM67" s="204"/>
      <c r="GQN67" s="204"/>
      <c r="GQO67" s="204"/>
      <c r="GQP67" s="204"/>
      <c r="GQQ67" s="204"/>
      <c r="GQR67" s="204"/>
      <c r="GQS67" s="204"/>
      <c r="GQT67" s="204"/>
      <c r="GQU67" s="204"/>
      <c r="GQV67" s="204"/>
      <c r="GQW67" s="204"/>
      <c r="GQX67" s="204"/>
      <c r="GQY67" s="204"/>
      <c r="GQZ67" s="204"/>
      <c r="GRA67" s="204"/>
      <c r="GRB67" s="204"/>
      <c r="GRC67" s="204"/>
      <c r="GRD67" s="204"/>
      <c r="GRE67" s="204"/>
      <c r="GRF67" s="204"/>
      <c r="GRG67" s="204"/>
      <c r="GRH67" s="204"/>
      <c r="GRI67" s="204"/>
      <c r="GRJ67" s="204"/>
      <c r="GRK67" s="204"/>
      <c r="GRL67" s="204"/>
      <c r="GRM67" s="204"/>
      <c r="GRN67" s="204"/>
      <c r="GRO67" s="204"/>
      <c r="GRP67" s="204"/>
      <c r="GRQ67" s="204"/>
      <c r="GRR67" s="204"/>
      <c r="GRS67" s="204"/>
      <c r="GRT67" s="204"/>
      <c r="GRU67" s="204"/>
      <c r="GRV67" s="204"/>
      <c r="GRW67" s="204"/>
      <c r="GRX67" s="204"/>
      <c r="GRY67" s="204"/>
      <c r="GRZ67" s="204"/>
      <c r="GSA67" s="204"/>
      <c r="GSB67" s="204"/>
      <c r="GSC67" s="204"/>
      <c r="GSD67" s="204"/>
      <c r="GSE67" s="204"/>
      <c r="GSF67" s="204"/>
      <c r="GSG67" s="204"/>
      <c r="GSH67" s="204"/>
      <c r="GSI67" s="204"/>
      <c r="GSJ67" s="204"/>
      <c r="GSK67" s="204"/>
      <c r="GSL67" s="204"/>
      <c r="GSM67" s="204"/>
      <c r="GSN67" s="204"/>
      <c r="GSO67" s="204"/>
      <c r="GSP67" s="204"/>
      <c r="GSQ67" s="204"/>
      <c r="GSR67" s="204"/>
      <c r="GSS67" s="204"/>
      <c r="GST67" s="204"/>
      <c r="GSU67" s="204"/>
      <c r="GSV67" s="204"/>
      <c r="GSW67" s="204"/>
      <c r="GSX67" s="204"/>
      <c r="GSY67" s="204"/>
      <c r="GSZ67" s="204"/>
      <c r="GTA67" s="204"/>
      <c r="GTB67" s="204"/>
      <c r="GTC67" s="204"/>
      <c r="GTD67" s="204"/>
      <c r="GTE67" s="204"/>
      <c r="GTF67" s="204"/>
      <c r="GTG67" s="204"/>
      <c r="GTH67" s="204"/>
      <c r="GTI67" s="204"/>
      <c r="GTJ67" s="204"/>
      <c r="GTK67" s="204"/>
      <c r="GTL67" s="204"/>
      <c r="GTM67" s="204"/>
      <c r="GTN67" s="204"/>
      <c r="GTO67" s="204"/>
      <c r="GTP67" s="204"/>
      <c r="GTQ67" s="204"/>
      <c r="GTR67" s="204"/>
      <c r="GTS67" s="204"/>
      <c r="GTT67" s="204"/>
      <c r="GTU67" s="204"/>
      <c r="GTV67" s="204"/>
      <c r="GTW67" s="204"/>
      <c r="GTX67" s="204"/>
      <c r="GTY67" s="204"/>
      <c r="GTZ67" s="204"/>
      <c r="GUA67" s="204"/>
      <c r="GUB67" s="204"/>
      <c r="GUC67" s="204"/>
      <c r="GUD67" s="204"/>
      <c r="GUE67" s="204"/>
      <c r="GUF67" s="204"/>
      <c r="GUG67" s="204"/>
      <c r="GUH67" s="204"/>
      <c r="GUI67" s="204"/>
      <c r="GUJ67" s="204"/>
      <c r="GUK67" s="204"/>
      <c r="GUL67" s="204"/>
      <c r="GUM67" s="204"/>
      <c r="GUN67" s="204"/>
      <c r="GUO67" s="204"/>
      <c r="GUP67" s="204"/>
      <c r="GUQ67" s="204"/>
      <c r="GUR67" s="204"/>
      <c r="GUS67" s="204"/>
      <c r="GUT67" s="204"/>
      <c r="GUU67" s="204"/>
      <c r="GUV67" s="204"/>
      <c r="GUW67" s="204"/>
      <c r="GUX67" s="204"/>
      <c r="GUY67" s="204"/>
      <c r="GUZ67" s="204"/>
      <c r="GVA67" s="204"/>
      <c r="GVB67" s="204"/>
      <c r="GVC67" s="204"/>
      <c r="GVD67" s="204"/>
      <c r="GVE67" s="204"/>
      <c r="GVF67" s="204"/>
      <c r="GVG67" s="204"/>
      <c r="GVH67" s="204"/>
      <c r="GVI67" s="204"/>
      <c r="GVJ67" s="204"/>
      <c r="GVK67" s="204"/>
      <c r="GVL67" s="204"/>
      <c r="GVM67" s="204"/>
      <c r="GVN67" s="204"/>
      <c r="GVO67" s="204"/>
      <c r="GVP67" s="204"/>
      <c r="GVQ67" s="204"/>
      <c r="GVR67" s="204"/>
      <c r="GVS67" s="204"/>
      <c r="GVT67" s="204"/>
      <c r="GVU67" s="204"/>
      <c r="GVV67" s="204"/>
      <c r="GVW67" s="204"/>
      <c r="GVX67" s="204"/>
      <c r="GVY67" s="204"/>
      <c r="GVZ67" s="204"/>
      <c r="GWA67" s="204"/>
      <c r="GWB67" s="204"/>
      <c r="GWC67" s="204"/>
      <c r="GWD67" s="204"/>
      <c r="GWE67" s="204"/>
      <c r="GWF67" s="204"/>
      <c r="GWG67" s="204"/>
      <c r="GWH67" s="204"/>
      <c r="GWI67" s="204"/>
      <c r="GWJ67" s="204"/>
      <c r="GWK67" s="204"/>
      <c r="GWL67" s="204"/>
      <c r="GWM67" s="204"/>
      <c r="GWN67" s="204"/>
      <c r="GWO67" s="204"/>
      <c r="GWP67" s="204"/>
      <c r="GWQ67" s="204"/>
      <c r="GWR67" s="204"/>
      <c r="GWS67" s="204"/>
      <c r="GWT67" s="204"/>
      <c r="GWU67" s="204"/>
      <c r="GWV67" s="204"/>
      <c r="GWW67" s="204"/>
      <c r="GWX67" s="204"/>
      <c r="GWY67" s="204"/>
      <c r="GWZ67" s="204"/>
      <c r="GXA67" s="204"/>
      <c r="GXB67" s="204"/>
      <c r="GXC67" s="204"/>
      <c r="GXD67" s="204"/>
      <c r="GXE67" s="204"/>
      <c r="GXF67" s="204"/>
      <c r="GXG67" s="204"/>
      <c r="GXH67" s="204"/>
      <c r="GXI67" s="204"/>
      <c r="GXJ67" s="204"/>
      <c r="GXK67" s="204"/>
      <c r="GXL67" s="204"/>
      <c r="GXM67" s="204"/>
      <c r="GXN67" s="204"/>
      <c r="GXO67" s="204"/>
      <c r="GXP67" s="204"/>
      <c r="GXQ67" s="204"/>
      <c r="GXR67" s="204"/>
      <c r="GXS67" s="204"/>
      <c r="GXT67" s="204"/>
      <c r="GXU67" s="204"/>
      <c r="GXV67" s="204"/>
      <c r="GXW67" s="204"/>
      <c r="GXX67" s="204"/>
      <c r="GXY67" s="204"/>
      <c r="GXZ67" s="204"/>
      <c r="GYA67" s="204"/>
      <c r="GYB67" s="204"/>
      <c r="GYC67" s="204"/>
      <c r="GYD67" s="204"/>
      <c r="GYE67" s="204"/>
      <c r="GYF67" s="204"/>
      <c r="GYG67" s="204"/>
      <c r="GYH67" s="204"/>
      <c r="GYI67" s="204"/>
      <c r="GYJ67" s="204"/>
      <c r="GYK67" s="204"/>
      <c r="GYL67" s="204"/>
      <c r="GYM67" s="204"/>
      <c r="GYN67" s="204"/>
      <c r="GYO67" s="204"/>
      <c r="GYP67" s="204"/>
      <c r="GYQ67" s="204"/>
      <c r="GYR67" s="204"/>
      <c r="GYS67" s="204"/>
      <c r="GYT67" s="204"/>
      <c r="GYU67" s="204"/>
      <c r="GYV67" s="204"/>
      <c r="GYW67" s="204"/>
      <c r="GYX67" s="204"/>
      <c r="GYY67" s="204"/>
      <c r="GYZ67" s="204"/>
      <c r="GZA67" s="204"/>
      <c r="GZB67" s="204"/>
      <c r="GZC67" s="204"/>
      <c r="GZD67" s="204"/>
      <c r="GZE67" s="204"/>
      <c r="GZF67" s="204"/>
      <c r="GZG67" s="204"/>
      <c r="GZH67" s="204"/>
      <c r="GZI67" s="204"/>
      <c r="GZJ67" s="204"/>
      <c r="GZK67" s="204"/>
      <c r="GZL67" s="204"/>
      <c r="GZM67" s="204"/>
      <c r="GZN67" s="204"/>
      <c r="GZO67" s="204"/>
      <c r="GZP67" s="204"/>
      <c r="GZQ67" s="204"/>
      <c r="GZR67" s="204"/>
      <c r="GZS67" s="204"/>
      <c r="GZT67" s="204"/>
      <c r="GZU67" s="204"/>
      <c r="GZV67" s="204"/>
      <c r="GZW67" s="204"/>
      <c r="GZX67" s="204"/>
      <c r="GZY67" s="204"/>
      <c r="GZZ67" s="204"/>
      <c r="HAA67" s="204"/>
      <c r="HAB67" s="204"/>
      <c r="HAC67" s="204"/>
      <c r="HAD67" s="204"/>
      <c r="HAE67" s="204"/>
      <c r="HAF67" s="204"/>
      <c r="HAG67" s="204"/>
      <c r="HAH67" s="204"/>
      <c r="HAI67" s="204"/>
      <c r="HAJ67" s="204"/>
      <c r="HAK67" s="204"/>
      <c r="HAL67" s="204"/>
      <c r="HAM67" s="204"/>
      <c r="HAN67" s="204"/>
      <c r="HAO67" s="204"/>
      <c r="HAP67" s="204"/>
      <c r="HAQ67" s="204"/>
      <c r="HAR67" s="204"/>
      <c r="HAS67" s="204"/>
      <c r="HAT67" s="204"/>
      <c r="HAU67" s="204"/>
      <c r="HAV67" s="204"/>
      <c r="HAW67" s="204"/>
      <c r="HAX67" s="204"/>
      <c r="HAY67" s="204"/>
      <c r="HAZ67" s="204"/>
      <c r="HBA67" s="204"/>
      <c r="HBB67" s="204"/>
      <c r="HBC67" s="204"/>
      <c r="HBD67" s="204"/>
      <c r="HBE67" s="204"/>
      <c r="HBF67" s="204"/>
      <c r="HBG67" s="204"/>
      <c r="HBH67" s="204"/>
      <c r="HBI67" s="204"/>
      <c r="HBJ67" s="204"/>
      <c r="HBK67" s="204"/>
      <c r="HBL67" s="204"/>
      <c r="HBM67" s="204"/>
      <c r="HBN67" s="204"/>
      <c r="HBO67" s="204"/>
      <c r="HBP67" s="204"/>
      <c r="HBQ67" s="204"/>
      <c r="HBR67" s="204"/>
      <c r="HBS67" s="204"/>
      <c r="HBT67" s="204"/>
      <c r="HBU67" s="204"/>
      <c r="HBV67" s="204"/>
      <c r="HBW67" s="204"/>
      <c r="HBX67" s="204"/>
      <c r="HBY67" s="204"/>
      <c r="HBZ67" s="204"/>
      <c r="HCA67" s="204"/>
      <c r="HCB67" s="204"/>
      <c r="HCC67" s="204"/>
      <c r="HCD67" s="204"/>
      <c r="HCE67" s="204"/>
      <c r="HCF67" s="204"/>
      <c r="HCG67" s="204"/>
      <c r="HCH67" s="204"/>
      <c r="HCI67" s="204"/>
      <c r="HCJ67" s="204"/>
      <c r="HCK67" s="204"/>
      <c r="HCL67" s="204"/>
      <c r="HCM67" s="204"/>
      <c r="HCN67" s="204"/>
      <c r="HCO67" s="204"/>
      <c r="HCP67" s="204"/>
      <c r="HCQ67" s="204"/>
      <c r="HCR67" s="204"/>
      <c r="HCS67" s="204"/>
      <c r="HCT67" s="204"/>
      <c r="HCU67" s="204"/>
      <c r="HCV67" s="204"/>
      <c r="HCW67" s="204"/>
      <c r="HCX67" s="204"/>
      <c r="HCY67" s="204"/>
      <c r="HCZ67" s="204"/>
      <c r="HDA67" s="204"/>
      <c r="HDB67" s="204"/>
      <c r="HDC67" s="204"/>
      <c r="HDD67" s="204"/>
      <c r="HDE67" s="204"/>
      <c r="HDF67" s="204"/>
      <c r="HDG67" s="204"/>
      <c r="HDH67" s="204"/>
      <c r="HDI67" s="204"/>
      <c r="HDJ67" s="204"/>
      <c r="HDK67" s="204"/>
      <c r="HDL67" s="204"/>
      <c r="HDM67" s="204"/>
      <c r="HDN67" s="204"/>
      <c r="HDO67" s="204"/>
      <c r="HDP67" s="204"/>
      <c r="HDQ67" s="204"/>
      <c r="HDR67" s="204"/>
      <c r="HDS67" s="204"/>
      <c r="HDT67" s="204"/>
      <c r="HDU67" s="204"/>
      <c r="HDV67" s="204"/>
      <c r="HDW67" s="204"/>
      <c r="HDX67" s="204"/>
      <c r="HDY67" s="204"/>
      <c r="HDZ67" s="204"/>
      <c r="HEA67" s="204"/>
      <c r="HEB67" s="204"/>
      <c r="HEC67" s="204"/>
      <c r="HED67" s="204"/>
      <c r="HEE67" s="204"/>
      <c r="HEF67" s="204"/>
      <c r="HEG67" s="204"/>
      <c r="HEH67" s="204"/>
      <c r="HEI67" s="204"/>
      <c r="HEJ67" s="204"/>
      <c r="HEK67" s="204"/>
      <c r="HEL67" s="204"/>
      <c r="HEM67" s="204"/>
      <c r="HEN67" s="204"/>
      <c r="HEO67" s="204"/>
      <c r="HEP67" s="204"/>
      <c r="HEQ67" s="204"/>
      <c r="HER67" s="204"/>
      <c r="HES67" s="204"/>
      <c r="HET67" s="204"/>
      <c r="HEU67" s="204"/>
      <c r="HEV67" s="204"/>
      <c r="HEW67" s="204"/>
      <c r="HEX67" s="204"/>
      <c r="HEY67" s="204"/>
      <c r="HEZ67" s="204"/>
      <c r="HFA67" s="204"/>
      <c r="HFB67" s="204"/>
      <c r="HFC67" s="204"/>
      <c r="HFD67" s="204"/>
      <c r="HFE67" s="204"/>
      <c r="HFF67" s="204"/>
      <c r="HFG67" s="204"/>
      <c r="HFH67" s="204"/>
      <c r="HFI67" s="204"/>
      <c r="HFJ67" s="204"/>
      <c r="HFK67" s="204"/>
      <c r="HFL67" s="204"/>
      <c r="HFM67" s="204"/>
      <c r="HFN67" s="204"/>
      <c r="HFO67" s="204"/>
      <c r="HFP67" s="204"/>
      <c r="HFQ67" s="204"/>
      <c r="HFR67" s="204"/>
      <c r="HFS67" s="204"/>
      <c r="HFT67" s="204"/>
      <c r="HFU67" s="204"/>
      <c r="HFV67" s="204"/>
      <c r="HFW67" s="204"/>
      <c r="HFX67" s="204"/>
      <c r="HFY67" s="204"/>
      <c r="HFZ67" s="204"/>
      <c r="HGA67" s="204"/>
      <c r="HGB67" s="204"/>
      <c r="HGC67" s="204"/>
      <c r="HGD67" s="204"/>
      <c r="HGE67" s="204"/>
      <c r="HGF67" s="204"/>
      <c r="HGG67" s="204"/>
      <c r="HGH67" s="204"/>
      <c r="HGI67" s="204"/>
      <c r="HGJ67" s="204"/>
      <c r="HGK67" s="204"/>
      <c r="HGL67" s="204"/>
      <c r="HGM67" s="204"/>
      <c r="HGN67" s="204"/>
      <c r="HGO67" s="204"/>
      <c r="HGP67" s="204"/>
      <c r="HGQ67" s="204"/>
      <c r="HGR67" s="204"/>
      <c r="HGS67" s="204"/>
      <c r="HGT67" s="204"/>
      <c r="HGU67" s="204"/>
      <c r="HGV67" s="204"/>
      <c r="HGW67" s="204"/>
      <c r="HGX67" s="204"/>
      <c r="HGY67" s="204"/>
      <c r="HGZ67" s="204"/>
      <c r="HHA67" s="204"/>
      <c r="HHB67" s="204"/>
      <c r="HHC67" s="204"/>
      <c r="HHD67" s="204"/>
      <c r="HHE67" s="204"/>
      <c r="HHF67" s="204"/>
      <c r="HHG67" s="204"/>
      <c r="HHH67" s="204"/>
      <c r="HHI67" s="204"/>
      <c r="HHJ67" s="204"/>
      <c r="HHK67" s="204"/>
      <c r="HHL67" s="204"/>
      <c r="HHM67" s="204"/>
      <c r="HHN67" s="204"/>
      <c r="HHO67" s="204"/>
      <c r="HHP67" s="204"/>
      <c r="HHQ67" s="204"/>
      <c r="HHR67" s="204"/>
      <c r="HHS67" s="204"/>
      <c r="HHT67" s="204"/>
      <c r="HHU67" s="204"/>
      <c r="HHV67" s="204"/>
      <c r="HHW67" s="204"/>
      <c r="HHX67" s="204"/>
      <c r="HHY67" s="204"/>
      <c r="HHZ67" s="204"/>
      <c r="HIA67" s="204"/>
      <c r="HIB67" s="204"/>
      <c r="HIC67" s="204"/>
      <c r="HID67" s="204"/>
      <c r="HIE67" s="204"/>
      <c r="HIF67" s="204"/>
      <c r="HIG67" s="204"/>
      <c r="HIH67" s="204"/>
      <c r="HII67" s="204"/>
      <c r="HIJ67" s="204"/>
      <c r="HIK67" s="204"/>
      <c r="HIL67" s="204"/>
      <c r="HIM67" s="204"/>
      <c r="HIN67" s="204"/>
      <c r="HIO67" s="204"/>
      <c r="HIP67" s="204"/>
      <c r="HIQ67" s="204"/>
      <c r="HIR67" s="204"/>
      <c r="HIS67" s="204"/>
      <c r="HIT67" s="204"/>
      <c r="HIU67" s="204"/>
      <c r="HIV67" s="204"/>
      <c r="HIW67" s="204"/>
      <c r="HIX67" s="204"/>
      <c r="HIY67" s="204"/>
      <c r="HIZ67" s="204"/>
      <c r="HJA67" s="204"/>
      <c r="HJB67" s="204"/>
      <c r="HJC67" s="204"/>
      <c r="HJD67" s="204"/>
      <c r="HJE67" s="204"/>
      <c r="HJF67" s="204"/>
      <c r="HJG67" s="204"/>
      <c r="HJH67" s="204"/>
      <c r="HJI67" s="204"/>
      <c r="HJJ67" s="204"/>
      <c r="HJK67" s="204"/>
      <c r="HJL67" s="204"/>
      <c r="HJM67" s="204"/>
      <c r="HJN67" s="204"/>
      <c r="HJO67" s="204"/>
      <c r="HJP67" s="204"/>
      <c r="HJQ67" s="204"/>
      <c r="HJR67" s="204"/>
      <c r="HJS67" s="204"/>
      <c r="HJT67" s="204"/>
      <c r="HJU67" s="204"/>
      <c r="HJV67" s="204"/>
      <c r="HJW67" s="204"/>
      <c r="HJX67" s="204"/>
      <c r="HJY67" s="204"/>
      <c r="HJZ67" s="204"/>
      <c r="HKA67" s="204"/>
      <c r="HKB67" s="204"/>
      <c r="HKC67" s="204"/>
      <c r="HKD67" s="204"/>
      <c r="HKE67" s="204"/>
      <c r="HKF67" s="204"/>
      <c r="HKG67" s="204"/>
      <c r="HKH67" s="204"/>
      <c r="HKI67" s="204"/>
      <c r="HKJ67" s="204"/>
      <c r="HKK67" s="204"/>
      <c r="HKL67" s="204"/>
      <c r="HKM67" s="204"/>
      <c r="HKN67" s="204"/>
      <c r="HKO67" s="204"/>
      <c r="HKP67" s="204"/>
      <c r="HKQ67" s="204"/>
      <c r="HKR67" s="204"/>
      <c r="HKS67" s="204"/>
      <c r="HKT67" s="204"/>
      <c r="HKU67" s="204"/>
      <c r="HKV67" s="204"/>
      <c r="HKW67" s="204"/>
      <c r="HKX67" s="204"/>
      <c r="HKY67" s="204"/>
      <c r="HKZ67" s="204"/>
      <c r="HLA67" s="204"/>
      <c r="HLB67" s="204"/>
      <c r="HLC67" s="204"/>
      <c r="HLD67" s="204"/>
      <c r="HLE67" s="204"/>
      <c r="HLF67" s="204"/>
      <c r="HLG67" s="204"/>
      <c r="HLH67" s="204"/>
      <c r="HLI67" s="204"/>
      <c r="HLJ67" s="204"/>
      <c r="HLK67" s="204"/>
      <c r="HLL67" s="204"/>
      <c r="HLM67" s="204"/>
      <c r="HLN67" s="204"/>
      <c r="HLO67" s="204"/>
      <c r="HLP67" s="204"/>
      <c r="HLQ67" s="204"/>
      <c r="HLR67" s="204"/>
      <c r="HLS67" s="204"/>
      <c r="HLT67" s="204"/>
      <c r="HLU67" s="204"/>
      <c r="HLV67" s="204"/>
      <c r="HLW67" s="204"/>
      <c r="HLX67" s="204"/>
      <c r="HLY67" s="204"/>
      <c r="HLZ67" s="204"/>
      <c r="HMA67" s="204"/>
      <c r="HMB67" s="204"/>
      <c r="HMC67" s="204"/>
      <c r="HMD67" s="204"/>
      <c r="HME67" s="204"/>
      <c r="HMF67" s="204"/>
      <c r="HMG67" s="204"/>
      <c r="HMH67" s="204"/>
      <c r="HMI67" s="204"/>
      <c r="HMJ67" s="204"/>
      <c r="HMK67" s="204"/>
      <c r="HML67" s="204"/>
      <c r="HMM67" s="204"/>
      <c r="HMN67" s="204"/>
      <c r="HMO67" s="204"/>
      <c r="HMP67" s="204"/>
      <c r="HMQ67" s="204"/>
      <c r="HMR67" s="204"/>
      <c r="HMS67" s="204"/>
      <c r="HMT67" s="204"/>
      <c r="HMU67" s="204"/>
      <c r="HMV67" s="204"/>
      <c r="HMW67" s="204"/>
      <c r="HMX67" s="204"/>
      <c r="HMY67" s="204"/>
      <c r="HMZ67" s="204"/>
      <c r="HNA67" s="204"/>
      <c r="HNB67" s="204"/>
      <c r="HNC67" s="204"/>
      <c r="HND67" s="204"/>
      <c r="HNE67" s="204"/>
      <c r="HNF67" s="204"/>
      <c r="HNG67" s="204"/>
      <c r="HNH67" s="204"/>
      <c r="HNI67" s="204"/>
      <c r="HNJ67" s="204"/>
      <c r="HNK67" s="204"/>
      <c r="HNL67" s="204"/>
      <c r="HNM67" s="204"/>
      <c r="HNN67" s="204"/>
      <c r="HNO67" s="204"/>
      <c r="HNP67" s="204"/>
      <c r="HNQ67" s="204"/>
      <c r="HNR67" s="204"/>
      <c r="HNS67" s="204"/>
      <c r="HNT67" s="204"/>
      <c r="HNU67" s="204"/>
      <c r="HNV67" s="204"/>
      <c r="HNW67" s="204"/>
      <c r="HNX67" s="204"/>
      <c r="HNY67" s="204"/>
      <c r="HNZ67" s="204"/>
      <c r="HOA67" s="204"/>
      <c r="HOB67" s="204"/>
      <c r="HOC67" s="204"/>
      <c r="HOD67" s="204"/>
      <c r="HOE67" s="204"/>
      <c r="HOF67" s="204"/>
      <c r="HOG67" s="204"/>
      <c r="HOH67" s="204"/>
      <c r="HOI67" s="204"/>
      <c r="HOJ67" s="204"/>
      <c r="HOK67" s="204"/>
      <c r="HOL67" s="204"/>
      <c r="HOM67" s="204"/>
      <c r="HON67" s="204"/>
      <c r="HOO67" s="204"/>
      <c r="HOP67" s="204"/>
      <c r="HOQ67" s="204"/>
      <c r="HOR67" s="204"/>
      <c r="HOS67" s="204"/>
      <c r="HOT67" s="204"/>
      <c r="HOU67" s="204"/>
      <c r="HOV67" s="204"/>
      <c r="HOW67" s="204"/>
      <c r="HOX67" s="204"/>
      <c r="HOY67" s="204"/>
      <c r="HOZ67" s="204"/>
      <c r="HPA67" s="204"/>
      <c r="HPB67" s="204"/>
      <c r="HPC67" s="204"/>
      <c r="HPD67" s="204"/>
      <c r="HPE67" s="204"/>
      <c r="HPF67" s="204"/>
      <c r="HPG67" s="204"/>
      <c r="HPH67" s="204"/>
      <c r="HPI67" s="204"/>
      <c r="HPJ67" s="204"/>
      <c r="HPK67" s="204"/>
      <c r="HPL67" s="204"/>
      <c r="HPM67" s="204"/>
      <c r="HPN67" s="204"/>
      <c r="HPO67" s="204"/>
      <c r="HPP67" s="204"/>
      <c r="HPQ67" s="204"/>
      <c r="HPR67" s="204"/>
      <c r="HPS67" s="204"/>
      <c r="HPT67" s="204"/>
      <c r="HPU67" s="204"/>
      <c r="HPV67" s="204"/>
      <c r="HPW67" s="204"/>
      <c r="HPX67" s="204"/>
      <c r="HPY67" s="204"/>
      <c r="HPZ67" s="204"/>
      <c r="HQA67" s="204"/>
      <c r="HQB67" s="204"/>
      <c r="HQC67" s="204"/>
      <c r="HQD67" s="204"/>
      <c r="HQE67" s="204"/>
      <c r="HQF67" s="204"/>
      <c r="HQG67" s="204"/>
      <c r="HQH67" s="204"/>
      <c r="HQI67" s="204"/>
      <c r="HQJ67" s="204"/>
      <c r="HQK67" s="204"/>
      <c r="HQL67" s="204"/>
      <c r="HQM67" s="204"/>
      <c r="HQN67" s="204"/>
      <c r="HQO67" s="204"/>
      <c r="HQP67" s="204"/>
      <c r="HQQ67" s="204"/>
      <c r="HQR67" s="204"/>
      <c r="HQS67" s="204"/>
      <c r="HQT67" s="204"/>
      <c r="HQU67" s="204"/>
      <c r="HQV67" s="204"/>
      <c r="HQW67" s="204"/>
      <c r="HQX67" s="204"/>
      <c r="HQY67" s="204"/>
      <c r="HQZ67" s="204"/>
      <c r="HRA67" s="204"/>
      <c r="HRB67" s="204"/>
      <c r="HRC67" s="204"/>
      <c r="HRD67" s="204"/>
      <c r="HRE67" s="204"/>
      <c r="HRF67" s="204"/>
      <c r="HRG67" s="204"/>
      <c r="HRH67" s="204"/>
      <c r="HRI67" s="204"/>
      <c r="HRJ67" s="204"/>
      <c r="HRK67" s="204"/>
      <c r="HRL67" s="204"/>
      <c r="HRM67" s="204"/>
      <c r="HRN67" s="204"/>
      <c r="HRO67" s="204"/>
      <c r="HRP67" s="204"/>
      <c r="HRQ67" s="204"/>
      <c r="HRR67" s="204"/>
      <c r="HRS67" s="204"/>
      <c r="HRT67" s="204"/>
      <c r="HRU67" s="204"/>
      <c r="HRV67" s="204"/>
      <c r="HRW67" s="204"/>
      <c r="HRX67" s="204"/>
      <c r="HRY67" s="204"/>
      <c r="HRZ67" s="204"/>
      <c r="HSA67" s="204"/>
      <c r="HSB67" s="204"/>
      <c r="HSC67" s="204"/>
      <c r="HSD67" s="204"/>
      <c r="HSE67" s="204"/>
      <c r="HSF67" s="204"/>
      <c r="HSG67" s="204"/>
      <c r="HSH67" s="204"/>
      <c r="HSI67" s="204"/>
      <c r="HSJ67" s="204"/>
      <c r="HSK67" s="204"/>
      <c r="HSL67" s="204"/>
      <c r="HSM67" s="204"/>
      <c r="HSN67" s="204"/>
      <c r="HSO67" s="204"/>
      <c r="HSP67" s="204"/>
      <c r="HSQ67" s="204"/>
      <c r="HSR67" s="204"/>
      <c r="HSS67" s="204"/>
      <c r="HST67" s="204"/>
      <c r="HSU67" s="204"/>
      <c r="HSV67" s="204"/>
      <c r="HSW67" s="204"/>
      <c r="HSX67" s="204"/>
      <c r="HSY67" s="204"/>
      <c r="HSZ67" s="204"/>
      <c r="HTA67" s="204"/>
      <c r="HTB67" s="204"/>
      <c r="HTC67" s="204"/>
      <c r="HTD67" s="204"/>
      <c r="HTE67" s="204"/>
      <c r="HTF67" s="204"/>
      <c r="HTG67" s="204"/>
      <c r="HTH67" s="204"/>
      <c r="HTI67" s="204"/>
      <c r="HTJ67" s="204"/>
      <c r="HTK67" s="204"/>
      <c r="HTL67" s="204"/>
      <c r="HTM67" s="204"/>
      <c r="HTN67" s="204"/>
      <c r="HTO67" s="204"/>
      <c r="HTP67" s="204"/>
      <c r="HTQ67" s="204"/>
      <c r="HTR67" s="204"/>
      <c r="HTS67" s="204"/>
      <c r="HTT67" s="204"/>
      <c r="HTU67" s="204"/>
      <c r="HTV67" s="204"/>
      <c r="HTW67" s="204"/>
      <c r="HTX67" s="204"/>
      <c r="HTY67" s="204"/>
      <c r="HTZ67" s="204"/>
      <c r="HUA67" s="204"/>
      <c r="HUB67" s="204"/>
      <c r="HUC67" s="204"/>
      <c r="HUD67" s="204"/>
      <c r="HUE67" s="204"/>
      <c r="HUF67" s="204"/>
      <c r="HUG67" s="204"/>
      <c r="HUH67" s="204"/>
      <c r="HUI67" s="204"/>
      <c r="HUJ67" s="204"/>
      <c r="HUK67" s="204"/>
      <c r="HUL67" s="204"/>
      <c r="HUM67" s="204"/>
      <c r="HUN67" s="204"/>
      <c r="HUO67" s="204"/>
      <c r="HUP67" s="204"/>
      <c r="HUQ67" s="204"/>
      <c r="HUR67" s="204"/>
      <c r="HUS67" s="204"/>
      <c r="HUT67" s="204"/>
      <c r="HUU67" s="204"/>
      <c r="HUV67" s="204"/>
      <c r="HUW67" s="204"/>
      <c r="HUX67" s="204"/>
      <c r="HUY67" s="204"/>
      <c r="HUZ67" s="204"/>
      <c r="HVA67" s="204"/>
      <c r="HVB67" s="204"/>
      <c r="HVC67" s="204"/>
      <c r="HVD67" s="204"/>
      <c r="HVE67" s="204"/>
      <c r="HVF67" s="204"/>
      <c r="HVG67" s="204"/>
      <c r="HVH67" s="204"/>
      <c r="HVI67" s="204"/>
      <c r="HVJ67" s="204"/>
      <c r="HVK67" s="204"/>
      <c r="HVL67" s="204"/>
      <c r="HVM67" s="204"/>
      <c r="HVN67" s="204"/>
      <c r="HVO67" s="204"/>
      <c r="HVP67" s="204"/>
      <c r="HVQ67" s="204"/>
      <c r="HVR67" s="204"/>
      <c r="HVS67" s="204"/>
      <c r="HVT67" s="204"/>
      <c r="HVU67" s="204"/>
      <c r="HVV67" s="204"/>
      <c r="HVW67" s="204"/>
      <c r="HVX67" s="204"/>
      <c r="HVY67" s="204"/>
      <c r="HVZ67" s="204"/>
      <c r="HWA67" s="204"/>
      <c r="HWB67" s="204"/>
      <c r="HWC67" s="204"/>
      <c r="HWD67" s="204"/>
      <c r="HWE67" s="204"/>
      <c r="HWF67" s="204"/>
      <c r="HWG67" s="204"/>
      <c r="HWH67" s="204"/>
      <c r="HWI67" s="204"/>
      <c r="HWJ67" s="204"/>
      <c r="HWK67" s="204"/>
      <c r="HWL67" s="204"/>
      <c r="HWM67" s="204"/>
      <c r="HWN67" s="204"/>
      <c r="HWO67" s="204"/>
      <c r="HWP67" s="204"/>
      <c r="HWQ67" s="204"/>
      <c r="HWR67" s="204"/>
      <c r="HWS67" s="204"/>
      <c r="HWT67" s="204"/>
      <c r="HWU67" s="204"/>
      <c r="HWV67" s="204"/>
      <c r="HWW67" s="204"/>
      <c r="HWX67" s="204"/>
      <c r="HWY67" s="204"/>
      <c r="HWZ67" s="204"/>
      <c r="HXA67" s="204"/>
      <c r="HXB67" s="204"/>
      <c r="HXC67" s="204"/>
      <c r="HXD67" s="204"/>
      <c r="HXE67" s="204"/>
      <c r="HXF67" s="204"/>
      <c r="HXG67" s="204"/>
      <c r="HXH67" s="204"/>
      <c r="HXI67" s="204"/>
      <c r="HXJ67" s="204"/>
      <c r="HXK67" s="204"/>
      <c r="HXL67" s="204"/>
      <c r="HXM67" s="204"/>
      <c r="HXN67" s="204"/>
      <c r="HXO67" s="204"/>
      <c r="HXP67" s="204"/>
      <c r="HXQ67" s="204"/>
      <c r="HXR67" s="204"/>
      <c r="HXS67" s="204"/>
      <c r="HXT67" s="204"/>
      <c r="HXU67" s="204"/>
      <c r="HXV67" s="204"/>
      <c r="HXW67" s="204"/>
      <c r="HXX67" s="204"/>
      <c r="HXY67" s="204"/>
      <c r="HXZ67" s="204"/>
      <c r="HYA67" s="204"/>
      <c r="HYB67" s="204"/>
      <c r="HYC67" s="204"/>
      <c r="HYD67" s="204"/>
      <c r="HYE67" s="204"/>
      <c r="HYF67" s="204"/>
      <c r="HYG67" s="204"/>
      <c r="HYH67" s="204"/>
      <c r="HYI67" s="204"/>
      <c r="HYJ67" s="204"/>
      <c r="HYK67" s="204"/>
      <c r="HYL67" s="204"/>
      <c r="HYM67" s="204"/>
      <c r="HYN67" s="204"/>
      <c r="HYO67" s="204"/>
      <c r="HYP67" s="204"/>
      <c r="HYQ67" s="204"/>
      <c r="HYR67" s="204"/>
      <c r="HYS67" s="204"/>
      <c r="HYT67" s="204"/>
      <c r="HYU67" s="204"/>
      <c r="HYV67" s="204"/>
      <c r="HYW67" s="204"/>
      <c r="HYX67" s="204"/>
      <c r="HYY67" s="204"/>
      <c r="HYZ67" s="204"/>
      <c r="HZA67" s="204"/>
      <c r="HZB67" s="204"/>
      <c r="HZC67" s="204"/>
      <c r="HZD67" s="204"/>
      <c r="HZE67" s="204"/>
      <c r="HZF67" s="204"/>
      <c r="HZG67" s="204"/>
      <c r="HZH67" s="204"/>
      <c r="HZI67" s="204"/>
      <c r="HZJ67" s="204"/>
      <c r="HZK67" s="204"/>
      <c r="HZL67" s="204"/>
      <c r="HZM67" s="204"/>
      <c r="HZN67" s="204"/>
      <c r="HZO67" s="204"/>
      <c r="HZP67" s="204"/>
      <c r="HZQ67" s="204"/>
      <c r="HZR67" s="204"/>
      <c r="HZS67" s="204"/>
      <c r="HZT67" s="204"/>
      <c r="HZU67" s="204"/>
      <c r="HZV67" s="204"/>
      <c r="HZW67" s="204"/>
      <c r="HZX67" s="204"/>
      <c r="HZY67" s="204"/>
      <c r="HZZ67" s="204"/>
      <c r="IAA67" s="204"/>
      <c r="IAB67" s="204"/>
      <c r="IAC67" s="204"/>
      <c r="IAD67" s="204"/>
      <c r="IAE67" s="204"/>
      <c r="IAF67" s="204"/>
      <c r="IAG67" s="204"/>
      <c r="IAH67" s="204"/>
      <c r="IAI67" s="204"/>
      <c r="IAJ67" s="204"/>
      <c r="IAK67" s="204"/>
      <c r="IAL67" s="204"/>
      <c r="IAM67" s="204"/>
      <c r="IAN67" s="204"/>
      <c r="IAO67" s="204"/>
      <c r="IAP67" s="204"/>
      <c r="IAQ67" s="204"/>
      <c r="IAR67" s="204"/>
      <c r="IAS67" s="204"/>
      <c r="IAT67" s="204"/>
      <c r="IAU67" s="204"/>
      <c r="IAV67" s="204"/>
      <c r="IAW67" s="204"/>
      <c r="IAX67" s="204"/>
      <c r="IAY67" s="204"/>
      <c r="IAZ67" s="204"/>
      <c r="IBA67" s="204"/>
      <c r="IBB67" s="204"/>
      <c r="IBC67" s="204"/>
      <c r="IBD67" s="204"/>
      <c r="IBE67" s="204"/>
      <c r="IBF67" s="204"/>
      <c r="IBG67" s="204"/>
      <c r="IBH67" s="204"/>
      <c r="IBI67" s="204"/>
      <c r="IBJ67" s="204"/>
      <c r="IBK67" s="204"/>
      <c r="IBL67" s="204"/>
      <c r="IBM67" s="204"/>
      <c r="IBN67" s="204"/>
      <c r="IBO67" s="204"/>
      <c r="IBP67" s="204"/>
      <c r="IBQ67" s="204"/>
      <c r="IBR67" s="204"/>
      <c r="IBS67" s="204"/>
      <c r="IBT67" s="204"/>
      <c r="IBU67" s="204"/>
      <c r="IBV67" s="204"/>
      <c r="IBW67" s="204"/>
      <c r="IBX67" s="204"/>
      <c r="IBY67" s="204"/>
      <c r="IBZ67" s="204"/>
      <c r="ICA67" s="204"/>
      <c r="ICB67" s="204"/>
      <c r="ICC67" s="204"/>
      <c r="ICD67" s="204"/>
      <c r="ICE67" s="204"/>
      <c r="ICF67" s="204"/>
      <c r="ICG67" s="204"/>
      <c r="ICH67" s="204"/>
      <c r="ICI67" s="204"/>
      <c r="ICJ67" s="204"/>
      <c r="ICK67" s="204"/>
      <c r="ICL67" s="204"/>
      <c r="ICM67" s="204"/>
      <c r="ICN67" s="204"/>
      <c r="ICO67" s="204"/>
      <c r="ICP67" s="204"/>
      <c r="ICQ67" s="204"/>
      <c r="ICR67" s="204"/>
      <c r="ICS67" s="204"/>
      <c r="ICT67" s="204"/>
      <c r="ICU67" s="204"/>
      <c r="ICV67" s="204"/>
      <c r="ICW67" s="204"/>
      <c r="ICX67" s="204"/>
      <c r="ICY67" s="204"/>
      <c r="ICZ67" s="204"/>
      <c r="IDA67" s="204"/>
      <c r="IDB67" s="204"/>
      <c r="IDC67" s="204"/>
      <c r="IDD67" s="204"/>
      <c r="IDE67" s="204"/>
      <c r="IDF67" s="204"/>
      <c r="IDG67" s="204"/>
      <c r="IDH67" s="204"/>
      <c r="IDI67" s="204"/>
      <c r="IDJ67" s="204"/>
      <c r="IDK67" s="204"/>
      <c r="IDL67" s="204"/>
      <c r="IDM67" s="204"/>
      <c r="IDN67" s="204"/>
      <c r="IDO67" s="204"/>
      <c r="IDP67" s="204"/>
      <c r="IDQ67" s="204"/>
      <c r="IDR67" s="204"/>
      <c r="IDS67" s="204"/>
      <c r="IDT67" s="204"/>
      <c r="IDU67" s="204"/>
      <c r="IDV67" s="204"/>
      <c r="IDW67" s="204"/>
      <c r="IDX67" s="204"/>
      <c r="IDY67" s="204"/>
      <c r="IDZ67" s="204"/>
      <c r="IEA67" s="204"/>
      <c r="IEB67" s="204"/>
      <c r="IEC67" s="204"/>
      <c r="IED67" s="204"/>
      <c r="IEE67" s="204"/>
      <c r="IEF67" s="204"/>
      <c r="IEG67" s="204"/>
      <c r="IEH67" s="204"/>
      <c r="IEI67" s="204"/>
      <c r="IEJ67" s="204"/>
      <c r="IEK67" s="204"/>
      <c r="IEL67" s="204"/>
      <c r="IEM67" s="204"/>
      <c r="IEN67" s="204"/>
      <c r="IEO67" s="204"/>
      <c r="IEP67" s="204"/>
      <c r="IEQ67" s="204"/>
      <c r="IER67" s="204"/>
      <c r="IES67" s="204"/>
      <c r="IET67" s="204"/>
      <c r="IEU67" s="204"/>
      <c r="IEV67" s="204"/>
      <c r="IEW67" s="204"/>
      <c r="IEX67" s="204"/>
      <c r="IEY67" s="204"/>
      <c r="IEZ67" s="204"/>
      <c r="IFA67" s="204"/>
      <c r="IFB67" s="204"/>
      <c r="IFC67" s="204"/>
      <c r="IFD67" s="204"/>
      <c r="IFE67" s="204"/>
      <c r="IFF67" s="204"/>
      <c r="IFG67" s="204"/>
      <c r="IFH67" s="204"/>
      <c r="IFI67" s="204"/>
      <c r="IFJ67" s="204"/>
      <c r="IFK67" s="204"/>
      <c r="IFL67" s="204"/>
      <c r="IFM67" s="204"/>
      <c r="IFN67" s="204"/>
      <c r="IFO67" s="204"/>
      <c r="IFP67" s="204"/>
      <c r="IFQ67" s="204"/>
      <c r="IFR67" s="204"/>
      <c r="IFS67" s="204"/>
      <c r="IFT67" s="204"/>
      <c r="IFU67" s="204"/>
      <c r="IFV67" s="204"/>
      <c r="IFW67" s="204"/>
      <c r="IFX67" s="204"/>
      <c r="IFY67" s="204"/>
      <c r="IFZ67" s="204"/>
      <c r="IGA67" s="204"/>
      <c r="IGB67" s="204"/>
      <c r="IGC67" s="204"/>
      <c r="IGD67" s="204"/>
      <c r="IGE67" s="204"/>
      <c r="IGF67" s="204"/>
      <c r="IGG67" s="204"/>
      <c r="IGH67" s="204"/>
      <c r="IGI67" s="204"/>
      <c r="IGJ67" s="204"/>
      <c r="IGK67" s="204"/>
      <c r="IGL67" s="204"/>
      <c r="IGM67" s="204"/>
      <c r="IGN67" s="204"/>
      <c r="IGO67" s="204"/>
      <c r="IGP67" s="204"/>
      <c r="IGQ67" s="204"/>
      <c r="IGR67" s="204"/>
      <c r="IGS67" s="204"/>
      <c r="IGT67" s="204"/>
      <c r="IGU67" s="204"/>
      <c r="IGV67" s="204"/>
      <c r="IGW67" s="204"/>
      <c r="IGX67" s="204"/>
      <c r="IGY67" s="204"/>
      <c r="IGZ67" s="204"/>
      <c r="IHA67" s="204"/>
      <c r="IHB67" s="204"/>
      <c r="IHC67" s="204"/>
      <c r="IHD67" s="204"/>
      <c r="IHE67" s="204"/>
      <c r="IHF67" s="204"/>
      <c r="IHG67" s="204"/>
      <c r="IHH67" s="204"/>
      <c r="IHI67" s="204"/>
      <c r="IHJ67" s="204"/>
      <c r="IHK67" s="204"/>
      <c r="IHL67" s="204"/>
      <c r="IHM67" s="204"/>
      <c r="IHN67" s="204"/>
      <c r="IHO67" s="204"/>
      <c r="IHP67" s="204"/>
      <c r="IHQ67" s="204"/>
      <c r="IHR67" s="204"/>
      <c r="IHS67" s="204"/>
      <c r="IHT67" s="204"/>
      <c r="IHU67" s="204"/>
      <c r="IHV67" s="204"/>
      <c r="IHW67" s="204"/>
      <c r="IHX67" s="204"/>
      <c r="IHY67" s="204"/>
      <c r="IHZ67" s="204"/>
      <c r="IIA67" s="204"/>
      <c r="IIB67" s="204"/>
      <c r="IIC67" s="204"/>
      <c r="IID67" s="204"/>
      <c r="IIE67" s="204"/>
      <c r="IIF67" s="204"/>
      <c r="IIG67" s="204"/>
      <c r="IIH67" s="204"/>
      <c r="III67" s="204"/>
      <c r="IIJ67" s="204"/>
      <c r="IIK67" s="204"/>
      <c r="IIL67" s="204"/>
      <c r="IIM67" s="204"/>
      <c r="IIN67" s="204"/>
      <c r="IIO67" s="204"/>
      <c r="IIP67" s="204"/>
      <c r="IIQ67" s="204"/>
      <c r="IIR67" s="204"/>
      <c r="IIS67" s="204"/>
      <c r="IIT67" s="204"/>
      <c r="IIU67" s="204"/>
      <c r="IIV67" s="204"/>
      <c r="IIW67" s="204"/>
      <c r="IIX67" s="204"/>
      <c r="IIY67" s="204"/>
      <c r="IIZ67" s="204"/>
      <c r="IJA67" s="204"/>
      <c r="IJB67" s="204"/>
      <c r="IJC67" s="204"/>
      <c r="IJD67" s="204"/>
      <c r="IJE67" s="204"/>
      <c r="IJF67" s="204"/>
      <c r="IJG67" s="204"/>
      <c r="IJH67" s="204"/>
      <c r="IJI67" s="204"/>
      <c r="IJJ67" s="204"/>
      <c r="IJK67" s="204"/>
      <c r="IJL67" s="204"/>
      <c r="IJM67" s="204"/>
      <c r="IJN67" s="204"/>
      <c r="IJO67" s="204"/>
      <c r="IJP67" s="204"/>
      <c r="IJQ67" s="204"/>
      <c r="IJR67" s="204"/>
      <c r="IJS67" s="204"/>
      <c r="IJT67" s="204"/>
      <c r="IJU67" s="204"/>
      <c r="IJV67" s="204"/>
      <c r="IJW67" s="204"/>
      <c r="IJX67" s="204"/>
      <c r="IJY67" s="204"/>
      <c r="IJZ67" s="204"/>
      <c r="IKA67" s="204"/>
      <c r="IKB67" s="204"/>
      <c r="IKC67" s="204"/>
      <c r="IKD67" s="204"/>
      <c r="IKE67" s="204"/>
      <c r="IKF67" s="204"/>
      <c r="IKG67" s="204"/>
      <c r="IKH67" s="204"/>
      <c r="IKI67" s="204"/>
      <c r="IKJ67" s="204"/>
      <c r="IKK67" s="204"/>
      <c r="IKL67" s="204"/>
      <c r="IKM67" s="204"/>
      <c r="IKN67" s="204"/>
      <c r="IKO67" s="204"/>
      <c r="IKP67" s="204"/>
      <c r="IKQ67" s="204"/>
      <c r="IKR67" s="204"/>
      <c r="IKS67" s="204"/>
      <c r="IKT67" s="204"/>
      <c r="IKU67" s="204"/>
      <c r="IKV67" s="204"/>
      <c r="IKW67" s="204"/>
      <c r="IKX67" s="204"/>
      <c r="IKY67" s="204"/>
      <c r="IKZ67" s="204"/>
      <c r="ILA67" s="204"/>
      <c r="ILB67" s="204"/>
      <c r="ILC67" s="204"/>
      <c r="ILD67" s="204"/>
      <c r="ILE67" s="204"/>
      <c r="ILF67" s="204"/>
      <c r="ILG67" s="204"/>
      <c r="ILH67" s="204"/>
      <c r="ILI67" s="204"/>
      <c r="ILJ67" s="204"/>
      <c r="ILK67" s="204"/>
      <c r="ILL67" s="204"/>
      <c r="ILM67" s="204"/>
      <c r="ILN67" s="204"/>
      <c r="ILO67" s="204"/>
      <c r="ILP67" s="204"/>
      <c r="ILQ67" s="204"/>
      <c r="ILR67" s="204"/>
      <c r="ILS67" s="204"/>
      <c r="ILT67" s="204"/>
      <c r="ILU67" s="204"/>
      <c r="ILV67" s="204"/>
      <c r="ILW67" s="204"/>
      <c r="ILX67" s="204"/>
      <c r="ILY67" s="204"/>
      <c r="ILZ67" s="204"/>
      <c r="IMA67" s="204"/>
      <c r="IMB67" s="204"/>
      <c r="IMC67" s="204"/>
      <c r="IMD67" s="204"/>
      <c r="IME67" s="204"/>
      <c r="IMF67" s="204"/>
      <c r="IMG67" s="204"/>
      <c r="IMH67" s="204"/>
      <c r="IMI67" s="204"/>
      <c r="IMJ67" s="204"/>
      <c r="IMK67" s="204"/>
      <c r="IML67" s="204"/>
      <c r="IMM67" s="204"/>
      <c r="IMN67" s="204"/>
      <c r="IMO67" s="204"/>
      <c r="IMP67" s="204"/>
      <c r="IMQ67" s="204"/>
      <c r="IMR67" s="204"/>
      <c r="IMS67" s="204"/>
      <c r="IMT67" s="204"/>
      <c r="IMU67" s="204"/>
      <c r="IMV67" s="204"/>
      <c r="IMW67" s="204"/>
      <c r="IMX67" s="204"/>
      <c r="IMY67" s="204"/>
      <c r="IMZ67" s="204"/>
      <c r="INA67" s="204"/>
      <c r="INB67" s="204"/>
      <c r="INC67" s="204"/>
      <c r="IND67" s="204"/>
      <c r="INE67" s="204"/>
      <c r="INF67" s="204"/>
      <c r="ING67" s="204"/>
      <c r="INH67" s="204"/>
      <c r="INI67" s="204"/>
      <c r="INJ67" s="204"/>
      <c r="INK67" s="204"/>
      <c r="INL67" s="204"/>
      <c r="INM67" s="204"/>
      <c r="INN67" s="204"/>
      <c r="INO67" s="204"/>
      <c r="INP67" s="204"/>
      <c r="INQ67" s="204"/>
      <c r="INR67" s="204"/>
      <c r="INS67" s="204"/>
      <c r="INT67" s="204"/>
      <c r="INU67" s="204"/>
      <c r="INV67" s="204"/>
      <c r="INW67" s="204"/>
      <c r="INX67" s="204"/>
      <c r="INY67" s="204"/>
      <c r="INZ67" s="204"/>
      <c r="IOA67" s="204"/>
      <c r="IOB67" s="204"/>
      <c r="IOC67" s="204"/>
      <c r="IOD67" s="204"/>
      <c r="IOE67" s="204"/>
      <c r="IOF67" s="204"/>
      <c r="IOG67" s="204"/>
      <c r="IOH67" s="204"/>
      <c r="IOI67" s="204"/>
      <c r="IOJ67" s="204"/>
      <c r="IOK67" s="204"/>
      <c r="IOL67" s="204"/>
      <c r="IOM67" s="204"/>
      <c r="ION67" s="204"/>
      <c r="IOO67" s="204"/>
      <c r="IOP67" s="204"/>
      <c r="IOQ67" s="204"/>
      <c r="IOR67" s="204"/>
      <c r="IOS67" s="204"/>
      <c r="IOT67" s="204"/>
      <c r="IOU67" s="204"/>
      <c r="IOV67" s="204"/>
      <c r="IOW67" s="204"/>
      <c r="IOX67" s="204"/>
      <c r="IOY67" s="204"/>
      <c r="IOZ67" s="204"/>
      <c r="IPA67" s="204"/>
      <c r="IPB67" s="204"/>
      <c r="IPC67" s="204"/>
      <c r="IPD67" s="204"/>
      <c r="IPE67" s="204"/>
      <c r="IPF67" s="204"/>
      <c r="IPG67" s="204"/>
      <c r="IPH67" s="204"/>
      <c r="IPI67" s="204"/>
      <c r="IPJ67" s="204"/>
      <c r="IPK67" s="204"/>
      <c r="IPL67" s="204"/>
      <c r="IPM67" s="204"/>
      <c r="IPN67" s="204"/>
      <c r="IPO67" s="204"/>
      <c r="IPP67" s="204"/>
      <c r="IPQ67" s="204"/>
      <c r="IPR67" s="204"/>
      <c r="IPS67" s="204"/>
      <c r="IPT67" s="204"/>
      <c r="IPU67" s="204"/>
      <c r="IPV67" s="204"/>
      <c r="IPW67" s="204"/>
      <c r="IPX67" s="204"/>
      <c r="IPY67" s="204"/>
      <c r="IPZ67" s="204"/>
      <c r="IQA67" s="204"/>
      <c r="IQB67" s="204"/>
      <c r="IQC67" s="204"/>
      <c r="IQD67" s="204"/>
      <c r="IQE67" s="204"/>
      <c r="IQF67" s="204"/>
      <c r="IQG67" s="204"/>
      <c r="IQH67" s="204"/>
      <c r="IQI67" s="204"/>
      <c r="IQJ67" s="204"/>
      <c r="IQK67" s="204"/>
      <c r="IQL67" s="204"/>
      <c r="IQM67" s="204"/>
      <c r="IQN67" s="204"/>
      <c r="IQO67" s="204"/>
      <c r="IQP67" s="204"/>
      <c r="IQQ67" s="204"/>
      <c r="IQR67" s="204"/>
      <c r="IQS67" s="204"/>
      <c r="IQT67" s="204"/>
      <c r="IQU67" s="204"/>
      <c r="IQV67" s="204"/>
      <c r="IQW67" s="204"/>
      <c r="IQX67" s="204"/>
      <c r="IQY67" s="204"/>
      <c r="IQZ67" s="204"/>
      <c r="IRA67" s="204"/>
      <c r="IRB67" s="204"/>
      <c r="IRC67" s="204"/>
      <c r="IRD67" s="204"/>
      <c r="IRE67" s="204"/>
      <c r="IRF67" s="204"/>
      <c r="IRG67" s="204"/>
      <c r="IRH67" s="204"/>
      <c r="IRI67" s="204"/>
      <c r="IRJ67" s="204"/>
      <c r="IRK67" s="204"/>
      <c r="IRL67" s="204"/>
      <c r="IRM67" s="204"/>
      <c r="IRN67" s="204"/>
      <c r="IRO67" s="204"/>
      <c r="IRP67" s="204"/>
      <c r="IRQ67" s="204"/>
      <c r="IRR67" s="204"/>
      <c r="IRS67" s="204"/>
      <c r="IRT67" s="204"/>
      <c r="IRU67" s="204"/>
      <c r="IRV67" s="204"/>
      <c r="IRW67" s="204"/>
      <c r="IRX67" s="204"/>
      <c r="IRY67" s="204"/>
      <c r="IRZ67" s="204"/>
      <c r="ISA67" s="204"/>
      <c r="ISB67" s="204"/>
      <c r="ISC67" s="204"/>
      <c r="ISD67" s="204"/>
      <c r="ISE67" s="204"/>
      <c r="ISF67" s="204"/>
      <c r="ISG67" s="204"/>
      <c r="ISH67" s="204"/>
      <c r="ISI67" s="204"/>
      <c r="ISJ67" s="204"/>
      <c r="ISK67" s="204"/>
      <c r="ISL67" s="204"/>
      <c r="ISM67" s="204"/>
      <c r="ISN67" s="204"/>
      <c r="ISO67" s="204"/>
      <c r="ISP67" s="204"/>
      <c r="ISQ67" s="204"/>
      <c r="ISR67" s="204"/>
      <c r="ISS67" s="204"/>
      <c r="IST67" s="204"/>
      <c r="ISU67" s="204"/>
      <c r="ISV67" s="204"/>
      <c r="ISW67" s="204"/>
      <c r="ISX67" s="204"/>
      <c r="ISY67" s="204"/>
      <c r="ISZ67" s="204"/>
      <c r="ITA67" s="204"/>
      <c r="ITB67" s="204"/>
      <c r="ITC67" s="204"/>
      <c r="ITD67" s="204"/>
      <c r="ITE67" s="204"/>
      <c r="ITF67" s="204"/>
      <c r="ITG67" s="204"/>
      <c r="ITH67" s="204"/>
      <c r="ITI67" s="204"/>
      <c r="ITJ67" s="204"/>
      <c r="ITK67" s="204"/>
      <c r="ITL67" s="204"/>
      <c r="ITM67" s="204"/>
      <c r="ITN67" s="204"/>
      <c r="ITO67" s="204"/>
      <c r="ITP67" s="204"/>
      <c r="ITQ67" s="204"/>
      <c r="ITR67" s="204"/>
      <c r="ITS67" s="204"/>
      <c r="ITT67" s="204"/>
      <c r="ITU67" s="204"/>
      <c r="ITV67" s="204"/>
      <c r="ITW67" s="204"/>
      <c r="ITX67" s="204"/>
      <c r="ITY67" s="204"/>
      <c r="ITZ67" s="204"/>
      <c r="IUA67" s="204"/>
      <c r="IUB67" s="204"/>
      <c r="IUC67" s="204"/>
      <c r="IUD67" s="204"/>
      <c r="IUE67" s="204"/>
      <c r="IUF67" s="204"/>
      <c r="IUG67" s="204"/>
      <c r="IUH67" s="204"/>
      <c r="IUI67" s="204"/>
      <c r="IUJ67" s="204"/>
      <c r="IUK67" s="204"/>
      <c r="IUL67" s="204"/>
      <c r="IUM67" s="204"/>
      <c r="IUN67" s="204"/>
      <c r="IUO67" s="204"/>
      <c r="IUP67" s="204"/>
      <c r="IUQ67" s="204"/>
      <c r="IUR67" s="204"/>
      <c r="IUS67" s="204"/>
      <c r="IUT67" s="204"/>
      <c r="IUU67" s="204"/>
      <c r="IUV67" s="204"/>
      <c r="IUW67" s="204"/>
      <c r="IUX67" s="204"/>
      <c r="IUY67" s="204"/>
      <c r="IUZ67" s="204"/>
      <c r="IVA67" s="204"/>
      <c r="IVB67" s="204"/>
      <c r="IVC67" s="204"/>
      <c r="IVD67" s="204"/>
      <c r="IVE67" s="204"/>
      <c r="IVF67" s="204"/>
      <c r="IVG67" s="204"/>
      <c r="IVH67" s="204"/>
      <c r="IVI67" s="204"/>
      <c r="IVJ67" s="204"/>
      <c r="IVK67" s="204"/>
      <c r="IVL67" s="204"/>
      <c r="IVM67" s="204"/>
      <c r="IVN67" s="204"/>
      <c r="IVO67" s="204"/>
      <c r="IVP67" s="204"/>
      <c r="IVQ67" s="204"/>
      <c r="IVR67" s="204"/>
      <c r="IVS67" s="204"/>
      <c r="IVT67" s="204"/>
      <c r="IVU67" s="204"/>
      <c r="IVV67" s="204"/>
      <c r="IVW67" s="204"/>
      <c r="IVX67" s="204"/>
      <c r="IVY67" s="204"/>
      <c r="IVZ67" s="204"/>
      <c r="IWA67" s="204"/>
      <c r="IWB67" s="204"/>
      <c r="IWC67" s="204"/>
      <c r="IWD67" s="204"/>
      <c r="IWE67" s="204"/>
      <c r="IWF67" s="204"/>
      <c r="IWG67" s="204"/>
      <c r="IWH67" s="204"/>
      <c r="IWI67" s="204"/>
      <c r="IWJ67" s="204"/>
      <c r="IWK67" s="204"/>
      <c r="IWL67" s="204"/>
      <c r="IWM67" s="204"/>
      <c r="IWN67" s="204"/>
      <c r="IWO67" s="204"/>
      <c r="IWP67" s="204"/>
      <c r="IWQ67" s="204"/>
      <c r="IWR67" s="204"/>
      <c r="IWS67" s="204"/>
      <c r="IWT67" s="204"/>
      <c r="IWU67" s="204"/>
      <c r="IWV67" s="204"/>
      <c r="IWW67" s="204"/>
      <c r="IWX67" s="204"/>
      <c r="IWY67" s="204"/>
      <c r="IWZ67" s="204"/>
      <c r="IXA67" s="204"/>
      <c r="IXB67" s="204"/>
      <c r="IXC67" s="204"/>
      <c r="IXD67" s="204"/>
      <c r="IXE67" s="204"/>
      <c r="IXF67" s="204"/>
      <c r="IXG67" s="204"/>
      <c r="IXH67" s="204"/>
      <c r="IXI67" s="204"/>
      <c r="IXJ67" s="204"/>
      <c r="IXK67" s="204"/>
      <c r="IXL67" s="204"/>
      <c r="IXM67" s="204"/>
      <c r="IXN67" s="204"/>
      <c r="IXO67" s="204"/>
      <c r="IXP67" s="204"/>
      <c r="IXQ67" s="204"/>
      <c r="IXR67" s="204"/>
      <c r="IXS67" s="204"/>
      <c r="IXT67" s="204"/>
      <c r="IXU67" s="204"/>
      <c r="IXV67" s="204"/>
      <c r="IXW67" s="204"/>
      <c r="IXX67" s="204"/>
      <c r="IXY67" s="204"/>
      <c r="IXZ67" s="204"/>
      <c r="IYA67" s="204"/>
      <c r="IYB67" s="204"/>
      <c r="IYC67" s="204"/>
      <c r="IYD67" s="204"/>
      <c r="IYE67" s="204"/>
      <c r="IYF67" s="204"/>
      <c r="IYG67" s="204"/>
      <c r="IYH67" s="204"/>
      <c r="IYI67" s="204"/>
      <c r="IYJ67" s="204"/>
      <c r="IYK67" s="204"/>
      <c r="IYL67" s="204"/>
      <c r="IYM67" s="204"/>
      <c r="IYN67" s="204"/>
      <c r="IYO67" s="204"/>
      <c r="IYP67" s="204"/>
      <c r="IYQ67" s="204"/>
      <c r="IYR67" s="204"/>
      <c r="IYS67" s="204"/>
      <c r="IYT67" s="204"/>
      <c r="IYU67" s="204"/>
      <c r="IYV67" s="204"/>
      <c r="IYW67" s="204"/>
      <c r="IYX67" s="204"/>
      <c r="IYY67" s="204"/>
      <c r="IYZ67" s="204"/>
      <c r="IZA67" s="204"/>
      <c r="IZB67" s="204"/>
      <c r="IZC67" s="204"/>
      <c r="IZD67" s="204"/>
      <c r="IZE67" s="204"/>
      <c r="IZF67" s="204"/>
      <c r="IZG67" s="204"/>
      <c r="IZH67" s="204"/>
      <c r="IZI67" s="204"/>
      <c r="IZJ67" s="204"/>
      <c r="IZK67" s="204"/>
      <c r="IZL67" s="204"/>
      <c r="IZM67" s="204"/>
      <c r="IZN67" s="204"/>
      <c r="IZO67" s="204"/>
      <c r="IZP67" s="204"/>
      <c r="IZQ67" s="204"/>
      <c r="IZR67" s="204"/>
      <c r="IZS67" s="204"/>
      <c r="IZT67" s="204"/>
      <c r="IZU67" s="204"/>
      <c r="IZV67" s="204"/>
      <c r="IZW67" s="204"/>
      <c r="IZX67" s="204"/>
      <c r="IZY67" s="204"/>
      <c r="IZZ67" s="204"/>
      <c r="JAA67" s="204"/>
      <c r="JAB67" s="204"/>
      <c r="JAC67" s="204"/>
      <c r="JAD67" s="204"/>
      <c r="JAE67" s="204"/>
      <c r="JAF67" s="204"/>
      <c r="JAG67" s="204"/>
      <c r="JAH67" s="204"/>
      <c r="JAI67" s="204"/>
      <c r="JAJ67" s="204"/>
      <c r="JAK67" s="204"/>
      <c r="JAL67" s="204"/>
      <c r="JAM67" s="204"/>
      <c r="JAN67" s="204"/>
      <c r="JAO67" s="204"/>
      <c r="JAP67" s="204"/>
      <c r="JAQ67" s="204"/>
      <c r="JAR67" s="204"/>
      <c r="JAS67" s="204"/>
      <c r="JAT67" s="204"/>
      <c r="JAU67" s="204"/>
      <c r="JAV67" s="204"/>
      <c r="JAW67" s="204"/>
      <c r="JAX67" s="204"/>
      <c r="JAY67" s="204"/>
      <c r="JAZ67" s="204"/>
      <c r="JBA67" s="204"/>
      <c r="JBB67" s="204"/>
      <c r="JBC67" s="204"/>
      <c r="JBD67" s="204"/>
      <c r="JBE67" s="204"/>
      <c r="JBF67" s="204"/>
      <c r="JBG67" s="204"/>
      <c r="JBH67" s="204"/>
      <c r="JBI67" s="204"/>
      <c r="JBJ67" s="204"/>
      <c r="JBK67" s="204"/>
      <c r="JBL67" s="204"/>
      <c r="JBM67" s="204"/>
      <c r="JBN67" s="204"/>
      <c r="JBO67" s="204"/>
      <c r="JBP67" s="204"/>
      <c r="JBQ67" s="204"/>
      <c r="JBR67" s="204"/>
      <c r="JBS67" s="204"/>
      <c r="JBT67" s="204"/>
      <c r="JBU67" s="204"/>
      <c r="JBV67" s="204"/>
      <c r="JBW67" s="204"/>
      <c r="JBX67" s="204"/>
      <c r="JBY67" s="204"/>
      <c r="JBZ67" s="204"/>
      <c r="JCA67" s="204"/>
      <c r="JCB67" s="204"/>
      <c r="JCC67" s="204"/>
      <c r="JCD67" s="204"/>
      <c r="JCE67" s="204"/>
      <c r="JCF67" s="204"/>
      <c r="JCG67" s="204"/>
      <c r="JCH67" s="204"/>
      <c r="JCI67" s="204"/>
      <c r="JCJ67" s="204"/>
      <c r="JCK67" s="204"/>
      <c r="JCL67" s="204"/>
      <c r="JCM67" s="204"/>
      <c r="JCN67" s="204"/>
      <c r="JCO67" s="204"/>
      <c r="JCP67" s="204"/>
      <c r="JCQ67" s="204"/>
      <c r="JCR67" s="204"/>
      <c r="JCS67" s="204"/>
      <c r="JCT67" s="204"/>
      <c r="JCU67" s="204"/>
      <c r="JCV67" s="204"/>
      <c r="JCW67" s="204"/>
      <c r="JCX67" s="204"/>
      <c r="JCY67" s="204"/>
      <c r="JCZ67" s="204"/>
      <c r="JDA67" s="204"/>
      <c r="JDB67" s="204"/>
      <c r="JDC67" s="204"/>
      <c r="JDD67" s="204"/>
      <c r="JDE67" s="204"/>
      <c r="JDF67" s="204"/>
      <c r="JDG67" s="204"/>
      <c r="JDH67" s="204"/>
      <c r="JDI67" s="204"/>
      <c r="JDJ67" s="204"/>
      <c r="JDK67" s="204"/>
      <c r="JDL67" s="204"/>
      <c r="JDM67" s="204"/>
      <c r="JDN67" s="204"/>
      <c r="JDO67" s="204"/>
      <c r="JDP67" s="204"/>
      <c r="JDQ67" s="204"/>
      <c r="JDR67" s="204"/>
      <c r="JDS67" s="204"/>
      <c r="JDT67" s="204"/>
      <c r="JDU67" s="204"/>
      <c r="JDV67" s="204"/>
      <c r="JDW67" s="204"/>
      <c r="JDX67" s="204"/>
      <c r="JDY67" s="204"/>
      <c r="JDZ67" s="204"/>
      <c r="JEA67" s="204"/>
      <c r="JEB67" s="204"/>
      <c r="JEC67" s="204"/>
      <c r="JED67" s="204"/>
      <c r="JEE67" s="204"/>
      <c r="JEF67" s="204"/>
      <c r="JEG67" s="204"/>
      <c r="JEH67" s="204"/>
      <c r="JEI67" s="204"/>
      <c r="JEJ67" s="204"/>
      <c r="JEK67" s="204"/>
      <c r="JEL67" s="204"/>
      <c r="JEM67" s="204"/>
      <c r="JEN67" s="204"/>
      <c r="JEO67" s="204"/>
      <c r="JEP67" s="204"/>
      <c r="JEQ67" s="204"/>
      <c r="JER67" s="204"/>
      <c r="JES67" s="204"/>
      <c r="JET67" s="204"/>
      <c r="JEU67" s="204"/>
      <c r="JEV67" s="204"/>
      <c r="JEW67" s="204"/>
      <c r="JEX67" s="204"/>
      <c r="JEY67" s="204"/>
      <c r="JEZ67" s="204"/>
      <c r="JFA67" s="204"/>
      <c r="JFB67" s="204"/>
      <c r="JFC67" s="204"/>
      <c r="JFD67" s="204"/>
      <c r="JFE67" s="204"/>
      <c r="JFF67" s="204"/>
      <c r="JFG67" s="204"/>
      <c r="JFH67" s="204"/>
      <c r="JFI67" s="204"/>
      <c r="JFJ67" s="204"/>
      <c r="JFK67" s="204"/>
      <c r="JFL67" s="204"/>
      <c r="JFM67" s="204"/>
      <c r="JFN67" s="204"/>
      <c r="JFO67" s="204"/>
      <c r="JFP67" s="204"/>
      <c r="JFQ67" s="204"/>
      <c r="JFR67" s="204"/>
      <c r="JFS67" s="204"/>
      <c r="JFT67" s="204"/>
      <c r="JFU67" s="204"/>
      <c r="JFV67" s="204"/>
      <c r="JFW67" s="204"/>
      <c r="JFX67" s="204"/>
      <c r="JFY67" s="204"/>
      <c r="JFZ67" s="204"/>
      <c r="JGA67" s="204"/>
      <c r="JGB67" s="204"/>
      <c r="JGC67" s="204"/>
      <c r="JGD67" s="204"/>
      <c r="JGE67" s="204"/>
      <c r="JGF67" s="204"/>
      <c r="JGG67" s="204"/>
      <c r="JGH67" s="204"/>
      <c r="JGI67" s="204"/>
      <c r="JGJ67" s="204"/>
      <c r="JGK67" s="204"/>
      <c r="JGL67" s="204"/>
      <c r="JGM67" s="204"/>
      <c r="JGN67" s="204"/>
      <c r="JGO67" s="204"/>
      <c r="JGP67" s="204"/>
      <c r="JGQ67" s="204"/>
      <c r="JGR67" s="204"/>
      <c r="JGS67" s="204"/>
      <c r="JGT67" s="204"/>
      <c r="JGU67" s="204"/>
      <c r="JGV67" s="204"/>
      <c r="JGW67" s="204"/>
      <c r="JGX67" s="204"/>
      <c r="JGY67" s="204"/>
      <c r="JGZ67" s="204"/>
      <c r="JHA67" s="204"/>
      <c r="JHB67" s="204"/>
      <c r="JHC67" s="204"/>
      <c r="JHD67" s="204"/>
      <c r="JHE67" s="204"/>
      <c r="JHF67" s="204"/>
      <c r="JHG67" s="204"/>
      <c r="JHH67" s="204"/>
      <c r="JHI67" s="204"/>
      <c r="JHJ67" s="204"/>
      <c r="JHK67" s="204"/>
      <c r="JHL67" s="204"/>
      <c r="JHM67" s="204"/>
      <c r="JHN67" s="204"/>
      <c r="JHO67" s="204"/>
      <c r="JHP67" s="204"/>
      <c r="JHQ67" s="204"/>
      <c r="JHR67" s="204"/>
      <c r="JHS67" s="204"/>
      <c r="JHT67" s="204"/>
      <c r="JHU67" s="204"/>
      <c r="JHV67" s="204"/>
      <c r="JHW67" s="204"/>
      <c r="JHX67" s="204"/>
      <c r="JHY67" s="204"/>
      <c r="JHZ67" s="204"/>
      <c r="JIA67" s="204"/>
      <c r="JIB67" s="204"/>
      <c r="JIC67" s="204"/>
      <c r="JID67" s="204"/>
      <c r="JIE67" s="204"/>
      <c r="JIF67" s="204"/>
      <c r="JIG67" s="204"/>
      <c r="JIH67" s="204"/>
      <c r="JII67" s="204"/>
      <c r="JIJ67" s="204"/>
      <c r="JIK67" s="204"/>
      <c r="JIL67" s="204"/>
      <c r="JIM67" s="204"/>
      <c r="JIN67" s="204"/>
      <c r="JIO67" s="204"/>
      <c r="JIP67" s="204"/>
      <c r="JIQ67" s="204"/>
      <c r="JIR67" s="204"/>
      <c r="JIS67" s="204"/>
      <c r="JIT67" s="204"/>
      <c r="JIU67" s="204"/>
      <c r="JIV67" s="204"/>
      <c r="JIW67" s="204"/>
      <c r="JIX67" s="204"/>
      <c r="JIY67" s="204"/>
      <c r="JIZ67" s="204"/>
      <c r="JJA67" s="204"/>
      <c r="JJB67" s="204"/>
      <c r="JJC67" s="204"/>
      <c r="JJD67" s="204"/>
      <c r="JJE67" s="204"/>
      <c r="JJF67" s="204"/>
      <c r="JJG67" s="204"/>
      <c r="JJH67" s="204"/>
      <c r="JJI67" s="204"/>
      <c r="JJJ67" s="204"/>
      <c r="JJK67" s="204"/>
      <c r="JJL67" s="204"/>
      <c r="JJM67" s="204"/>
      <c r="JJN67" s="204"/>
      <c r="JJO67" s="204"/>
      <c r="JJP67" s="204"/>
      <c r="JJQ67" s="204"/>
      <c r="JJR67" s="204"/>
      <c r="JJS67" s="204"/>
      <c r="JJT67" s="204"/>
      <c r="JJU67" s="204"/>
      <c r="JJV67" s="204"/>
      <c r="JJW67" s="204"/>
      <c r="JJX67" s="204"/>
      <c r="JJY67" s="204"/>
      <c r="JJZ67" s="204"/>
      <c r="JKA67" s="204"/>
      <c r="JKB67" s="204"/>
      <c r="JKC67" s="204"/>
      <c r="JKD67" s="204"/>
      <c r="JKE67" s="204"/>
      <c r="JKF67" s="204"/>
      <c r="JKG67" s="204"/>
      <c r="JKH67" s="204"/>
      <c r="JKI67" s="204"/>
      <c r="JKJ67" s="204"/>
      <c r="JKK67" s="204"/>
      <c r="JKL67" s="204"/>
      <c r="JKM67" s="204"/>
      <c r="JKN67" s="204"/>
      <c r="JKO67" s="204"/>
      <c r="JKP67" s="204"/>
      <c r="JKQ67" s="204"/>
      <c r="JKR67" s="204"/>
      <c r="JKS67" s="204"/>
      <c r="JKT67" s="204"/>
      <c r="JKU67" s="204"/>
      <c r="JKV67" s="204"/>
      <c r="JKW67" s="204"/>
      <c r="JKX67" s="204"/>
      <c r="JKY67" s="204"/>
      <c r="JKZ67" s="204"/>
      <c r="JLA67" s="204"/>
      <c r="JLB67" s="204"/>
      <c r="JLC67" s="204"/>
      <c r="JLD67" s="204"/>
      <c r="JLE67" s="204"/>
      <c r="JLF67" s="204"/>
      <c r="JLG67" s="204"/>
      <c r="JLH67" s="204"/>
      <c r="JLI67" s="204"/>
      <c r="JLJ67" s="204"/>
      <c r="JLK67" s="204"/>
      <c r="JLL67" s="204"/>
      <c r="JLM67" s="204"/>
      <c r="JLN67" s="204"/>
      <c r="JLO67" s="204"/>
      <c r="JLP67" s="204"/>
      <c r="JLQ67" s="204"/>
      <c r="JLR67" s="204"/>
      <c r="JLS67" s="204"/>
      <c r="JLT67" s="204"/>
      <c r="JLU67" s="204"/>
      <c r="JLV67" s="204"/>
      <c r="JLW67" s="204"/>
      <c r="JLX67" s="204"/>
      <c r="JLY67" s="204"/>
      <c r="JLZ67" s="204"/>
      <c r="JMA67" s="204"/>
      <c r="JMB67" s="204"/>
      <c r="JMC67" s="204"/>
      <c r="JMD67" s="204"/>
      <c r="JME67" s="204"/>
      <c r="JMF67" s="204"/>
      <c r="JMG67" s="204"/>
      <c r="JMH67" s="204"/>
      <c r="JMI67" s="204"/>
      <c r="JMJ67" s="204"/>
      <c r="JMK67" s="204"/>
      <c r="JML67" s="204"/>
      <c r="JMM67" s="204"/>
      <c r="JMN67" s="204"/>
      <c r="JMO67" s="204"/>
      <c r="JMP67" s="204"/>
      <c r="JMQ67" s="204"/>
      <c r="JMR67" s="204"/>
      <c r="JMS67" s="204"/>
      <c r="JMT67" s="204"/>
      <c r="JMU67" s="204"/>
      <c r="JMV67" s="204"/>
      <c r="JMW67" s="204"/>
      <c r="JMX67" s="204"/>
      <c r="JMY67" s="204"/>
      <c r="JMZ67" s="204"/>
      <c r="JNA67" s="204"/>
      <c r="JNB67" s="204"/>
      <c r="JNC67" s="204"/>
      <c r="JND67" s="204"/>
      <c r="JNE67" s="204"/>
      <c r="JNF67" s="204"/>
      <c r="JNG67" s="204"/>
      <c r="JNH67" s="204"/>
      <c r="JNI67" s="204"/>
      <c r="JNJ67" s="204"/>
      <c r="JNK67" s="204"/>
      <c r="JNL67" s="204"/>
      <c r="JNM67" s="204"/>
      <c r="JNN67" s="204"/>
      <c r="JNO67" s="204"/>
      <c r="JNP67" s="204"/>
      <c r="JNQ67" s="204"/>
      <c r="JNR67" s="204"/>
      <c r="JNS67" s="204"/>
      <c r="JNT67" s="204"/>
      <c r="JNU67" s="204"/>
      <c r="JNV67" s="204"/>
      <c r="JNW67" s="204"/>
      <c r="JNX67" s="204"/>
      <c r="JNY67" s="204"/>
      <c r="JNZ67" s="204"/>
      <c r="JOA67" s="204"/>
      <c r="JOB67" s="204"/>
      <c r="JOC67" s="204"/>
      <c r="JOD67" s="204"/>
      <c r="JOE67" s="204"/>
      <c r="JOF67" s="204"/>
      <c r="JOG67" s="204"/>
      <c r="JOH67" s="204"/>
      <c r="JOI67" s="204"/>
      <c r="JOJ67" s="204"/>
      <c r="JOK67" s="204"/>
      <c r="JOL67" s="204"/>
      <c r="JOM67" s="204"/>
      <c r="JON67" s="204"/>
      <c r="JOO67" s="204"/>
      <c r="JOP67" s="204"/>
      <c r="JOQ67" s="204"/>
      <c r="JOR67" s="204"/>
      <c r="JOS67" s="204"/>
      <c r="JOT67" s="204"/>
      <c r="JOU67" s="204"/>
      <c r="JOV67" s="204"/>
      <c r="JOW67" s="204"/>
      <c r="JOX67" s="204"/>
      <c r="JOY67" s="204"/>
      <c r="JOZ67" s="204"/>
      <c r="JPA67" s="204"/>
      <c r="JPB67" s="204"/>
      <c r="JPC67" s="204"/>
      <c r="JPD67" s="204"/>
      <c r="JPE67" s="204"/>
      <c r="JPF67" s="204"/>
      <c r="JPG67" s="204"/>
      <c r="JPH67" s="204"/>
      <c r="JPI67" s="204"/>
      <c r="JPJ67" s="204"/>
      <c r="JPK67" s="204"/>
      <c r="JPL67" s="204"/>
      <c r="JPM67" s="204"/>
      <c r="JPN67" s="204"/>
      <c r="JPO67" s="204"/>
      <c r="JPP67" s="204"/>
      <c r="JPQ67" s="204"/>
      <c r="JPR67" s="204"/>
      <c r="JPS67" s="204"/>
      <c r="JPT67" s="204"/>
      <c r="JPU67" s="204"/>
      <c r="JPV67" s="204"/>
      <c r="JPW67" s="204"/>
      <c r="JPX67" s="204"/>
      <c r="JPY67" s="204"/>
      <c r="JPZ67" s="204"/>
      <c r="JQA67" s="204"/>
      <c r="JQB67" s="204"/>
      <c r="JQC67" s="204"/>
      <c r="JQD67" s="204"/>
      <c r="JQE67" s="204"/>
      <c r="JQF67" s="204"/>
      <c r="JQG67" s="204"/>
      <c r="JQH67" s="204"/>
      <c r="JQI67" s="204"/>
      <c r="JQJ67" s="204"/>
      <c r="JQK67" s="204"/>
      <c r="JQL67" s="204"/>
      <c r="JQM67" s="204"/>
      <c r="JQN67" s="204"/>
      <c r="JQO67" s="204"/>
      <c r="JQP67" s="204"/>
      <c r="JQQ67" s="204"/>
      <c r="JQR67" s="204"/>
      <c r="JQS67" s="204"/>
      <c r="JQT67" s="204"/>
      <c r="JQU67" s="204"/>
      <c r="JQV67" s="204"/>
      <c r="JQW67" s="204"/>
      <c r="JQX67" s="204"/>
      <c r="JQY67" s="204"/>
      <c r="JQZ67" s="204"/>
      <c r="JRA67" s="204"/>
      <c r="JRB67" s="204"/>
      <c r="JRC67" s="204"/>
      <c r="JRD67" s="204"/>
      <c r="JRE67" s="204"/>
      <c r="JRF67" s="204"/>
      <c r="JRG67" s="204"/>
      <c r="JRH67" s="204"/>
      <c r="JRI67" s="204"/>
      <c r="JRJ67" s="204"/>
      <c r="JRK67" s="204"/>
      <c r="JRL67" s="204"/>
      <c r="JRM67" s="204"/>
      <c r="JRN67" s="204"/>
      <c r="JRO67" s="204"/>
      <c r="JRP67" s="204"/>
      <c r="JRQ67" s="204"/>
      <c r="JRR67" s="204"/>
      <c r="JRS67" s="204"/>
      <c r="JRT67" s="204"/>
      <c r="JRU67" s="204"/>
      <c r="JRV67" s="204"/>
      <c r="JRW67" s="204"/>
      <c r="JRX67" s="204"/>
      <c r="JRY67" s="204"/>
      <c r="JRZ67" s="204"/>
      <c r="JSA67" s="204"/>
      <c r="JSB67" s="204"/>
      <c r="JSC67" s="204"/>
      <c r="JSD67" s="204"/>
      <c r="JSE67" s="204"/>
      <c r="JSF67" s="204"/>
      <c r="JSG67" s="204"/>
      <c r="JSH67" s="204"/>
      <c r="JSI67" s="204"/>
      <c r="JSJ67" s="204"/>
      <c r="JSK67" s="204"/>
      <c r="JSL67" s="204"/>
      <c r="JSM67" s="204"/>
      <c r="JSN67" s="204"/>
      <c r="JSO67" s="204"/>
      <c r="JSP67" s="204"/>
      <c r="JSQ67" s="204"/>
      <c r="JSR67" s="204"/>
      <c r="JSS67" s="204"/>
      <c r="JST67" s="204"/>
      <c r="JSU67" s="204"/>
      <c r="JSV67" s="204"/>
      <c r="JSW67" s="204"/>
      <c r="JSX67" s="204"/>
      <c r="JSY67" s="204"/>
      <c r="JSZ67" s="204"/>
      <c r="JTA67" s="204"/>
      <c r="JTB67" s="204"/>
      <c r="JTC67" s="204"/>
      <c r="JTD67" s="204"/>
      <c r="JTE67" s="204"/>
      <c r="JTF67" s="204"/>
      <c r="JTG67" s="204"/>
      <c r="JTH67" s="204"/>
      <c r="JTI67" s="204"/>
      <c r="JTJ67" s="204"/>
      <c r="JTK67" s="204"/>
      <c r="JTL67" s="204"/>
      <c r="JTM67" s="204"/>
      <c r="JTN67" s="204"/>
      <c r="JTO67" s="204"/>
      <c r="JTP67" s="204"/>
      <c r="JTQ67" s="204"/>
      <c r="JTR67" s="204"/>
      <c r="JTS67" s="204"/>
      <c r="JTT67" s="204"/>
      <c r="JTU67" s="204"/>
      <c r="JTV67" s="204"/>
      <c r="JTW67" s="204"/>
      <c r="JTX67" s="204"/>
      <c r="JTY67" s="204"/>
      <c r="JTZ67" s="204"/>
      <c r="JUA67" s="204"/>
      <c r="JUB67" s="204"/>
      <c r="JUC67" s="204"/>
      <c r="JUD67" s="204"/>
      <c r="JUE67" s="204"/>
      <c r="JUF67" s="204"/>
      <c r="JUG67" s="204"/>
      <c r="JUH67" s="204"/>
      <c r="JUI67" s="204"/>
      <c r="JUJ67" s="204"/>
      <c r="JUK67" s="204"/>
      <c r="JUL67" s="204"/>
      <c r="JUM67" s="204"/>
      <c r="JUN67" s="204"/>
      <c r="JUO67" s="204"/>
      <c r="JUP67" s="204"/>
      <c r="JUQ67" s="204"/>
      <c r="JUR67" s="204"/>
      <c r="JUS67" s="204"/>
      <c r="JUT67" s="204"/>
      <c r="JUU67" s="204"/>
      <c r="JUV67" s="204"/>
      <c r="JUW67" s="204"/>
      <c r="JUX67" s="204"/>
      <c r="JUY67" s="204"/>
      <c r="JUZ67" s="204"/>
      <c r="JVA67" s="204"/>
      <c r="JVB67" s="204"/>
      <c r="JVC67" s="204"/>
      <c r="JVD67" s="204"/>
      <c r="JVE67" s="204"/>
      <c r="JVF67" s="204"/>
      <c r="JVG67" s="204"/>
      <c r="JVH67" s="204"/>
      <c r="JVI67" s="204"/>
      <c r="JVJ67" s="204"/>
      <c r="JVK67" s="204"/>
      <c r="JVL67" s="204"/>
      <c r="JVM67" s="204"/>
      <c r="JVN67" s="204"/>
      <c r="JVO67" s="204"/>
      <c r="JVP67" s="204"/>
      <c r="JVQ67" s="204"/>
      <c r="JVR67" s="204"/>
      <c r="JVS67" s="204"/>
      <c r="JVT67" s="204"/>
      <c r="JVU67" s="204"/>
      <c r="JVV67" s="204"/>
      <c r="JVW67" s="204"/>
      <c r="JVX67" s="204"/>
      <c r="JVY67" s="204"/>
      <c r="JVZ67" s="204"/>
      <c r="JWA67" s="204"/>
      <c r="JWB67" s="204"/>
      <c r="JWC67" s="204"/>
      <c r="JWD67" s="204"/>
      <c r="JWE67" s="204"/>
      <c r="JWF67" s="204"/>
      <c r="JWG67" s="204"/>
      <c r="JWH67" s="204"/>
      <c r="JWI67" s="204"/>
      <c r="JWJ67" s="204"/>
      <c r="JWK67" s="204"/>
      <c r="JWL67" s="204"/>
      <c r="JWM67" s="204"/>
      <c r="JWN67" s="204"/>
      <c r="JWO67" s="204"/>
      <c r="JWP67" s="204"/>
      <c r="JWQ67" s="204"/>
      <c r="JWR67" s="204"/>
      <c r="JWS67" s="204"/>
      <c r="JWT67" s="204"/>
      <c r="JWU67" s="204"/>
      <c r="JWV67" s="204"/>
      <c r="JWW67" s="204"/>
      <c r="JWX67" s="204"/>
      <c r="JWY67" s="204"/>
      <c r="JWZ67" s="204"/>
      <c r="JXA67" s="204"/>
      <c r="JXB67" s="204"/>
      <c r="JXC67" s="204"/>
      <c r="JXD67" s="204"/>
      <c r="JXE67" s="204"/>
      <c r="JXF67" s="204"/>
      <c r="JXG67" s="204"/>
      <c r="JXH67" s="204"/>
      <c r="JXI67" s="204"/>
      <c r="JXJ67" s="204"/>
      <c r="JXK67" s="204"/>
      <c r="JXL67" s="204"/>
      <c r="JXM67" s="204"/>
      <c r="JXN67" s="204"/>
      <c r="JXO67" s="204"/>
      <c r="JXP67" s="204"/>
      <c r="JXQ67" s="204"/>
      <c r="JXR67" s="204"/>
      <c r="JXS67" s="204"/>
      <c r="JXT67" s="204"/>
      <c r="JXU67" s="204"/>
      <c r="JXV67" s="204"/>
      <c r="JXW67" s="204"/>
      <c r="JXX67" s="204"/>
      <c r="JXY67" s="204"/>
      <c r="JXZ67" s="204"/>
      <c r="JYA67" s="204"/>
      <c r="JYB67" s="204"/>
      <c r="JYC67" s="204"/>
      <c r="JYD67" s="204"/>
      <c r="JYE67" s="204"/>
      <c r="JYF67" s="204"/>
      <c r="JYG67" s="204"/>
      <c r="JYH67" s="204"/>
      <c r="JYI67" s="204"/>
      <c r="JYJ67" s="204"/>
      <c r="JYK67" s="204"/>
      <c r="JYL67" s="204"/>
      <c r="JYM67" s="204"/>
      <c r="JYN67" s="204"/>
      <c r="JYO67" s="204"/>
      <c r="JYP67" s="204"/>
      <c r="JYQ67" s="204"/>
      <c r="JYR67" s="204"/>
      <c r="JYS67" s="204"/>
      <c r="JYT67" s="204"/>
      <c r="JYU67" s="204"/>
      <c r="JYV67" s="204"/>
      <c r="JYW67" s="204"/>
      <c r="JYX67" s="204"/>
      <c r="JYY67" s="204"/>
      <c r="JYZ67" s="204"/>
      <c r="JZA67" s="204"/>
      <c r="JZB67" s="204"/>
      <c r="JZC67" s="204"/>
      <c r="JZD67" s="204"/>
      <c r="JZE67" s="204"/>
      <c r="JZF67" s="204"/>
      <c r="JZG67" s="204"/>
      <c r="JZH67" s="204"/>
      <c r="JZI67" s="204"/>
      <c r="JZJ67" s="204"/>
      <c r="JZK67" s="204"/>
      <c r="JZL67" s="204"/>
      <c r="JZM67" s="204"/>
      <c r="JZN67" s="204"/>
      <c r="JZO67" s="204"/>
      <c r="JZP67" s="204"/>
      <c r="JZQ67" s="204"/>
      <c r="JZR67" s="204"/>
      <c r="JZS67" s="204"/>
      <c r="JZT67" s="204"/>
      <c r="JZU67" s="204"/>
      <c r="JZV67" s="204"/>
      <c r="JZW67" s="204"/>
      <c r="JZX67" s="204"/>
      <c r="JZY67" s="204"/>
      <c r="JZZ67" s="204"/>
      <c r="KAA67" s="204"/>
      <c r="KAB67" s="204"/>
      <c r="KAC67" s="204"/>
      <c r="KAD67" s="204"/>
      <c r="KAE67" s="204"/>
      <c r="KAF67" s="204"/>
      <c r="KAG67" s="204"/>
      <c r="KAH67" s="204"/>
      <c r="KAI67" s="204"/>
      <c r="KAJ67" s="204"/>
      <c r="KAK67" s="204"/>
      <c r="KAL67" s="204"/>
      <c r="KAM67" s="204"/>
      <c r="KAN67" s="204"/>
      <c r="KAO67" s="204"/>
      <c r="KAP67" s="204"/>
      <c r="KAQ67" s="204"/>
      <c r="KAR67" s="204"/>
      <c r="KAS67" s="204"/>
      <c r="KAT67" s="204"/>
      <c r="KAU67" s="204"/>
      <c r="KAV67" s="204"/>
      <c r="KAW67" s="204"/>
      <c r="KAX67" s="204"/>
      <c r="KAY67" s="204"/>
      <c r="KAZ67" s="204"/>
      <c r="KBA67" s="204"/>
      <c r="KBB67" s="204"/>
      <c r="KBC67" s="204"/>
      <c r="KBD67" s="204"/>
      <c r="KBE67" s="204"/>
      <c r="KBF67" s="204"/>
      <c r="KBG67" s="204"/>
      <c r="KBH67" s="204"/>
      <c r="KBI67" s="204"/>
      <c r="KBJ67" s="204"/>
      <c r="KBK67" s="204"/>
      <c r="KBL67" s="204"/>
      <c r="KBM67" s="204"/>
      <c r="KBN67" s="204"/>
      <c r="KBO67" s="204"/>
      <c r="KBP67" s="204"/>
      <c r="KBQ67" s="204"/>
      <c r="KBR67" s="204"/>
      <c r="KBS67" s="204"/>
      <c r="KBT67" s="204"/>
      <c r="KBU67" s="204"/>
      <c r="KBV67" s="204"/>
      <c r="KBW67" s="204"/>
      <c r="KBX67" s="204"/>
      <c r="KBY67" s="204"/>
      <c r="KBZ67" s="204"/>
      <c r="KCA67" s="204"/>
      <c r="KCB67" s="204"/>
      <c r="KCC67" s="204"/>
      <c r="KCD67" s="204"/>
      <c r="KCE67" s="204"/>
      <c r="KCF67" s="204"/>
      <c r="KCG67" s="204"/>
      <c r="KCH67" s="204"/>
      <c r="KCI67" s="204"/>
      <c r="KCJ67" s="204"/>
      <c r="KCK67" s="204"/>
      <c r="KCL67" s="204"/>
      <c r="KCM67" s="204"/>
      <c r="KCN67" s="204"/>
      <c r="KCO67" s="204"/>
      <c r="KCP67" s="204"/>
      <c r="KCQ67" s="204"/>
      <c r="KCR67" s="204"/>
      <c r="KCS67" s="204"/>
      <c r="KCT67" s="204"/>
      <c r="KCU67" s="204"/>
      <c r="KCV67" s="204"/>
      <c r="KCW67" s="204"/>
      <c r="KCX67" s="204"/>
      <c r="KCY67" s="204"/>
      <c r="KCZ67" s="204"/>
      <c r="KDA67" s="204"/>
      <c r="KDB67" s="204"/>
      <c r="KDC67" s="204"/>
      <c r="KDD67" s="204"/>
      <c r="KDE67" s="204"/>
      <c r="KDF67" s="204"/>
      <c r="KDG67" s="204"/>
      <c r="KDH67" s="204"/>
      <c r="KDI67" s="204"/>
      <c r="KDJ67" s="204"/>
      <c r="KDK67" s="204"/>
      <c r="KDL67" s="204"/>
      <c r="KDM67" s="204"/>
      <c r="KDN67" s="204"/>
      <c r="KDO67" s="204"/>
      <c r="KDP67" s="204"/>
      <c r="KDQ67" s="204"/>
      <c r="KDR67" s="204"/>
      <c r="KDS67" s="204"/>
      <c r="KDT67" s="204"/>
      <c r="KDU67" s="204"/>
      <c r="KDV67" s="204"/>
      <c r="KDW67" s="204"/>
      <c r="KDX67" s="204"/>
      <c r="KDY67" s="204"/>
      <c r="KDZ67" s="204"/>
      <c r="KEA67" s="204"/>
      <c r="KEB67" s="204"/>
      <c r="KEC67" s="204"/>
      <c r="KED67" s="204"/>
      <c r="KEE67" s="204"/>
      <c r="KEF67" s="204"/>
      <c r="KEG67" s="204"/>
      <c r="KEH67" s="204"/>
      <c r="KEI67" s="204"/>
      <c r="KEJ67" s="204"/>
      <c r="KEK67" s="204"/>
      <c r="KEL67" s="204"/>
      <c r="KEM67" s="204"/>
      <c r="KEN67" s="204"/>
      <c r="KEO67" s="204"/>
      <c r="KEP67" s="204"/>
      <c r="KEQ67" s="204"/>
      <c r="KER67" s="204"/>
      <c r="KES67" s="204"/>
      <c r="KET67" s="204"/>
      <c r="KEU67" s="204"/>
      <c r="KEV67" s="204"/>
      <c r="KEW67" s="204"/>
      <c r="KEX67" s="204"/>
      <c r="KEY67" s="204"/>
      <c r="KEZ67" s="204"/>
      <c r="KFA67" s="204"/>
      <c r="KFB67" s="204"/>
      <c r="KFC67" s="204"/>
      <c r="KFD67" s="204"/>
      <c r="KFE67" s="204"/>
      <c r="KFF67" s="204"/>
      <c r="KFG67" s="204"/>
      <c r="KFH67" s="204"/>
      <c r="KFI67" s="204"/>
      <c r="KFJ67" s="204"/>
      <c r="KFK67" s="204"/>
      <c r="KFL67" s="204"/>
      <c r="KFM67" s="204"/>
      <c r="KFN67" s="204"/>
      <c r="KFO67" s="204"/>
      <c r="KFP67" s="204"/>
      <c r="KFQ67" s="204"/>
      <c r="KFR67" s="204"/>
      <c r="KFS67" s="204"/>
      <c r="KFT67" s="204"/>
      <c r="KFU67" s="204"/>
      <c r="KFV67" s="204"/>
      <c r="KFW67" s="204"/>
      <c r="KFX67" s="204"/>
      <c r="KFY67" s="204"/>
      <c r="KFZ67" s="204"/>
      <c r="KGA67" s="204"/>
      <c r="KGB67" s="204"/>
      <c r="KGC67" s="204"/>
      <c r="KGD67" s="204"/>
      <c r="KGE67" s="204"/>
      <c r="KGF67" s="204"/>
      <c r="KGG67" s="204"/>
      <c r="KGH67" s="204"/>
      <c r="KGI67" s="204"/>
      <c r="KGJ67" s="204"/>
      <c r="KGK67" s="204"/>
      <c r="KGL67" s="204"/>
      <c r="KGM67" s="204"/>
      <c r="KGN67" s="204"/>
      <c r="KGO67" s="204"/>
      <c r="KGP67" s="204"/>
      <c r="KGQ67" s="204"/>
      <c r="KGR67" s="204"/>
      <c r="KGS67" s="204"/>
      <c r="KGT67" s="204"/>
      <c r="KGU67" s="204"/>
      <c r="KGV67" s="204"/>
      <c r="KGW67" s="204"/>
      <c r="KGX67" s="204"/>
      <c r="KGY67" s="204"/>
      <c r="KGZ67" s="204"/>
      <c r="KHA67" s="204"/>
      <c r="KHB67" s="204"/>
      <c r="KHC67" s="204"/>
      <c r="KHD67" s="204"/>
      <c r="KHE67" s="204"/>
      <c r="KHF67" s="204"/>
      <c r="KHG67" s="204"/>
      <c r="KHH67" s="204"/>
      <c r="KHI67" s="204"/>
      <c r="KHJ67" s="204"/>
      <c r="KHK67" s="204"/>
      <c r="KHL67" s="204"/>
      <c r="KHM67" s="204"/>
      <c r="KHN67" s="204"/>
      <c r="KHO67" s="204"/>
      <c r="KHP67" s="204"/>
      <c r="KHQ67" s="204"/>
      <c r="KHR67" s="204"/>
      <c r="KHS67" s="204"/>
      <c r="KHT67" s="204"/>
      <c r="KHU67" s="204"/>
      <c r="KHV67" s="204"/>
      <c r="KHW67" s="204"/>
      <c r="KHX67" s="204"/>
      <c r="KHY67" s="204"/>
      <c r="KHZ67" s="204"/>
      <c r="KIA67" s="204"/>
      <c r="KIB67" s="204"/>
      <c r="KIC67" s="204"/>
      <c r="KID67" s="204"/>
      <c r="KIE67" s="204"/>
      <c r="KIF67" s="204"/>
      <c r="KIG67" s="204"/>
      <c r="KIH67" s="204"/>
      <c r="KII67" s="204"/>
      <c r="KIJ67" s="204"/>
      <c r="KIK67" s="204"/>
      <c r="KIL67" s="204"/>
      <c r="KIM67" s="204"/>
      <c r="KIN67" s="204"/>
      <c r="KIO67" s="204"/>
      <c r="KIP67" s="204"/>
      <c r="KIQ67" s="204"/>
      <c r="KIR67" s="204"/>
      <c r="KIS67" s="204"/>
      <c r="KIT67" s="204"/>
      <c r="KIU67" s="204"/>
      <c r="KIV67" s="204"/>
      <c r="KIW67" s="204"/>
      <c r="KIX67" s="204"/>
      <c r="KIY67" s="204"/>
      <c r="KIZ67" s="204"/>
      <c r="KJA67" s="204"/>
      <c r="KJB67" s="204"/>
      <c r="KJC67" s="204"/>
      <c r="KJD67" s="204"/>
      <c r="KJE67" s="204"/>
      <c r="KJF67" s="204"/>
      <c r="KJG67" s="204"/>
      <c r="KJH67" s="204"/>
      <c r="KJI67" s="204"/>
      <c r="KJJ67" s="204"/>
      <c r="KJK67" s="204"/>
      <c r="KJL67" s="204"/>
      <c r="KJM67" s="204"/>
      <c r="KJN67" s="204"/>
      <c r="KJO67" s="204"/>
      <c r="KJP67" s="204"/>
      <c r="KJQ67" s="204"/>
      <c r="KJR67" s="204"/>
      <c r="KJS67" s="204"/>
      <c r="KJT67" s="204"/>
      <c r="KJU67" s="204"/>
      <c r="KJV67" s="204"/>
      <c r="KJW67" s="204"/>
      <c r="KJX67" s="204"/>
      <c r="KJY67" s="204"/>
      <c r="KJZ67" s="204"/>
      <c r="KKA67" s="204"/>
      <c r="KKB67" s="204"/>
      <c r="KKC67" s="204"/>
      <c r="KKD67" s="204"/>
      <c r="KKE67" s="204"/>
      <c r="KKF67" s="204"/>
      <c r="KKG67" s="204"/>
      <c r="KKH67" s="204"/>
      <c r="KKI67" s="204"/>
      <c r="KKJ67" s="204"/>
      <c r="KKK67" s="204"/>
      <c r="KKL67" s="204"/>
      <c r="KKM67" s="204"/>
      <c r="KKN67" s="204"/>
      <c r="KKO67" s="204"/>
      <c r="KKP67" s="204"/>
      <c r="KKQ67" s="204"/>
      <c r="KKR67" s="204"/>
      <c r="KKS67" s="204"/>
      <c r="KKT67" s="204"/>
      <c r="KKU67" s="204"/>
      <c r="KKV67" s="204"/>
      <c r="KKW67" s="204"/>
      <c r="KKX67" s="204"/>
      <c r="KKY67" s="204"/>
      <c r="KKZ67" s="204"/>
      <c r="KLA67" s="204"/>
      <c r="KLB67" s="204"/>
      <c r="KLC67" s="204"/>
      <c r="KLD67" s="204"/>
      <c r="KLE67" s="204"/>
      <c r="KLF67" s="204"/>
      <c r="KLG67" s="204"/>
      <c r="KLH67" s="204"/>
      <c r="KLI67" s="204"/>
      <c r="KLJ67" s="204"/>
      <c r="KLK67" s="204"/>
      <c r="KLL67" s="204"/>
      <c r="KLM67" s="204"/>
      <c r="KLN67" s="204"/>
      <c r="KLO67" s="204"/>
      <c r="KLP67" s="204"/>
      <c r="KLQ67" s="204"/>
      <c r="KLR67" s="204"/>
      <c r="KLS67" s="204"/>
      <c r="KLT67" s="204"/>
      <c r="KLU67" s="204"/>
      <c r="KLV67" s="204"/>
      <c r="KLW67" s="204"/>
      <c r="KLX67" s="204"/>
      <c r="KLY67" s="204"/>
      <c r="KLZ67" s="204"/>
      <c r="KMA67" s="204"/>
      <c r="KMB67" s="204"/>
      <c r="KMC67" s="204"/>
      <c r="KMD67" s="204"/>
      <c r="KME67" s="204"/>
      <c r="KMF67" s="204"/>
      <c r="KMG67" s="204"/>
      <c r="KMH67" s="204"/>
      <c r="KMI67" s="204"/>
      <c r="KMJ67" s="204"/>
      <c r="KMK67" s="204"/>
      <c r="KML67" s="204"/>
      <c r="KMM67" s="204"/>
      <c r="KMN67" s="204"/>
      <c r="KMO67" s="204"/>
      <c r="KMP67" s="204"/>
      <c r="KMQ67" s="204"/>
      <c r="KMR67" s="204"/>
      <c r="KMS67" s="204"/>
      <c r="KMT67" s="204"/>
      <c r="KMU67" s="204"/>
      <c r="KMV67" s="204"/>
      <c r="KMW67" s="204"/>
      <c r="KMX67" s="204"/>
      <c r="KMY67" s="204"/>
      <c r="KMZ67" s="204"/>
      <c r="KNA67" s="204"/>
      <c r="KNB67" s="204"/>
      <c r="KNC67" s="204"/>
      <c r="KND67" s="204"/>
      <c r="KNE67" s="204"/>
      <c r="KNF67" s="204"/>
      <c r="KNG67" s="204"/>
      <c r="KNH67" s="204"/>
      <c r="KNI67" s="204"/>
      <c r="KNJ67" s="204"/>
      <c r="KNK67" s="204"/>
      <c r="KNL67" s="204"/>
      <c r="KNM67" s="204"/>
      <c r="KNN67" s="204"/>
      <c r="KNO67" s="204"/>
      <c r="KNP67" s="204"/>
      <c r="KNQ67" s="204"/>
      <c r="KNR67" s="204"/>
      <c r="KNS67" s="204"/>
      <c r="KNT67" s="204"/>
      <c r="KNU67" s="204"/>
      <c r="KNV67" s="204"/>
      <c r="KNW67" s="204"/>
      <c r="KNX67" s="204"/>
      <c r="KNY67" s="204"/>
      <c r="KNZ67" s="204"/>
      <c r="KOA67" s="204"/>
      <c r="KOB67" s="204"/>
      <c r="KOC67" s="204"/>
      <c r="KOD67" s="204"/>
      <c r="KOE67" s="204"/>
      <c r="KOF67" s="204"/>
      <c r="KOG67" s="204"/>
      <c r="KOH67" s="204"/>
      <c r="KOI67" s="204"/>
      <c r="KOJ67" s="204"/>
      <c r="KOK67" s="204"/>
      <c r="KOL67" s="204"/>
      <c r="KOM67" s="204"/>
      <c r="KON67" s="204"/>
      <c r="KOO67" s="204"/>
      <c r="KOP67" s="204"/>
      <c r="KOQ67" s="204"/>
      <c r="KOR67" s="204"/>
      <c r="KOS67" s="204"/>
      <c r="KOT67" s="204"/>
      <c r="KOU67" s="204"/>
      <c r="KOV67" s="204"/>
      <c r="KOW67" s="204"/>
      <c r="KOX67" s="204"/>
      <c r="KOY67" s="204"/>
      <c r="KOZ67" s="204"/>
      <c r="KPA67" s="204"/>
      <c r="KPB67" s="204"/>
      <c r="KPC67" s="204"/>
      <c r="KPD67" s="204"/>
      <c r="KPE67" s="204"/>
      <c r="KPF67" s="204"/>
      <c r="KPG67" s="204"/>
      <c r="KPH67" s="204"/>
      <c r="KPI67" s="204"/>
      <c r="KPJ67" s="204"/>
      <c r="KPK67" s="204"/>
      <c r="KPL67" s="204"/>
      <c r="KPM67" s="204"/>
      <c r="KPN67" s="204"/>
      <c r="KPO67" s="204"/>
      <c r="KPP67" s="204"/>
      <c r="KPQ67" s="204"/>
      <c r="KPR67" s="204"/>
      <c r="KPS67" s="204"/>
      <c r="KPT67" s="204"/>
      <c r="KPU67" s="204"/>
      <c r="KPV67" s="204"/>
      <c r="KPW67" s="204"/>
      <c r="KPX67" s="204"/>
      <c r="KPY67" s="204"/>
      <c r="KPZ67" s="204"/>
      <c r="KQA67" s="204"/>
      <c r="KQB67" s="204"/>
      <c r="KQC67" s="204"/>
      <c r="KQD67" s="204"/>
      <c r="KQE67" s="204"/>
      <c r="KQF67" s="204"/>
      <c r="KQG67" s="204"/>
      <c r="KQH67" s="204"/>
      <c r="KQI67" s="204"/>
      <c r="KQJ67" s="204"/>
      <c r="KQK67" s="204"/>
      <c r="KQL67" s="204"/>
      <c r="KQM67" s="204"/>
      <c r="KQN67" s="204"/>
      <c r="KQO67" s="204"/>
      <c r="KQP67" s="204"/>
      <c r="KQQ67" s="204"/>
      <c r="KQR67" s="204"/>
      <c r="KQS67" s="204"/>
      <c r="KQT67" s="204"/>
      <c r="KQU67" s="204"/>
      <c r="KQV67" s="204"/>
      <c r="KQW67" s="204"/>
      <c r="KQX67" s="204"/>
      <c r="KQY67" s="204"/>
      <c r="KQZ67" s="204"/>
      <c r="KRA67" s="204"/>
      <c r="KRB67" s="204"/>
      <c r="KRC67" s="204"/>
      <c r="KRD67" s="204"/>
      <c r="KRE67" s="204"/>
      <c r="KRF67" s="204"/>
      <c r="KRG67" s="204"/>
      <c r="KRH67" s="204"/>
      <c r="KRI67" s="204"/>
      <c r="KRJ67" s="204"/>
      <c r="KRK67" s="204"/>
      <c r="KRL67" s="204"/>
      <c r="KRM67" s="204"/>
      <c r="KRN67" s="204"/>
      <c r="KRO67" s="204"/>
      <c r="KRP67" s="204"/>
      <c r="KRQ67" s="204"/>
      <c r="KRR67" s="204"/>
      <c r="KRS67" s="204"/>
      <c r="KRT67" s="204"/>
      <c r="KRU67" s="204"/>
      <c r="KRV67" s="204"/>
      <c r="KRW67" s="204"/>
      <c r="KRX67" s="204"/>
      <c r="KRY67" s="204"/>
      <c r="KRZ67" s="204"/>
      <c r="KSA67" s="204"/>
      <c r="KSB67" s="204"/>
      <c r="KSC67" s="204"/>
      <c r="KSD67" s="204"/>
      <c r="KSE67" s="204"/>
      <c r="KSF67" s="204"/>
      <c r="KSG67" s="204"/>
      <c r="KSH67" s="204"/>
      <c r="KSI67" s="204"/>
      <c r="KSJ67" s="204"/>
      <c r="KSK67" s="204"/>
      <c r="KSL67" s="204"/>
      <c r="KSM67" s="204"/>
      <c r="KSN67" s="204"/>
      <c r="KSO67" s="204"/>
      <c r="KSP67" s="204"/>
      <c r="KSQ67" s="204"/>
      <c r="KSR67" s="204"/>
      <c r="KSS67" s="204"/>
      <c r="KST67" s="204"/>
      <c r="KSU67" s="204"/>
      <c r="KSV67" s="204"/>
      <c r="KSW67" s="204"/>
      <c r="KSX67" s="204"/>
      <c r="KSY67" s="204"/>
      <c r="KSZ67" s="204"/>
      <c r="KTA67" s="204"/>
      <c r="KTB67" s="204"/>
      <c r="KTC67" s="204"/>
      <c r="KTD67" s="204"/>
      <c r="KTE67" s="204"/>
      <c r="KTF67" s="204"/>
      <c r="KTG67" s="204"/>
      <c r="KTH67" s="204"/>
      <c r="KTI67" s="204"/>
      <c r="KTJ67" s="204"/>
      <c r="KTK67" s="204"/>
      <c r="KTL67" s="204"/>
      <c r="KTM67" s="204"/>
      <c r="KTN67" s="204"/>
      <c r="KTO67" s="204"/>
      <c r="KTP67" s="204"/>
      <c r="KTQ67" s="204"/>
      <c r="KTR67" s="204"/>
      <c r="KTS67" s="204"/>
      <c r="KTT67" s="204"/>
      <c r="KTU67" s="204"/>
      <c r="KTV67" s="204"/>
      <c r="KTW67" s="204"/>
      <c r="KTX67" s="204"/>
      <c r="KTY67" s="204"/>
      <c r="KTZ67" s="204"/>
      <c r="KUA67" s="204"/>
      <c r="KUB67" s="204"/>
      <c r="KUC67" s="204"/>
      <c r="KUD67" s="204"/>
      <c r="KUE67" s="204"/>
      <c r="KUF67" s="204"/>
      <c r="KUG67" s="204"/>
      <c r="KUH67" s="204"/>
      <c r="KUI67" s="204"/>
      <c r="KUJ67" s="204"/>
      <c r="KUK67" s="204"/>
      <c r="KUL67" s="204"/>
      <c r="KUM67" s="204"/>
      <c r="KUN67" s="204"/>
      <c r="KUO67" s="204"/>
      <c r="KUP67" s="204"/>
      <c r="KUQ67" s="204"/>
      <c r="KUR67" s="204"/>
      <c r="KUS67" s="204"/>
      <c r="KUT67" s="204"/>
      <c r="KUU67" s="204"/>
      <c r="KUV67" s="204"/>
      <c r="KUW67" s="204"/>
      <c r="KUX67" s="204"/>
      <c r="KUY67" s="204"/>
      <c r="KUZ67" s="204"/>
      <c r="KVA67" s="204"/>
      <c r="KVB67" s="204"/>
      <c r="KVC67" s="204"/>
      <c r="KVD67" s="204"/>
      <c r="KVE67" s="204"/>
      <c r="KVF67" s="204"/>
      <c r="KVG67" s="204"/>
      <c r="KVH67" s="204"/>
      <c r="KVI67" s="204"/>
      <c r="KVJ67" s="204"/>
      <c r="KVK67" s="204"/>
      <c r="KVL67" s="204"/>
      <c r="KVM67" s="204"/>
      <c r="KVN67" s="204"/>
      <c r="KVO67" s="204"/>
      <c r="KVP67" s="204"/>
      <c r="KVQ67" s="204"/>
      <c r="KVR67" s="204"/>
      <c r="KVS67" s="204"/>
      <c r="KVT67" s="204"/>
      <c r="KVU67" s="204"/>
      <c r="KVV67" s="204"/>
      <c r="KVW67" s="204"/>
      <c r="KVX67" s="204"/>
      <c r="KVY67" s="204"/>
      <c r="KVZ67" s="204"/>
      <c r="KWA67" s="204"/>
      <c r="KWB67" s="204"/>
      <c r="KWC67" s="204"/>
      <c r="KWD67" s="204"/>
      <c r="KWE67" s="204"/>
      <c r="KWF67" s="204"/>
      <c r="KWG67" s="204"/>
      <c r="KWH67" s="204"/>
      <c r="KWI67" s="204"/>
      <c r="KWJ67" s="204"/>
      <c r="KWK67" s="204"/>
      <c r="KWL67" s="204"/>
      <c r="KWM67" s="204"/>
      <c r="KWN67" s="204"/>
      <c r="KWO67" s="204"/>
      <c r="KWP67" s="204"/>
      <c r="KWQ67" s="204"/>
      <c r="KWR67" s="204"/>
      <c r="KWS67" s="204"/>
      <c r="KWT67" s="204"/>
      <c r="KWU67" s="204"/>
      <c r="KWV67" s="204"/>
      <c r="KWW67" s="204"/>
      <c r="KWX67" s="204"/>
      <c r="KWY67" s="204"/>
      <c r="KWZ67" s="204"/>
      <c r="KXA67" s="204"/>
      <c r="KXB67" s="204"/>
      <c r="KXC67" s="204"/>
      <c r="KXD67" s="204"/>
      <c r="KXE67" s="204"/>
      <c r="KXF67" s="204"/>
      <c r="KXG67" s="204"/>
      <c r="KXH67" s="204"/>
      <c r="KXI67" s="204"/>
      <c r="KXJ67" s="204"/>
      <c r="KXK67" s="204"/>
      <c r="KXL67" s="204"/>
      <c r="KXM67" s="204"/>
      <c r="KXN67" s="204"/>
      <c r="KXO67" s="204"/>
      <c r="KXP67" s="204"/>
      <c r="KXQ67" s="204"/>
      <c r="KXR67" s="204"/>
      <c r="KXS67" s="204"/>
      <c r="KXT67" s="204"/>
      <c r="KXU67" s="204"/>
      <c r="KXV67" s="204"/>
      <c r="KXW67" s="204"/>
      <c r="KXX67" s="204"/>
      <c r="KXY67" s="204"/>
      <c r="KXZ67" s="204"/>
      <c r="KYA67" s="204"/>
      <c r="KYB67" s="204"/>
      <c r="KYC67" s="204"/>
      <c r="KYD67" s="204"/>
      <c r="KYE67" s="204"/>
      <c r="KYF67" s="204"/>
      <c r="KYG67" s="204"/>
      <c r="KYH67" s="204"/>
      <c r="KYI67" s="204"/>
      <c r="KYJ67" s="204"/>
      <c r="KYK67" s="204"/>
      <c r="KYL67" s="204"/>
      <c r="KYM67" s="204"/>
      <c r="KYN67" s="204"/>
      <c r="KYO67" s="204"/>
      <c r="KYP67" s="204"/>
      <c r="KYQ67" s="204"/>
      <c r="KYR67" s="204"/>
      <c r="KYS67" s="204"/>
      <c r="KYT67" s="204"/>
      <c r="KYU67" s="204"/>
      <c r="KYV67" s="204"/>
      <c r="KYW67" s="204"/>
      <c r="KYX67" s="204"/>
      <c r="KYY67" s="204"/>
      <c r="KYZ67" s="204"/>
      <c r="KZA67" s="204"/>
      <c r="KZB67" s="204"/>
      <c r="KZC67" s="204"/>
      <c r="KZD67" s="204"/>
      <c r="KZE67" s="204"/>
      <c r="KZF67" s="204"/>
      <c r="KZG67" s="204"/>
      <c r="KZH67" s="204"/>
      <c r="KZI67" s="204"/>
      <c r="KZJ67" s="204"/>
      <c r="KZK67" s="204"/>
      <c r="KZL67" s="204"/>
      <c r="KZM67" s="204"/>
      <c r="KZN67" s="204"/>
      <c r="KZO67" s="204"/>
      <c r="KZP67" s="204"/>
      <c r="KZQ67" s="204"/>
      <c r="KZR67" s="204"/>
      <c r="KZS67" s="204"/>
      <c r="KZT67" s="204"/>
      <c r="KZU67" s="204"/>
      <c r="KZV67" s="204"/>
      <c r="KZW67" s="204"/>
      <c r="KZX67" s="204"/>
      <c r="KZY67" s="204"/>
      <c r="KZZ67" s="204"/>
      <c r="LAA67" s="204"/>
      <c r="LAB67" s="204"/>
      <c r="LAC67" s="204"/>
      <c r="LAD67" s="204"/>
      <c r="LAE67" s="204"/>
      <c r="LAF67" s="204"/>
      <c r="LAG67" s="204"/>
      <c r="LAH67" s="204"/>
      <c r="LAI67" s="204"/>
      <c r="LAJ67" s="204"/>
      <c r="LAK67" s="204"/>
      <c r="LAL67" s="204"/>
      <c r="LAM67" s="204"/>
      <c r="LAN67" s="204"/>
      <c r="LAO67" s="204"/>
      <c r="LAP67" s="204"/>
      <c r="LAQ67" s="204"/>
      <c r="LAR67" s="204"/>
      <c r="LAS67" s="204"/>
      <c r="LAT67" s="204"/>
      <c r="LAU67" s="204"/>
      <c r="LAV67" s="204"/>
      <c r="LAW67" s="204"/>
      <c r="LAX67" s="204"/>
      <c r="LAY67" s="204"/>
      <c r="LAZ67" s="204"/>
      <c r="LBA67" s="204"/>
      <c r="LBB67" s="204"/>
      <c r="LBC67" s="204"/>
      <c r="LBD67" s="204"/>
      <c r="LBE67" s="204"/>
      <c r="LBF67" s="204"/>
      <c r="LBG67" s="204"/>
      <c r="LBH67" s="204"/>
      <c r="LBI67" s="204"/>
      <c r="LBJ67" s="204"/>
      <c r="LBK67" s="204"/>
      <c r="LBL67" s="204"/>
      <c r="LBM67" s="204"/>
      <c r="LBN67" s="204"/>
      <c r="LBO67" s="204"/>
      <c r="LBP67" s="204"/>
      <c r="LBQ67" s="204"/>
      <c r="LBR67" s="204"/>
      <c r="LBS67" s="204"/>
      <c r="LBT67" s="204"/>
      <c r="LBU67" s="204"/>
      <c r="LBV67" s="204"/>
      <c r="LBW67" s="204"/>
      <c r="LBX67" s="204"/>
      <c r="LBY67" s="204"/>
      <c r="LBZ67" s="204"/>
      <c r="LCA67" s="204"/>
      <c r="LCB67" s="204"/>
      <c r="LCC67" s="204"/>
      <c r="LCD67" s="204"/>
      <c r="LCE67" s="204"/>
      <c r="LCF67" s="204"/>
      <c r="LCG67" s="204"/>
      <c r="LCH67" s="204"/>
      <c r="LCI67" s="204"/>
      <c r="LCJ67" s="204"/>
      <c r="LCK67" s="204"/>
      <c r="LCL67" s="204"/>
      <c r="LCM67" s="204"/>
      <c r="LCN67" s="204"/>
      <c r="LCO67" s="204"/>
      <c r="LCP67" s="204"/>
      <c r="LCQ67" s="204"/>
      <c r="LCR67" s="204"/>
      <c r="LCS67" s="204"/>
      <c r="LCT67" s="204"/>
      <c r="LCU67" s="204"/>
      <c r="LCV67" s="204"/>
      <c r="LCW67" s="204"/>
      <c r="LCX67" s="204"/>
      <c r="LCY67" s="204"/>
      <c r="LCZ67" s="204"/>
      <c r="LDA67" s="204"/>
      <c r="LDB67" s="204"/>
      <c r="LDC67" s="204"/>
      <c r="LDD67" s="204"/>
      <c r="LDE67" s="204"/>
      <c r="LDF67" s="204"/>
      <c r="LDG67" s="204"/>
      <c r="LDH67" s="204"/>
      <c r="LDI67" s="204"/>
      <c r="LDJ67" s="204"/>
      <c r="LDK67" s="204"/>
      <c r="LDL67" s="204"/>
      <c r="LDM67" s="204"/>
      <c r="LDN67" s="204"/>
      <c r="LDO67" s="204"/>
      <c r="LDP67" s="204"/>
      <c r="LDQ67" s="204"/>
      <c r="LDR67" s="204"/>
      <c r="LDS67" s="204"/>
      <c r="LDT67" s="204"/>
      <c r="LDU67" s="204"/>
      <c r="LDV67" s="204"/>
      <c r="LDW67" s="204"/>
      <c r="LDX67" s="204"/>
      <c r="LDY67" s="204"/>
      <c r="LDZ67" s="204"/>
      <c r="LEA67" s="204"/>
      <c r="LEB67" s="204"/>
      <c r="LEC67" s="204"/>
      <c r="LED67" s="204"/>
      <c r="LEE67" s="204"/>
      <c r="LEF67" s="204"/>
      <c r="LEG67" s="204"/>
      <c r="LEH67" s="204"/>
      <c r="LEI67" s="204"/>
      <c r="LEJ67" s="204"/>
      <c r="LEK67" s="204"/>
      <c r="LEL67" s="204"/>
      <c r="LEM67" s="204"/>
      <c r="LEN67" s="204"/>
      <c r="LEO67" s="204"/>
      <c r="LEP67" s="204"/>
      <c r="LEQ67" s="204"/>
      <c r="LER67" s="204"/>
      <c r="LES67" s="204"/>
      <c r="LET67" s="204"/>
      <c r="LEU67" s="204"/>
      <c r="LEV67" s="204"/>
      <c r="LEW67" s="204"/>
      <c r="LEX67" s="204"/>
      <c r="LEY67" s="204"/>
      <c r="LEZ67" s="204"/>
      <c r="LFA67" s="204"/>
      <c r="LFB67" s="204"/>
      <c r="LFC67" s="204"/>
      <c r="LFD67" s="204"/>
      <c r="LFE67" s="204"/>
      <c r="LFF67" s="204"/>
      <c r="LFG67" s="204"/>
      <c r="LFH67" s="204"/>
      <c r="LFI67" s="204"/>
      <c r="LFJ67" s="204"/>
      <c r="LFK67" s="204"/>
      <c r="LFL67" s="204"/>
      <c r="LFM67" s="204"/>
      <c r="LFN67" s="204"/>
      <c r="LFO67" s="204"/>
      <c r="LFP67" s="204"/>
      <c r="LFQ67" s="204"/>
      <c r="LFR67" s="204"/>
      <c r="LFS67" s="204"/>
      <c r="LFT67" s="204"/>
      <c r="LFU67" s="204"/>
      <c r="LFV67" s="204"/>
      <c r="LFW67" s="204"/>
      <c r="LFX67" s="204"/>
      <c r="LFY67" s="204"/>
      <c r="LFZ67" s="204"/>
      <c r="LGA67" s="204"/>
      <c r="LGB67" s="204"/>
      <c r="LGC67" s="204"/>
      <c r="LGD67" s="204"/>
      <c r="LGE67" s="204"/>
      <c r="LGF67" s="204"/>
      <c r="LGG67" s="204"/>
      <c r="LGH67" s="204"/>
      <c r="LGI67" s="204"/>
      <c r="LGJ67" s="204"/>
      <c r="LGK67" s="204"/>
      <c r="LGL67" s="204"/>
      <c r="LGM67" s="204"/>
      <c r="LGN67" s="204"/>
      <c r="LGO67" s="204"/>
      <c r="LGP67" s="204"/>
      <c r="LGQ67" s="204"/>
      <c r="LGR67" s="204"/>
      <c r="LGS67" s="204"/>
      <c r="LGT67" s="204"/>
      <c r="LGU67" s="204"/>
      <c r="LGV67" s="204"/>
      <c r="LGW67" s="204"/>
      <c r="LGX67" s="204"/>
      <c r="LGY67" s="204"/>
      <c r="LGZ67" s="204"/>
      <c r="LHA67" s="204"/>
      <c r="LHB67" s="204"/>
      <c r="LHC67" s="204"/>
      <c r="LHD67" s="204"/>
      <c r="LHE67" s="204"/>
      <c r="LHF67" s="204"/>
      <c r="LHG67" s="204"/>
      <c r="LHH67" s="204"/>
      <c r="LHI67" s="204"/>
      <c r="LHJ67" s="204"/>
      <c r="LHK67" s="204"/>
      <c r="LHL67" s="204"/>
      <c r="LHM67" s="204"/>
      <c r="LHN67" s="204"/>
      <c r="LHO67" s="204"/>
      <c r="LHP67" s="204"/>
      <c r="LHQ67" s="204"/>
      <c r="LHR67" s="204"/>
      <c r="LHS67" s="204"/>
      <c r="LHT67" s="204"/>
      <c r="LHU67" s="204"/>
      <c r="LHV67" s="204"/>
      <c r="LHW67" s="204"/>
      <c r="LHX67" s="204"/>
      <c r="LHY67" s="204"/>
      <c r="LHZ67" s="204"/>
      <c r="LIA67" s="204"/>
      <c r="LIB67" s="204"/>
      <c r="LIC67" s="204"/>
      <c r="LID67" s="204"/>
      <c r="LIE67" s="204"/>
      <c r="LIF67" s="204"/>
      <c r="LIG67" s="204"/>
      <c r="LIH67" s="204"/>
      <c r="LII67" s="204"/>
      <c r="LIJ67" s="204"/>
      <c r="LIK67" s="204"/>
      <c r="LIL67" s="204"/>
      <c r="LIM67" s="204"/>
      <c r="LIN67" s="204"/>
      <c r="LIO67" s="204"/>
      <c r="LIP67" s="204"/>
      <c r="LIQ67" s="204"/>
      <c r="LIR67" s="204"/>
      <c r="LIS67" s="204"/>
      <c r="LIT67" s="204"/>
      <c r="LIU67" s="204"/>
      <c r="LIV67" s="204"/>
      <c r="LIW67" s="204"/>
      <c r="LIX67" s="204"/>
      <c r="LIY67" s="204"/>
      <c r="LIZ67" s="204"/>
      <c r="LJA67" s="204"/>
      <c r="LJB67" s="204"/>
      <c r="LJC67" s="204"/>
      <c r="LJD67" s="204"/>
      <c r="LJE67" s="204"/>
      <c r="LJF67" s="204"/>
      <c r="LJG67" s="204"/>
      <c r="LJH67" s="204"/>
      <c r="LJI67" s="204"/>
      <c r="LJJ67" s="204"/>
      <c r="LJK67" s="204"/>
      <c r="LJL67" s="204"/>
      <c r="LJM67" s="204"/>
      <c r="LJN67" s="204"/>
      <c r="LJO67" s="204"/>
      <c r="LJP67" s="204"/>
      <c r="LJQ67" s="204"/>
      <c r="LJR67" s="204"/>
      <c r="LJS67" s="204"/>
      <c r="LJT67" s="204"/>
      <c r="LJU67" s="204"/>
      <c r="LJV67" s="204"/>
      <c r="LJW67" s="204"/>
      <c r="LJX67" s="204"/>
      <c r="LJY67" s="204"/>
      <c r="LJZ67" s="204"/>
      <c r="LKA67" s="204"/>
      <c r="LKB67" s="204"/>
      <c r="LKC67" s="204"/>
      <c r="LKD67" s="204"/>
      <c r="LKE67" s="204"/>
      <c r="LKF67" s="204"/>
      <c r="LKG67" s="204"/>
      <c r="LKH67" s="204"/>
      <c r="LKI67" s="204"/>
      <c r="LKJ67" s="204"/>
      <c r="LKK67" s="204"/>
      <c r="LKL67" s="204"/>
      <c r="LKM67" s="204"/>
      <c r="LKN67" s="204"/>
      <c r="LKO67" s="204"/>
      <c r="LKP67" s="204"/>
      <c r="LKQ67" s="204"/>
      <c r="LKR67" s="204"/>
      <c r="LKS67" s="204"/>
      <c r="LKT67" s="204"/>
      <c r="LKU67" s="204"/>
      <c r="LKV67" s="204"/>
      <c r="LKW67" s="204"/>
      <c r="LKX67" s="204"/>
      <c r="LKY67" s="204"/>
      <c r="LKZ67" s="204"/>
      <c r="LLA67" s="204"/>
      <c r="LLB67" s="204"/>
      <c r="LLC67" s="204"/>
      <c r="LLD67" s="204"/>
      <c r="LLE67" s="204"/>
      <c r="LLF67" s="204"/>
      <c r="LLG67" s="204"/>
      <c r="LLH67" s="204"/>
      <c r="LLI67" s="204"/>
      <c r="LLJ67" s="204"/>
      <c r="LLK67" s="204"/>
      <c r="LLL67" s="204"/>
      <c r="LLM67" s="204"/>
      <c r="LLN67" s="204"/>
      <c r="LLO67" s="204"/>
      <c r="LLP67" s="204"/>
      <c r="LLQ67" s="204"/>
      <c r="LLR67" s="204"/>
      <c r="LLS67" s="204"/>
      <c r="LLT67" s="204"/>
      <c r="LLU67" s="204"/>
      <c r="LLV67" s="204"/>
      <c r="LLW67" s="204"/>
      <c r="LLX67" s="204"/>
      <c r="LLY67" s="204"/>
      <c r="LLZ67" s="204"/>
      <c r="LMA67" s="204"/>
      <c r="LMB67" s="204"/>
      <c r="LMC67" s="204"/>
      <c r="LMD67" s="204"/>
      <c r="LME67" s="204"/>
      <c r="LMF67" s="204"/>
      <c r="LMG67" s="204"/>
      <c r="LMH67" s="204"/>
      <c r="LMI67" s="204"/>
      <c r="LMJ67" s="204"/>
      <c r="LMK67" s="204"/>
      <c r="LML67" s="204"/>
      <c r="LMM67" s="204"/>
      <c r="LMN67" s="204"/>
      <c r="LMO67" s="204"/>
      <c r="LMP67" s="204"/>
      <c r="LMQ67" s="204"/>
      <c r="LMR67" s="204"/>
      <c r="LMS67" s="204"/>
      <c r="LMT67" s="204"/>
      <c r="LMU67" s="204"/>
      <c r="LMV67" s="204"/>
      <c r="LMW67" s="204"/>
      <c r="LMX67" s="204"/>
      <c r="LMY67" s="204"/>
      <c r="LMZ67" s="204"/>
      <c r="LNA67" s="204"/>
      <c r="LNB67" s="204"/>
      <c r="LNC67" s="204"/>
      <c r="LND67" s="204"/>
      <c r="LNE67" s="204"/>
      <c r="LNF67" s="204"/>
      <c r="LNG67" s="204"/>
      <c r="LNH67" s="204"/>
      <c r="LNI67" s="204"/>
      <c r="LNJ67" s="204"/>
      <c r="LNK67" s="204"/>
      <c r="LNL67" s="204"/>
      <c r="LNM67" s="204"/>
      <c r="LNN67" s="204"/>
      <c r="LNO67" s="204"/>
      <c r="LNP67" s="204"/>
      <c r="LNQ67" s="204"/>
      <c r="LNR67" s="204"/>
      <c r="LNS67" s="204"/>
      <c r="LNT67" s="204"/>
      <c r="LNU67" s="204"/>
      <c r="LNV67" s="204"/>
      <c r="LNW67" s="204"/>
      <c r="LNX67" s="204"/>
      <c r="LNY67" s="204"/>
      <c r="LNZ67" s="204"/>
      <c r="LOA67" s="204"/>
      <c r="LOB67" s="204"/>
      <c r="LOC67" s="204"/>
      <c r="LOD67" s="204"/>
      <c r="LOE67" s="204"/>
      <c r="LOF67" s="204"/>
      <c r="LOG67" s="204"/>
      <c r="LOH67" s="204"/>
      <c r="LOI67" s="204"/>
      <c r="LOJ67" s="204"/>
      <c r="LOK67" s="204"/>
      <c r="LOL67" s="204"/>
      <c r="LOM67" s="204"/>
      <c r="LON67" s="204"/>
      <c r="LOO67" s="204"/>
      <c r="LOP67" s="204"/>
      <c r="LOQ67" s="204"/>
      <c r="LOR67" s="204"/>
      <c r="LOS67" s="204"/>
      <c r="LOT67" s="204"/>
      <c r="LOU67" s="204"/>
      <c r="LOV67" s="204"/>
      <c r="LOW67" s="204"/>
      <c r="LOX67" s="204"/>
      <c r="LOY67" s="204"/>
      <c r="LOZ67" s="204"/>
      <c r="LPA67" s="204"/>
      <c r="LPB67" s="204"/>
      <c r="LPC67" s="204"/>
      <c r="LPD67" s="204"/>
      <c r="LPE67" s="204"/>
      <c r="LPF67" s="204"/>
      <c r="LPG67" s="204"/>
      <c r="LPH67" s="204"/>
      <c r="LPI67" s="204"/>
      <c r="LPJ67" s="204"/>
      <c r="LPK67" s="204"/>
      <c r="LPL67" s="204"/>
      <c r="LPM67" s="204"/>
      <c r="LPN67" s="204"/>
      <c r="LPO67" s="204"/>
      <c r="LPP67" s="204"/>
      <c r="LPQ67" s="204"/>
      <c r="LPR67" s="204"/>
      <c r="LPS67" s="204"/>
      <c r="LPT67" s="204"/>
      <c r="LPU67" s="204"/>
      <c r="LPV67" s="204"/>
      <c r="LPW67" s="204"/>
      <c r="LPX67" s="204"/>
      <c r="LPY67" s="204"/>
      <c r="LPZ67" s="204"/>
      <c r="LQA67" s="204"/>
      <c r="LQB67" s="204"/>
      <c r="LQC67" s="204"/>
      <c r="LQD67" s="204"/>
      <c r="LQE67" s="204"/>
      <c r="LQF67" s="204"/>
      <c r="LQG67" s="204"/>
      <c r="LQH67" s="204"/>
      <c r="LQI67" s="204"/>
      <c r="LQJ67" s="204"/>
      <c r="LQK67" s="204"/>
      <c r="LQL67" s="204"/>
      <c r="LQM67" s="204"/>
      <c r="LQN67" s="204"/>
      <c r="LQO67" s="204"/>
      <c r="LQP67" s="204"/>
      <c r="LQQ67" s="204"/>
      <c r="LQR67" s="204"/>
      <c r="LQS67" s="204"/>
      <c r="LQT67" s="204"/>
      <c r="LQU67" s="204"/>
      <c r="LQV67" s="204"/>
      <c r="LQW67" s="204"/>
      <c r="LQX67" s="204"/>
      <c r="LQY67" s="204"/>
      <c r="LQZ67" s="204"/>
      <c r="LRA67" s="204"/>
      <c r="LRB67" s="204"/>
      <c r="LRC67" s="204"/>
      <c r="LRD67" s="204"/>
      <c r="LRE67" s="204"/>
      <c r="LRF67" s="204"/>
      <c r="LRG67" s="204"/>
      <c r="LRH67" s="204"/>
      <c r="LRI67" s="204"/>
      <c r="LRJ67" s="204"/>
      <c r="LRK67" s="204"/>
      <c r="LRL67" s="204"/>
      <c r="LRM67" s="204"/>
      <c r="LRN67" s="204"/>
      <c r="LRO67" s="204"/>
      <c r="LRP67" s="204"/>
      <c r="LRQ67" s="204"/>
      <c r="LRR67" s="204"/>
      <c r="LRS67" s="204"/>
      <c r="LRT67" s="204"/>
      <c r="LRU67" s="204"/>
      <c r="LRV67" s="204"/>
      <c r="LRW67" s="204"/>
      <c r="LRX67" s="204"/>
      <c r="LRY67" s="204"/>
      <c r="LRZ67" s="204"/>
      <c r="LSA67" s="204"/>
      <c r="LSB67" s="204"/>
      <c r="LSC67" s="204"/>
      <c r="LSD67" s="204"/>
      <c r="LSE67" s="204"/>
      <c r="LSF67" s="204"/>
      <c r="LSG67" s="204"/>
      <c r="LSH67" s="204"/>
      <c r="LSI67" s="204"/>
      <c r="LSJ67" s="204"/>
      <c r="LSK67" s="204"/>
      <c r="LSL67" s="204"/>
      <c r="LSM67" s="204"/>
      <c r="LSN67" s="204"/>
      <c r="LSO67" s="204"/>
      <c r="LSP67" s="204"/>
      <c r="LSQ67" s="204"/>
      <c r="LSR67" s="204"/>
      <c r="LSS67" s="204"/>
      <c r="LST67" s="204"/>
      <c r="LSU67" s="204"/>
      <c r="LSV67" s="204"/>
      <c r="LSW67" s="204"/>
      <c r="LSX67" s="204"/>
      <c r="LSY67" s="204"/>
      <c r="LSZ67" s="204"/>
      <c r="LTA67" s="204"/>
      <c r="LTB67" s="204"/>
      <c r="LTC67" s="204"/>
      <c r="LTD67" s="204"/>
      <c r="LTE67" s="204"/>
      <c r="LTF67" s="204"/>
      <c r="LTG67" s="204"/>
      <c r="LTH67" s="204"/>
      <c r="LTI67" s="204"/>
      <c r="LTJ67" s="204"/>
      <c r="LTK67" s="204"/>
      <c r="LTL67" s="204"/>
      <c r="LTM67" s="204"/>
      <c r="LTN67" s="204"/>
      <c r="LTO67" s="204"/>
      <c r="LTP67" s="204"/>
      <c r="LTQ67" s="204"/>
      <c r="LTR67" s="204"/>
      <c r="LTS67" s="204"/>
      <c r="LTT67" s="204"/>
      <c r="LTU67" s="204"/>
      <c r="LTV67" s="204"/>
      <c r="LTW67" s="204"/>
      <c r="LTX67" s="204"/>
      <c r="LTY67" s="204"/>
      <c r="LTZ67" s="204"/>
      <c r="LUA67" s="204"/>
      <c r="LUB67" s="204"/>
      <c r="LUC67" s="204"/>
      <c r="LUD67" s="204"/>
      <c r="LUE67" s="204"/>
      <c r="LUF67" s="204"/>
      <c r="LUG67" s="204"/>
      <c r="LUH67" s="204"/>
      <c r="LUI67" s="204"/>
      <c r="LUJ67" s="204"/>
      <c r="LUK67" s="204"/>
      <c r="LUL67" s="204"/>
      <c r="LUM67" s="204"/>
      <c r="LUN67" s="204"/>
      <c r="LUO67" s="204"/>
      <c r="LUP67" s="204"/>
      <c r="LUQ67" s="204"/>
      <c r="LUR67" s="204"/>
      <c r="LUS67" s="204"/>
      <c r="LUT67" s="204"/>
      <c r="LUU67" s="204"/>
      <c r="LUV67" s="204"/>
      <c r="LUW67" s="204"/>
      <c r="LUX67" s="204"/>
      <c r="LUY67" s="204"/>
      <c r="LUZ67" s="204"/>
      <c r="LVA67" s="204"/>
      <c r="LVB67" s="204"/>
      <c r="LVC67" s="204"/>
      <c r="LVD67" s="204"/>
      <c r="LVE67" s="204"/>
      <c r="LVF67" s="204"/>
      <c r="LVG67" s="204"/>
      <c r="LVH67" s="204"/>
      <c r="LVI67" s="204"/>
      <c r="LVJ67" s="204"/>
      <c r="LVK67" s="204"/>
      <c r="LVL67" s="204"/>
      <c r="LVM67" s="204"/>
      <c r="LVN67" s="204"/>
      <c r="LVO67" s="204"/>
      <c r="LVP67" s="204"/>
      <c r="LVQ67" s="204"/>
      <c r="LVR67" s="204"/>
      <c r="LVS67" s="204"/>
      <c r="LVT67" s="204"/>
      <c r="LVU67" s="204"/>
      <c r="LVV67" s="204"/>
      <c r="LVW67" s="204"/>
      <c r="LVX67" s="204"/>
      <c r="LVY67" s="204"/>
      <c r="LVZ67" s="204"/>
      <c r="LWA67" s="204"/>
      <c r="LWB67" s="204"/>
      <c r="LWC67" s="204"/>
      <c r="LWD67" s="204"/>
      <c r="LWE67" s="204"/>
      <c r="LWF67" s="204"/>
      <c r="LWG67" s="204"/>
      <c r="LWH67" s="204"/>
      <c r="LWI67" s="204"/>
      <c r="LWJ67" s="204"/>
      <c r="LWK67" s="204"/>
      <c r="LWL67" s="204"/>
      <c r="LWM67" s="204"/>
      <c r="LWN67" s="204"/>
      <c r="LWO67" s="204"/>
      <c r="LWP67" s="204"/>
      <c r="LWQ67" s="204"/>
      <c r="LWR67" s="204"/>
      <c r="LWS67" s="204"/>
      <c r="LWT67" s="204"/>
      <c r="LWU67" s="204"/>
      <c r="LWV67" s="204"/>
      <c r="LWW67" s="204"/>
      <c r="LWX67" s="204"/>
      <c r="LWY67" s="204"/>
      <c r="LWZ67" s="204"/>
      <c r="LXA67" s="204"/>
      <c r="LXB67" s="204"/>
      <c r="LXC67" s="204"/>
      <c r="LXD67" s="204"/>
      <c r="LXE67" s="204"/>
      <c r="LXF67" s="204"/>
      <c r="LXG67" s="204"/>
      <c r="LXH67" s="204"/>
      <c r="LXI67" s="204"/>
      <c r="LXJ67" s="204"/>
      <c r="LXK67" s="204"/>
      <c r="LXL67" s="204"/>
      <c r="LXM67" s="204"/>
      <c r="LXN67" s="204"/>
      <c r="LXO67" s="204"/>
      <c r="LXP67" s="204"/>
      <c r="LXQ67" s="204"/>
      <c r="LXR67" s="204"/>
      <c r="LXS67" s="204"/>
      <c r="LXT67" s="204"/>
      <c r="LXU67" s="204"/>
      <c r="LXV67" s="204"/>
      <c r="LXW67" s="204"/>
      <c r="LXX67" s="204"/>
      <c r="LXY67" s="204"/>
      <c r="LXZ67" s="204"/>
      <c r="LYA67" s="204"/>
      <c r="LYB67" s="204"/>
      <c r="LYC67" s="204"/>
      <c r="LYD67" s="204"/>
      <c r="LYE67" s="204"/>
      <c r="LYF67" s="204"/>
      <c r="LYG67" s="204"/>
      <c r="LYH67" s="204"/>
      <c r="LYI67" s="204"/>
      <c r="LYJ67" s="204"/>
      <c r="LYK67" s="204"/>
      <c r="LYL67" s="204"/>
      <c r="LYM67" s="204"/>
      <c r="LYN67" s="204"/>
      <c r="LYO67" s="204"/>
      <c r="LYP67" s="204"/>
      <c r="LYQ67" s="204"/>
      <c r="LYR67" s="204"/>
      <c r="LYS67" s="204"/>
      <c r="LYT67" s="204"/>
      <c r="LYU67" s="204"/>
      <c r="LYV67" s="204"/>
      <c r="LYW67" s="204"/>
      <c r="LYX67" s="204"/>
      <c r="LYY67" s="204"/>
      <c r="LYZ67" s="204"/>
      <c r="LZA67" s="204"/>
      <c r="LZB67" s="204"/>
      <c r="LZC67" s="204"/>
      <c r="LZD67" s="204"/>
      <c r="LZE67" s="204"/>
      <c r="LZF67" s="204"/>
      <c r="LZG67" s="204"/>
      <c r="LZH67" s="204"/>
      <c r="LZI67" s="204"/>
      <c r="LZJ67" s="204"/>
      <c r="LZK67" s="204"/>
      <c r="LZL67" s="204"/>
      <c r="LZM67" s="204"/>
      <c r="LZN67" s="204"/>
      <c r="LZO67" s="204"/>
      <c r="LZP67" s="204"/>
      <c r="LZQ67" s="204"/>
      <c r="LZR67" s="204"/>
      <c r="LZS67" s="204"/>
      <c r="LZT67" s="204"/>
      <c r="LZU67" s="204"/>
      <c r="LZV67" s="204"/>
      <c r="LZW67" s="204"/>
      <c r="LZX67" s="204"/>
      <c r="LZY67" s="204"/>
      <c r="LZZ67" s="204"/>
      <c r="MAA67" s="204"/>
      <c r="MAB67" s="204"/>
      <c r="MAC67" s="204"/>
      <c r="MAD67" s="204"/>
      <c r="MAE67" s="204"/>
      <c r="MAF67" s="204"/>
      <c r="MAG67" s="204"/>
      <c r="MAH67" s="204"/>
      <c r="MAI67" s="204"/>
      <c r="MAJ67" s="204"/>
      <c r="MAK67" s="204"/>
      <c r="MAL67" s="204"/>
      <c r="MAM67" s="204"/>
      <c r="MAN67" s="204"/>
      <c r="MAO67" s="204"/>
      <c r="MAP67" s="204"/>
      <c r="MAQ67" s="204"/>
      <c r="MAR67" s="204"/>
      <c r="MAS67" s="204"/>
      <c r="MAT67" s="204"/>
      <c r="MAU67" s="204"/>
      <c r="MAV67" s="204"/>
      <c r="MAW67" s="204"/>
      <c r="MAX67" s="204"/>
      <c r="MAY67" s="204"/>
      <c r="MAZ67" s="204"/>
      <c r="MBA67" s="204"/>
      <c r="MBB67" s="204"/>
      <c r="MBC67" s="204"/>
      <c r="MBD67" s="204"/>
      <c r="MBE67" s="204"/>
      <c r="MBF67" s="204"/>
      <c r="MBG67" s="204"/>
      <c r="MBH67" s="204"/>
      <c r="MBI67" s="204"/>
      <c r="MBJ67" s="204"/>
      <c r="MBK67" s="204"/>
      <c r="MBL67" s="204"/>
      <c r="MBM67" s="204"/>
      <c r="MBN67" s="204"/>
      <c r="MBO67" s="204"/>
      <c r="MBP67" s="204"/>
      <c r="MBQ67" s="204"/>
      <c r="MBR67" s="204"/>
      <c r="MBS67" s="204"/>
      <c r="MBT67" s="204"/>
      <c r="MBU67" s="204"/>
      <c r="MBV67" s="204"/>
      <c r="MBW67" s="204"/>
      <c r="MBX67" s="204"/>
      <c r="MBY67" s="204"/>
      <c r="MBZ67" s="204"/>
      <c r="MCA67" s="204"/>
      <c r="MCB67" s="204"/>
      <c r="MCC67" s="204"/>
      <c r="MCD67" s="204"/>
      <c r="MCE67" s="204"/>
      <c r="MCF67" s="204"/>
      <c r="MCG67" s="204"/>
      <c r="MCH67" s="204"/>
      <c r="MCI67" s="204"/>
      <c r="MCJ67" s="204"/>
      <c r="MCK67" s="204"/>
      <c r="MCL67" s="204"/>
      <c r="MCM67" s="204"/>
      <c r="MCN67" s="204"/>
      <c r="MCO67" s="204"/>
      <c r="MCP67" s="204"/>
      <c r="MCQ67" s="204"/>
      <c r="MCR67" s="204"/>
      <c r="MCS67" s="204"/>
      <c r="MCT67" s="204"/>
      <c r="MCU67" s="204"/>
      <c r="MCV67" s="204"/>
      <c r="MCW67" s="204"/>
      <c r="MCX67" s="204"/>
      <c r="MCY67" s="204"/>
      <c r="MCZ67" s="204"/>
      <c r="MDA67" s="204"/>
      <c r="MDB67" s="204"/>
      <c r="MDC67" s="204"/>
      <c r="MDD67" s="204"/>
      <c r="MDE67" s="204"/>
      <c r="MDF67" s="204"/>
      <c r="MDG67" s="204"/>
      <c r="MDH67" s="204"/>
      <c r="MDI67" s="204"/>
      <c r="MDJ67" s="204"/>
      <c r="MDK67" s="204"/>
      <c r="MDL67" s="204"/>
      <c r="MDM67" s="204"/>
      <c r="MDN67" s="204"/>
      <c r="MDO67" s="204"/>
      <c r="MDP67" s="204"/>
      <c r="MDQ67" s="204"/>
      <c r="MDR67" s="204"/>
      <c r="MDS67" s="204"/>
      <c r="MDT67" s="204"/>
      <c r="MDU67" s="204"/>
      <c r="MDV67" s="204"/>
      <c r="MDW67" s="204"/>
      <c r="MDX67" s="204"/>
      <c r="MDY67" s="204"/>
      <c r="MDZ67" s="204"/>
      <c r="MEA67" s="204"/>
      <c r="MEB67" s="204"/>
      <c r="MEC67" s="204"/>
      <c r="MED67" s="204"/>
      <c r="MEE67" s="204"/>
      <c r="MEF67" s="204"/>
      <c r="MEG67" s="204"/>
      <c r="MEH67" s="204"/>
      <c r="MEI67" s="204"/>
      <c r="MEJ67" s="204"/>
      <c r="MEK67" s="204"/>
      <c r="MEL67" s="204"/>
      <c r="MEM67" s="204"/>
      <c r="MEN67" s="204"/>
      <c r="MEO67" s="204"/>
      <c r="MEP67" s="204"/>
      <c r="MEQ67" s="204"/>
      <c r="MER67" s="204"/>
      <c r="MES67" s="204"/>
      <c r="MET67" s="204"/>
      <c r="MEU67" s="204"/>
      <c r="MEV67" s="204"/>
      <c r="MEW67" s="204"/>
      <c r="MEX67" s="204"/>
      <c r="MEY67" s="204"/>
      <c r="MEZ67" s="204"/>
      <c r="MFA67" s="204"/>
      <c r="MFB67" s="204"/>
      <c r="MFC67" s="204"/>
      <c r="MFD67" s="204"/>
      <c r="MFE67" s="204"/>
      <c r="MFF67" s="204"/>
      <c r="MFG67" s="204"/>
      <c r="MFH67" s="204"/>
      <c r="MFI67" s="204"/>
      <c r="MFJ67" s="204"/>
      <c r="MFK67" s="204"/>
      <c r="MFL67" s="204"/>
      <c r="MFM67" s="204"/>
      <c r="MFN67" s="204"/>
      <c r="MFO67" s="204"/>
      <c r="MFP67" s="204"/>
      <c r="MFQ67" s="204"/>
      <c r="MFR67" s="204"/>
      <c r="MFS67" s="204"/>
      <c r="MFT67" s="204"/>
      <c r="MFU67" s="204"/>
      <c r="MFV67" s="204"/>
      <c r="MFW67" s="204"/>
      <c r="MFX67" s="204"/>
      <c r="MFY67" s="204"/>
      <c r="MFZ67" s="204"/>
      <c r="MGA67" s="204"/>
      <c r="MGB67" s="204"/>
      <c r="MGC67" s="204"/>
      <c r="MGD67" s="204"/>
      <c r="MGE67" s="204"/>
      <c r="MGF67" s="204"/>
      <c r="MGG67" s="204"/>
      <c r="MGH67" s="204"/>
      <c r="MGI67" s="204"/>
      <c r="MGJ67" s="204"/>
      <c r="MGK67" s="204"/>
      <c r="MGL67" s="204"/>
      <c r="MGM67" s="204"/>
      <c r="MGN67" s="204"/>
      <c r="MGO67" s="204"/>
      <c r="MGP67" s="204"/>
      <c r="MGQ67" s="204"/>
      <c r="MGR67" s="204"/>
      <c r="MGS67" s="204"/>
      <c r="MGT67" s="204"/>
      <c r="MGU67" s="204"/>
      <c r="MGV67" s="204"/>
      <c r="MGW67" s="204"/>
      <c r="MGX67" s="204"/>
      <c r="MGY67" s="204"/>
      <c r="MGZ67" s="204"/>
      <c r="MHA67" s="204"/>
      <c r="MHB67" s="204"/>
      <c r="MHC67" s="204"/>
      <c r="MHD67" s="204"/>
      <c r="MHE67" s="204"/>
      <c r="MHF67" s="204"/>
      <c r="MHG67" s="204"/>
      <c r="MHH67" s="204"/>
      <c r="MHI67" s="204"/>
      <c r="MHJ67" s="204"/>
      <c r="MHK67" s="204"/>
      <c r="MHL67" s="204"/>
      <c r="MHM67" s="204"/>
      <c r="MHN67" s="204"/>
      <c r="MHO67" s="204"/>
      <c r="MHP67" s="204"/>
      <c r="MHQ67" s="204"/>
      <c r="MHR67" s="204"/>
      <c r="MHS67" s="204"/>
      <c r="MHT67" s="204"/>
      <c r="MHU67" s="204"/>
      <c r="MHV67" s="204"/>
      <c r="MHW67" s="204"/>
      <c r="MHX67" s="204"/>
      <c r="MHY67" s="204"/>
      <c r="MHZ67" s="204"/>
      <c r="MIA67" s="204"/>
      <c r="MIB67" s="204"/>
      <c r="MIC67" s="204"/>
      <c r="MID67" s="204"/>
      <c r="MIE67" s="204"/>
      <c r="MIF67" s="204"/>
      <c r="MIG67" s="204"/>
      <c r="MIH67" s="204"/>
      <c r="MII67" s="204"/>
      <c r="MIJ67" s="204"/>
      <c r="MIK67" s="204"/>
      <c r="MIL67" s="204"/>
      <c r="MIM67" s="204"/>
      <c r="MIN67" s="204"/>
      <c r="MIO67" s="204"/>
      <c r="MIP67" s="204"/>
      <c r="MIQ67" s="204"/>
      <c r="MIR67" s="204"/>
      <c r="MIS67" s="204"/>
      <c r="MIT67" s="204"/>
      <c r="MIU67" s="204"/>
      <c r="MIV67" s="204"/>
      <c r="MIW67" s="204"/>
      <c r="MIX67" s="204"/>
      <c r="MIY67" s="204"/>
      <c r="MIZ67" s="204"/>
      <c r="MJA67" s="204"/>
      <c r="MJB67" s="204"/>
      <c r="MJC67" s="204"/>
      <c r="MJD67" s="204"/>
      <c r="MJE67" s="204"/>
      <c r="MJF67" s="204"/>
      <c r="MJG67" s="204"/>
      <c r="MJH67" s="204"/>
      <c r="MJI67" s="204"/>
      <c r="MJJ67" s="204"/>
      <c r="MJK67" s="204"/>
      <c r="MJL67" s="204"/>
      <c r="MJM67" s="204"/>
      <c r="MJN67" s="204"/>
      <c r="MJO67" s="204"/>
      <c r="MJP67" s="204"/>
      <c r="MJQ67" s="204"/>
      <c r="MJR67" s="204"/>
      <c r="MJS67" s="204"/>
      <c r="MJT67" s="204"/>
      <c r="MJU67" s="204"/>
      <c r="MJV67" s="204"/>
      <c r="MJW67" s="204"/>
      <c r="MJX67" s="204"/>
      <c r="MJY67" s="204"/>
      <c r="MJZ67" s="204"/>
      <c r="MKA67" s="204"/>
      <c r="MKB67" s="204"/>
      <c r="MKC67" s="204"/>
      <c r="MKD67" s="204"/>
      <c r="MKE67" s="204"/>
      <c r="MKF67" s="204"/>
      <c r="MKG67" s="204"/>
      <c r="MKH67" s="204"/>
      <c r="MKI67" s="204"/>
      <c r="MKJ67" s="204"/>
      <c r="MKK67" s="204"/>
      <c r="MKL67" s="204"/>
      <c r="MKM67" s="204"/>
      <c r="MKN67" s="204"/>
      <c r="MKO67" s="204"/>
      <c r="MKP67" s="204"/>
      <c r="MKQ67" s="204"/>
      <c r="MKR67" s="204"/>
      <c r="MKS67" s="204"/>
      <c r="MKT67" s="204"/>
      <c r="MKU67" s="204"/>
      <c r="MKV67" s="204"/>
      <c r="MKW67" s="204"/>
      <c r="MKX67" s="204"/>
      <c r="MKY67" s="204"/>
      <c r="MKZ67" s="204"/>
      <c r="MLA67" s="204"/>
      <c r="MLB67" s="204"/>
      <c r="MLC67" s="204"/>
      <c r="MLD67" s="204"/>
      <c r="MLE67" s="204"/>
      <c r="MLF67" s="204"/>
      <c r="MLG67" s="204"/>
      <c r="MLH67" s="204"/>
      <c r="MLI67" s="204"/>
      <c r="MLJ67" s="204"/>
      <c r="MLK67" s="204"/>
      <c r="MLL67" s="204"/>
      <c r="MLM67" s="204"/>
      <c r="MLN67" s="204"/>
      <c r="MLO67" s="204"/>
      <c r="MLP67" s="204"/>
      <c r="MLQ67" s="204"/>
      <c r="MLR67" s="204"/>
      <c r="MLS67" s="204"/>
      <c r="MLT67" s="204"/>
      <c r="MLU67" s="204"/>
      <c r="MLV67" s="204"/>
      <c r="MLW67" s="204"/>
      <c r="MLX67" s="204"/>
      <c r="MLY67" s="204"/>
      <c r="MLZ67" s="204"/>
      <c r="MMA67" s="204"/>
      <c r="MMB67" s="204"/>
      <c r="MMC67" s="204"/>
      <c r="MMD67" s="204"/>
      <c r="MME67" s="204"/>
      <c r="MMF67" s="204"/>
      <c r="MMG67" s="204"/>
      <c r="MMH67" s="204"/>
      <c r="MMI67" s="204"/>
      <c r="MMJ67" s="204"/>
      <c r="MMK67" s="204"/>
      <c r="MML67" s="204"/>
      <c r="MMM67" s="204"/>
      <c r="MMN67" s="204"/>
      <c r="MMO67" s="204"/>
      <c r="MMP67" s="204"/>
      <c r="MMQ67" s="204"/>
      <c r="MMR67" s="204"/>
      <c r="MMS67" s="204"/>
      <c r="MMT67" s="204"/>
      <c r="MMU67" s="204"/>
      <c r="MMV67" s="204"/>
      <c r="MMW67" s="204"/>
      <c r="MMX67" s="204"/>
      <c r="MMY67" s="204"/>
      <c r="MMZ67" s="204"/>
      <c r="MNA67" s="204"/>
      <c r="MNB67" s="204"/>
      <c r="MNC67" s="204"/>
      <c r="MND67" s="204"/>
      <c r="MNE67" s="204"/>
      <c r="MNF67" s="204"/>
      <c r="MNG67" s="204"/>
      <c r="MNH67" s="204"/>
      <c r="MNI67" s="204"/>
      <c r="MNJ67" s="204"/>
      <c r="MNK67" s="204"/>
      <c r="MNL67" s="204"/>
      <c r="MNM67" s="204"/>
      <c r="MNN67" s="204"/>
      <c r="MNO67" s="204"/>
      <c r="MNP67" s="204"/>
      <c r="MNQ67" s="204"/>
      <c r="MNR67" s="204"/>
      <c r="MNS67" s="204"/>
      <c r="MNT67" s="204"/>
      <c r="MNU67" s="204"/>
      <c r="MNV67" s="204"/>
      <c r="MNW67" s="204"/>
      <c r="MNX67" s="204"/>
      <c r="MNY67" s="204"/>
      <c r="MNZ67" s="204"/>
      <c r="MOA67" s="204"/>
      <c r="MOB67" s="204"/>
      <c r="MOC67" s="204"/>
      <c r="MOD67" s="204"/>
      <c r="MOE67" s="204"/>
      <c r="MOF67" s="204"/>
      <c r="MOG67" s="204"/>
      <c r="MOH67" s="204"/>
      <c r="MOI67" s="204"/>
      <c r="MOJ67" s="204"/>
      <c r="MOK67" s="204"/>
      <c r="MOL67" s="204"/>
      <c r="MOM67" s="204"/>
      <c r="MON67" s="204"/>
      <c r="MOO67" s="204"/>
      <c r="MOP67" s="204"/>
      <c r="MOQ67" s="204"/>
      <c r="MOR67" s="204"/>
      <c r="MOS67" s="204"/>
      <c r="MOT67" s="204"/>
      <c r="MOU67" s="204"/>
      <c r="MOV67" s="204"/>
      <c r="MOW67" s="204"/>
      <c r="MOX67" s="204"/>
      <c r="MOY67" s="204"/>
      <c r="MOZ67" s="204"/>
      <c r="MPA67" s="204"/>
      <c r="MPB67" s="204"/>
      <c r="MPC67" s="204"/>
      <c r="MPD67" s="204"/>
      <c r="MPE67" s="204"/>
      <c r="MPF67" s="204"/>
      <c r="MPG67" s="204"/>
      <c r="MPH67" s="204"/>
      <c r="MPI67" s="204"/>
      <c r="MPJ67" s="204"/>
      <c r="MPK67" s="204"/>
      <c r="MPL67" s="204"/>
      <c r="MPM67" s="204"/>
      <c r="MPN67" s="204"/>
      <c r="MPO67" s="204"/>
      <c r="MPP67" s="204"/>
      <c r="MPQ67" s="204"/>
      <c r="MPR67" s="204"/>
      <c r="MPS67" s="204"/>
      <c r="MPT67" s="204"/>
      <c r="MPU67" s="204"/>
      <c r="MPV67" s="204"/>
      <c r="MPW67" s="204"/>
      <c r="MPX67" s="204"/>
      <c r="MPY67" s="204"/>
      <c r="MPZ67" s="204"/>
      <c r="MQA67" s="204"/>
      <c r="MQB67" s="204"/>
      <c r="MQC67" s="204"/>
      <c r="MQD67" s="204"/>
      <c r="MQE67" s="204"/>
      <c r="MQF67" s="204"/>
      <c r="MQG67" s="204"/>
      <c r="MQH67" s="204"/>
      <c r="MQI67" s="204"/>
      <c r="MQJ67" s="204"/>
      <c r="MQK67" s="204"/>
      <c r="MQL67" s="204"/>
      <c r="MQM67" s="204"/>
      <c r="MQN67" s="204"/>
      <c r="MQO67" s="204"/>
      <c r="MQP67" s="204"/>
      <c r="MQQ67" s="204"/>
      <c r="MQR67" s="204"/>
      <c r="MQS67" s="204"/>
      <c r="MQT67" s="204"/>
      <c r="MQU67" s="204"/>
      <c r="MQV67" s="204"/>
      <c r="MQW67" s="204"/>
      <c r="MQX67" s="204"/>
      <c r="MQY67" s="204"/>
      <c r="MQZ67" s="204"/>
      <c r="MRA67" s="204"/>
      <c r="MRB67" s="204"/>
      <c r="MRC67" s="204"/>
      <c r="MRD67" s="204"/>
      <c r="MRE67" s="204"/>
      <c r="MRF67" s="204"/>
      <c r="MRG67" s="204"/>
      <c r="MRH67" s="204"/>
      <c r="MRI67" s="204"/>
      <c r="MRJ67" s="204"/>
      <c r="MRK67" s="204"/>
      <c r="MRL67" s="204"/>
      <c r="MRM67" s="204"/>
      <c r="MRN67" s="204"/>
      <c r="MRO67" s="204"/>
      <c r="MRP67" s="204"/>
      <c r="MRQ67" s="204"/>
      <c r="MRR67" s="204"/>
      <c r="MRS67" s="204"/>
      <c r="MRT67" s="204"/>
      <c r="MRU67" s="204"/>
      <c r="MRV67" s="204"/>
      <c r="MRW67" s="204"/>
      <c r="MRX67" s="204"/>
      <c r="MRY67" s="204"/>
      <c r="MRZ67" s="204"/>
      <c r="MSA67" s="204"/>
      <c r="MSB67" s="204"/>
      <c r="MSC67" s="204"/>
      <c r="MSD67" s="204"/>
      <c r="MSE67" s="204"/>
      <c r="MSF67" s="204"/>
      <c r="MSG67" s="204"/>
      <c r="MSH67" s="204"/>
      <c r="MSI67" s="204"/>
      <c r="MSJ67" s="204"/>
      <c r="MSK67" s="204"/>
      <c r="MSL67" s="204"/>
      <c r="MSM67" s="204"/>
      <c r="MSN67" s="204"/>
      <c r="MSO67" s="204"/>
      <c r="MSP67" s="204"/>
      <c r="MSQ67" s="204"/>
      <c r="MSR67" s="204"/>
      <c r="MSS67" s="204"/>
      <c r="MST67" s="204"/>
      <c r="MSU67" s="204"/>
      <c r="MSV67" s="204"/>
      <c r="MSW67" s="204"/>
      <c r="MSX67" s="204"/>
      <c r="MSY67" s="204"/>
      <c r="MSZ67" s="204"/>
      <c r="MTA67" s="204"/>
      <c r="MTB67" s="204"/>
      <c r="MTC67" s="204"/>
      <c r="MTD67" s="204"/>
      <c r="MTE67" s="204"/>
      <c r="MTF67" s="204"/>
      <c r="MTG67" s="204"/>
      <c r="MTH67" s="204"/>
      <c r="MTI67" s="204"/>
      <c r="MTJ67" s="204"/>
      <c r="MTK67" s="204"/>
      <c r="MTL67" s="204"/>
      <c r="MTM67" s="204"/>
      <c r="MTN67" s="204"/>
      <c r="MTO67" s="204"/>
      <c r="MTP67" s="204"/>
      <c r="MTQ67" s="204"/>
      <c r="MTR67" s="204"/>
      <c r="MTS67" s="204"/>
      <c r="MTT67" s="204"/>
      <c r="MTU67" s="204"/>
      <c r="MTV67" s="204"/>
      <c r="MTW67" s="204"/>
      <c r="MTX67" s="204"/>
      <c r="MTY67" s="204"/>
      <c r="MTZ67" s="204"/>
      <c r="MUA67" s="204"/>
      <c r="MUB67" s="204"/>
      <c r="MUC67" s="204"/>
      <c r="MUD67" s="204"/>
      <c r="MUE67" s="204"/>
      <c r="MUF67" s="204"/>
      <c r="MUG67" s="204"/>
      <c r="MUH67" s="204"/>
      <c r="MUI67" s="204"/>
      <c r="MUJ67" s="204"/>
      <c r="MUK67" s="204"/>
      <c r="MUL67" s="204"/>
      <c r="MUM67" s="204"/>
      <c r="MUN67" s="204"/>
      <c r="MUO67" s="204"/>
      <c r="MUP67" s="204"/>
      <c r="MUQ67" s="204"/>
      <c r="MUR67" s="204"/>
      <c r="MUS67" s="204"/>
      <c r="MUT67" s="204"/>
      <c r="MUU67" s="204"/>
      <c r="MUV67" s="204"/>
      <c r="MUW67" s="204"/>
      <c r="MUX67" s="204"/>
      <c r="MUY67" s="204"/>
      <c r="MUZ67" s="204"/>
      <c r="MVA67" s="204"/>
      <c r="MVB67" s="204"/>
      <c r="MVC67" s="204"/>
      <c r="MVD67" s="204"/>
      <c r="MVE67" s="204"/>
      <c r="MVF67" s="204"/>
      <c r="MVG67" s="204"/>
      <c r="MVH67" s="204"/>
      <c r="MVI67" s="204"/>
      <c r="MVJ67" s="204"/>
      <c r="MVK67" s="204"/>
      <c r="MVL67" s="204"/>
      <c r="MVM67" s="204"/>
      <c r="MVN67" s="204"/>
      <c r="MVO67" s="204"/>
      <c r="MVP67" s="204"/>
      <c r="MVQ67" s="204"/>
      <c r="MVR67" s="204"/>
      <c r="MVS67" s="204"/>
      <c r="MVT67" s="204"/>
      <c r="MVU67" s="204"/>
      <c r="MVV67" s="204"/>
      <c r="MVW67" s="204"/>
      <c r="MVX67" s="204"/>
      <c r="MVY67" s="204"/>
      <c r="MVZ67" s="204"/>
      <c r="MWA67" s="204"/>
      <c r="MWB67" s="204"/>
      <c r="MWC67" s="204"/>
      <c r="MWD67" s="204"/>
      <c r="MWE67" s="204"/>
      <c r="MWF67" s="204"/>
      <c r="MWG67" s="204"/>
      <c r="MWH67" s="204"/>
      <c r="MWI67" s="204"/>
      <c r="MWJ67" s="204"/>
      <c r="MWK67" s="204"/>
      <c r="MWL67" s="204"/>
      <c r="MWM67" s="204"/>
      <c r="MWN67" s="204"/>
      <c r="MWO67" s="204"/>
      <c r="MWP67" s="204"/>
      <c r="MWQ67" s="204"/>
      <c r="MWR67" s="204"/>
      <c r="MWS67" s="204"/>
      <c r="MWT67" s="204"/>
      <c r="MWU67" s="204"/>
      <c r="MWV67" s="204"/>
      <c r="MWW67" s="204"/>
      <c r="MWX67" s="204"/>
      <c r="MWY67" s="204"/>
      <c r="MWZ67" s="204"/>
      <c r="MXA67" s="204"/>
      <c r="MXB67" s="204"/>
      <c r="MXC67" s="204"/>
      <c r="MXD67" s="204"/>
      <c r="MXE67" s="204"/>
      <c r="MXF67" s="204"/>
      <c r="MXG67" s="204"/>
      <c r="MXH67" s="204"/>
      <c r="MXI67" s="204"/>
      <c r="MXJ67" s="204"/>
      <c r="MXK67" s="204"/>
      <c r="MXL67" s="204"/>
      <c r="MXM67" s="204"/>
      <c r="MXN67" s="204"/>
      <c r="MXO67" s="204"/>
      <c r="MXP67" s="204"/>
      <c r="MXQ67" s="204"/>
      <c r="MXR67" s="204"/>
      <c r="MXS67" s="204"/>
      <c r="MXT67" s="204"/>
      <c r="MXU67" s="204"/>
      <c r="MXV67" s="204"/>
      <c r="MXW67" s="204"/>
      <c r="MXX67" s="204"/>
      <c r="MXY67" s="204"/>
      <c r="MXZ67" s="204"/>
      <c r="MYA67" s="204"/>
      <c r="MYB67" s="204"/>
      <c r="MYC67" s="204"/>
      <c r="MYD67" s="204"/>
      <c r="MYE67" s="204"/>
      <c r="MYF67" s="204"/>
      <c r="MYG67" s="204"/>
      <c r="MYH67" s="204"/>
      <c r="MYI67" s="204"/>
      <c r="MYJ67" s="204"/>
      <c r="MYK67" s="204"/>
      <c r="MYL67" s="204"/>
      <c r="MYM67" s="204"/>
      <c r="MYN67" s="204"/>
      <c r="MYO67" s="204"/>
      <c r="MYP67" s="204"/>
      <c r="MYQ67" s="204"/>
      <c r="MYR67" s="204"/>
      <c r="MYS67" s="204"/>
      <c r="MYT67" s="204"/>
      <c r="MYU67" s="204"/>
      <c r="MYV67" s="204"/>
      <c r="MYW67" s="204"/>
      <c r="MYX67" s="204"/>
      <c r="MYY67" s="204"/>
      <c r="MYZ67" s="204"/>
      <c r="MZA67" s="204"/>
      <c r="MZB67" s="204"/>
      <c r="MZC67" s="204"/>
      <c r="MZD67" s="204"/>
      <c r="MZE67" s="204"/>
      <c r="MZF67" s="204"/>
      <c r="MZG67" s="204"/>
      <c r="MZH67" s="204"/>
      <c r="MZI67" s="204"/>
      <c r="MZJ67" s="204"/>
      <c r="MZK67" s="204"/>
      <c r="MZL67" s="204"/>
      <c r="MZM67" s="204"/>
      <c r="MZN67" s="204"/>
      <c r="MZO67" s="204"/>
      <c r="MZP67" s="204"/>
      <c r="MZQ67" s="204"/>
      <c r="MZR67" s="204"/>
      <c r="MZS67" s="204"/>
      <c r="MZT67" s="204"/>
      <c r="MZU67" s="204"/>
      <c r="MZV67" s="204"/>
      <c r="MZW67" s="204"/>
      <c r="MZX67" s="204"/>
      <c r="MZY67" s="204"/>
      <c r="MZZ67" s="204"/>
      <c r="NAA67" s="204"/>
      <c r="NAB67" s="204"/>
      <c r="NAC67" s="204"/>
      <c r="NAD67" s="204"/>
      <c r="NAE67" s="204"/>
      <c r="NAF67" s="204"/>
      <c r="NAG67" s="204"/>
      <c r="NAH67" s="204"/>
      <c r="NAI67" s="204"/>
      <c r="NAJ67" s="204"/>
      <c r="NAK67" s="204"/>
      <c r="NAL67" s="204"/>
      <c r="NAM67" s="204"/>
      <c r="NAN67" s="204"/>
      <c r="NAO67" s="204"/>
      <c r="NAP67" s="204"/>
      <c r="NAQ67" s="204"/>
      <c r="NAR67" s="204"/>
      <c r="NAS67" s="204"/>
      <c r="NAT67" s="204"/>
      <c r="NAU67" s="204"/>
      <c r="NAV67" s="204"/>
      <c r="NAW67" s="204"/>
      <c r="NAX67" s="204"/>
      <c r="NAY67" s="204"/>
      <c r="NAZ67" s="204"/>
      <c r="NBA67" s="204"/>
      <c r="NBB67" s="204"/>
      <c r="NBC67" s="204"/>
      <c r="NBD67" s="204"/>
      <c r="NBE67" s="204"/>
      <c r="NBF67" s="204"/>
      <c r="NBG67" s="204"/>
      <c r="NBH67" s="204"/>
      <c r="NBI67" s="204"/>
      <c r="NBJ67" s="204"/>
      <c r="NBK67" s="204"/>
      <c r="NBL67" s="204"/>
      <c r="NBM67" s="204"/>
      <c r="NBN67" s="204"/>
      <c r="NBO67" s="204"/>
      <c r="NBP67" s="204"/>
      <c r="NBQ67" s="204"/>
      <c r="NBR67" s="204"/>
      <c r="NBS67" s="204"/>
      <c r="NBT67" s="204"/>
      <c r="NBU67" s="204"/>
      <c r="NBV67" s="204"/>
      <c r="NBW67" s="204"/>
      <c r="NBX67" s="204"/>
      <c r="NBY67" s="204"/>
      <c r="NBZ67" s="204"/>
      <c r="NCA67" s="204"/>
      <c r="NCB67" s="204"/>
      <c r="NCC67" s="204"/>
      <c r="NCD67" s="204"/>
      <c r="NCE67" s="204"/>
      <c r="NCF67" s="204"/>
      <c r="NCG67" s="204"/>
      <c r="NCH67" s="204"/>
      <c r="NCI67" s="204"/>
      <c r="NCJ67" s="204"/>
      <c r="NCK67" s="204"/>
      <c r="NCL67" s="204"/>
      <c r="NCM67" s="204"/>
      <c r="NCN67" s="204"/>
      <c r="NCO67" s="204"/>
      <c r="NCP67" s="204"/>
      <c r="NCQ67" s="204"/>
      <c r="NCR67" s="204"/>
      <c r="NCS67" s="204"/>
      <c r="NCT67" s="204"/>
      <c r="NCU67" s="204"/>
      <c r="NCV67" s="204"/>
      <c r="NCW67" s="204"/>
      <c r="NCX67" s="204"/>
      <c r="NCY67" s="204"/>
      <c r="NCZ67" s="204"/>
      <c r="NDA67" s="204"/>
      <c r="NDB67" s="204"/>
      <c r="NDC67" s="204"/>
      <c r="NDD67" s="204"/>
      <c r="NDE67" s="204"/>
      <c r="NDF67" s="204"/>
      <c r="NDG67" s="204"/>
      <c r="NDH67" s="204"/>
      <c r="NDI67" s="204"/>
      <c r="NDJ67" s="204"/>
      <c r="NDK67" s="204"/>
      <c r="NDL67" s="204"/>
      <c r="NDM67" s="204"/>
      <c r="NDN67" s="204"/>
      <c r="NDO67" s="204"/>
      <c r="NDP67" s="204"/>
      <c r="NDQ67" s="204"/>
      <c r="NDR67" s="204"/>
      <c r="NDS67" s="204"/>
      <c r="NDT67" s="204"/>
      <c r="NDU67" s="204"/>
      <c r="NDV67" s="204"/>
      <c r="NDW67" s="204"/>
      <c r="NDX67" s="204"/>
      <c r="NDY67" s="204"/>
      <c r="NDZ67" s="204"/>
      <c r="NEA67" s="204"/>
      <c r="NEB67" s="204"/>
      <c r="NEC67" s="204"/>
      <c r="NED67" s="204"/>
      <c r="NEE67" s="204"/>
      <c r="NEF67" s="204"/>
      <c r="NEG67" s="204"/>
      <c r="NEH67" s="204"/>
      <c r="NEI67" s="204"/>
      <c r="NEJ67" s="204"/>
      <c r="NEK67" s="204"/>
      <c r="NEL67" s="204"/>
      <c r="NEM67" s="204"/>
      <c r="NEN67" s="204"/>
      <c r="NEO67" s="204"/>
      <c r="NEP67" s="204"/>
      <c r="NEQ67" s="204"/>
      <c r="NER67" s="204"/>
      <c r="NES67" s="204"/>
      <c r="NET67" s="204"/>
      <c r="NEU67" s="204"/>
      <c r="NEV67" s="204"/>
      <c r="NEW67" s="204"/>
      <c r="NEX67" s="204"/>
      <c r="NEY67" s="204"/>
      <c r="NEZ67" s="204"/>
      <c r="NFA67" s="204"/>
      <c r="NFB67" s="204"/>
      <c r="NFC67" s="204"/>
      <c r="NFD67" s="204"/>
      <c r="NFE67" s="204"/>
      <c r="NFF67" s="204"/>
      <c r="NFG67" s="204"/>
      <c r="NFH67" s="204"/>
      <c r="NFI67" s="204"/>
      <c r="NFJ67" s="204"/>
      <c r="NFK67" s="204"/>
      <c r="NFL67" s="204"/>
      <c r="NFM67" s="204"/>
      <c r="NFN67" s="204"/>
      <c r="NFO67" s="204"/>
      <c r="NFP67" s="204"/>
      <c r="NFQ67" s="204"/>
      <c r="NFR67" s="204"/>
      <c r="NFS67" s="204"/>
      <c r="NFT67" s="204"/>
      <c r="NFU67" s="204"/>
      <c r="NFV67" s="204"/>
      <c r="NFW67" s="204"/>
      <c r="NFX67" s="204"/>
      <c r="NFY67" s="204"/>
      <c r="NFZ67" s="204"/>
      <c r="NGA67" s="204"/>
      <c r="NGB67" s="204"/>
      <c r="NGC67" s="204"/>
      <c r="NGD67" s="204"/>
      <c r="NGE67" s="204"/>
      <c r="NGF67" s="204"/>
      <c r="NGG67" s="204"/>
      <c r="NGH67" s="204"/>
      <c r="NGI67" s="204"/>
      <c r="NGJ67" s="204"/>
      <c r="NGK67" s="204"/>
      <c r="NGL67" s="204"/>
      <c r="NGM67" s="204"/>
      <c r="NGN67" s="204"/>
      <c r="NGO67" s="204"/>
      <c r="NGP67" s="204"/>
      <c r="NGQ67" s="204"/>
      <c r="NGR67" s="204"/>
      <c r="NGS67" s="204"/>
      <c r="NGT67" s="204"/>
      <c r="NGU67" s="204"/>
      <c r="NGV67" s="204"/>
      <c r="NGW67" s="204"/>
      <c r="NGX67" s="204"/>
      <c r="NGY67" s="204"/>
      <c r="NGZ67" s="204"/>
      <c r="NHA67" s="204"/>
      <c r="NHB67" s="204"/>
      <c r="NHC67" s="204"/>
      <c r="NHD67" s="204"/>
      <c r="NHE67" s="204"/>
      <c r="NHF67" s="204"/>
      <c r="NHG67" s="204"/>
      <c r="NHH67" s="204"/>
      <c r="NHI67" s="204"/>
      <c r="NHJ67" s="204"/>
      <c r="NHK67" s="204"/>
      <c r="NHL67" s="204"/>
      <c r="NHM67" s="204"/>
      <c r="NHN67" s="204"/>
      <c r="NHO67" s="204"/>
      <c r="NHP67" s="204"/>
      <c r="NHQ67" s="204"/>
      <c r="NHR67" s="204"/>
      <c r="NHS67" s="204"/>
      <c r="NHT67" s="204"/>
      <c r="NHU67" s="204"/>
      <c r="NHV67" s="204"/>
      <c r="NHW67" s="204"/>
      <c r="NHX67" s="204"/>
      <c r="NHY67" s="204"/>
      <c r="NHZ67" s="204"/>
      <c r="NIA67" s="204"/>
      <c r="NIB67" s="204"/>
      <c r="NIC67" s="204"/>
      <c r="NID67" s="204"/>
      <c r="NIE67" s="204"/>
      <c r="NIF67" s="204"/>
      <c r="NIG67" s="204"/>
      <c r="NIH67" s="204"/>
      <c r="NII67" s="204"/>
      <c r="NIJ67" s="204"/>
      <c r="NIK67" s="204"/>
      <c r="NIL67" s="204"/>
      <c r="NIM67" s="204"/>
      <c r="NIN67" s="204"/>
      <c r="NIO67" s="204"/>
      <c r="NIP67" s="204"/>
      <c r="NIQ67" s="204"/>
      <c r="NIR67" s="204"/>
      <c r="NIS67" s="204"/>
      <c r="NIT67" s="204"/>
      <c r="NIU67" s="204"/>
      <c r="NIV67" s="204"/>
      <c r="NIW67" s="204"/>
      <c r="NIX67" s="204"/>
      <c r="NIY67" s="204"/>
      <c r="NIZ67" s="204"/>
      <c r="NJA67" s="204"/>
      <c r="NJB67" s="204"/>
      <c r="NJC67" s="204"/>
      <c r="NJD67" s="204"/>
      <c r="NJE67" s="204"/>
      <c r="NJF67" s="204"/>
      <c r="NJG67" s="204"/>
      <c r="NJH67" s="204"/>
      <c r="NJI67" s="204"/>
      <c r="NJJ67" s="204"/>
      <c r="NJK67" s="204"/>
      <c r="NJL67" s="204"/>
      <c r="NJM67" s="204"/>
      <c r="NJN67" s="204"/>
      <c r="NJO67" s="204"/>
      <c r="NJP67" s="204"/>
      <c r="NJQ67" s="204"/>
      <c r="NJR67" s="204"/>
      <c r="NJS67" s="204"/>
      <c r="NJT67" s="204"/>
      <c r="NJU67" s="204"/>
      <c r="NJV67" s="204"/>
      <c r="NJW67" s="204"/>
      <c r="NJX67" s="204"/>
      <c r="NJY67" s="204"/>
      <c r="NJZ67" s="204"/>
      <c r="NKA67" s="204"/>
      <c r="NKB67" s="204"/>
      <c r="NKC67" s="204"/>
      <c r="NKD67" s="204"/>
      <c r="NKE67" s="204"/>
      <c r="NKF67" s="204"/>
      <c r="NKG67" s="204"/>
      <c r="NKH67" s="204"/>
      <c r="NKI67" s="204"/>
      <c r="NKJ67" s="204"/>
      <c r="NKK67" s="204"/>
      <c r="NKL67" s="204"/>
      <c r="NKM67" s="204"/>
      <c r="NKN67" s="204"/>
      <c r="NKO67" s="204"/>
      <c r="NKP67" s="204"/>
      <c r="NKQ67" s="204"/>
      <c r="NKR67" s="204"/>
      <c r="NKS67" s="204"/>
      <c r="NKT67" s="204"/>
      <c r="NKU67" s="204"/>
      <c r="NKV67" s="204"/>
      <c r="NKW67" s="204"/>
      <c r="NKX67" s="204"/>
      <c r="NKY67" s="204"/>
      <c r="NKZ67" s="204"/>
      <c r="NLA67" s="204"/>
      <c r="NLB67" s="204"/>
      <c r="NLC67" s="204"/>
      <c r="NLD67" s="204"/>
      <c r="NLE67" s="204"/>
      <c r="NLF67" s="204"/>
      <c r="NLG67" s="204"/>
      <c r="NLH67" s="204"/>
      <c r="NLI67" s="204"/>
      <c r="NLJ67" s="204"/>
      <c r="NLK67" s="204"/>
      <c r="NLL67" s="204"/>
      <c r="NLM67" s="204"/>
      <c r="NLN67" s="204"/>
      <c r="NLO67" s="204"/>
      <c r="NLP67" s="204"/>
      <c r="NLQ67" s="204"/>
      <c r="NLR67" s="204"/>
      <c r="NLS67" s="204"/>
      <c r="NLT67" s="204"/>
      <c r="NLU67" s="204"/>
      <c r="NLV67" s="204"/>
      <c r="NLW67" s="204"/>
      <c r="NLX67" s="204"/>
      <c r="NLY67" s="204"/>
      <c r="NLZ67" s="204"/>
      <c r="NMA67" s="204"/>
      <c r="NMB67" s="204"/>
      <c r="NMC67" s="204"/>
      <c r="NMD67" s="204"/>
      <c r="NME67" s="204"/>
      <c r="NMF67" s="204"/>
      <c r="NMG67" s="204"/>
      <c r="NMH67" s="204"/>
      <c r="NMI67" s="204"/>
      <c r="NMJ67" s="204"/>
      <c r="NMK67" s="204"/>
      <c r="NML67" s="204"/>
      <c r="NMM67" s="204"/>
      <c r="NMN67" s="204"/>
      <c r="NMO67" s="204"/>
      <c r="NMP67" s="204"/>
      <c r="NMQ67" s="204"/>
      <c r="NMR67" s="204"/>
      <c r="NMS67" s="204"/>
      <c r="NMT67" s="204"/>
      <c r="NMU67" s="204"/>
      <c r="NMV67" s="204"/>
      <c r="NMW67" s="204"/>
      <c r="NMX67" s="204"/>
      <c r="NMY67" s="204"/>
      <c r="NMZ67" s="204"/>
      <c r="NNA67" s="204"/>
      <c r="NNB67" s="204"/>
      <c r="NNC67" s="204"/>
      <c r="NND67" s="204"/>
      <c r="NNE67" s="204"/>
      <c r="NNF67" s="204"/>
      <c r="NNG67" s="204"/>
      <c r="NNH67" s="204"/>
      <c r="NNI67" s="204"/>
      <c r="NNJ67" s="204"/>
      <c r="NNK67" s="204"/>
      <c r="NNL67" s="204"/>
      <c r="NNM67" s="204"/>
      <c r="NNN67" s="204"/>
      <c r="NNO67" s="204"/>
      <c r="NNP67" s="204"/>
      <c r="NNQ67" s="204"/>
      <c r="NNR67" s="204"/>
      <c r="NNS67" s="204"/>
      <c r="NNT67" s="204"/>
      <c r="NNU67" s="204"/>
      <c r="NNV67" s="204"/>
      <c r="NNW67" s="204"/>
      <c r="NNX67" s="204"/>
      <c r="NNY67" s="204"/>
      <c r="NNZ67" s="204"/>
      <c r="NOA67" s="204"/>
      <c r="NOB67" s="204"/>
      <c r="NOC67" s="204"/>
      <c r="NOD67" s="204"/>
      <c r="NOE67" s="204"/>
      <c r="NOF67" s="204"/>
      <c r="NOG67" s="204"/>
      <c r="NOH67" s="204"/>
      <c r="NOI67" s="204"/>
      <c r="NOJ67" s="204"/>
      <c r="NOK67" s="204"/>
      <c r="NOL67" s="204"/>
      <c r="NOM67" s="204"/>
      <c r="NON67" s="204"/>
      <c r="NOO67" s="204"/>
      <c r="NOP67" s="204"/>
      <c r="NOQ67" s="204"/>
      <c r="NOR67" s="204"/>
      <c r="NOS67" s="204"/>
      <c r="NOT67" s="204"/>
      <c r="NOU67" s="204"/>
      <c r="NOV67" s="204"/>
      <c r="NOW67" s="204"/>
      <c r="NOX67" s="204"/>
      <c r="NOY67" s="204"/>
      <c r="NOZ67" s="204"/>
      <c r="NPA67" s="204"/>
      <c r="NPB67" s="204"/>
      <c r="NPC67" s="204"/>
      <c r="NPD67" s="204"/>
      <c r="NPE67" s="204"/>
      <c r="NPF67" s="204"/>
      <c r="NPG67" s="204"/>
      <c r="NPH67" s="204"/>
      <c r="NPI67" s="204"/>
      <c r="NPJ67" s="204"/>
      <c r="NPK67" s="204"/>
      <c r="NPL67" s="204"/>
      <c r="NPM67" s="204"/>
      <c r="NPN67" s="204"/>
      <c r="NPO67" s="204"/>
      <c r="NPP67" s="204"/>
      <c r="NPQ67" s="204"/>
      <c r="NPR67" s="204"/>
      <c r="NPS67" s="204"/>
      <c r="NPT67" s="204"/>
      <c r="NPU67" s="204"/>
      <c r="NPV67" s="204"/>
      <c r="NPW67" s="204"/>
      <c r="NPX67" s="204"/>
      <c r="NPY67" s="204"/>
      <c r="NPZ67" s="204"/>
      <c r="NQA67" s="204"/>
      <c r="NQB67" s="204"/>
      <c r="NQC67" s="204"/>
      <c r="NQD67" s="204"/>
      <c r="NQE67" s="204"/>
      <c r="NQF67" s="204"/>
      <c r="NQG67" s="204"/>
      <c r="NQH67" s="204"/>
      <c r="NQI67" s="204"/>
      <c r="NQJ67" s="204"/>
      <c r="NQK67" s="204"/>
      <c r="NQL67" s="204"/>
      <c r="NQM67" s="204"/>
      <c r="NQN67" s="204"/>
      <c r="NQO67" s="204"/>
      <c r="NQP67" s="204"/>
      <c r="NQQ67" s="204"/>
      <c r="NQR67" s="204"/>
      <c r="NQS67" s="204"/>
      <c r="NQT67" s="204"/>
      <c r="NQU67" s="204"/>
      <c r="NQV67" s="204"/>
      <c r="NQW67" s="204"/>
      <c r="NQX67" s="204"/>
      <c r="NQY67" s="204"/>
      <c r="NQZ67" s="204"/>
      <c r="NRA67" s="204"/>
      <c r="NRB67" s="204"/>
      <c r="NRC67" s="204"/>
      <c r="NRD67" s="204"/>
      <c r="NRE67" s="204"/>
      <c r="NRF67" s="204"/>
      <c r="NRG67" s="204"/>
      <c r="NRH67" s="204"/>
      <c r="NRI67" s="204"/>
      <c r="NRJ67" s="204"/>
      <c r="NRK67" s="204"/>
      <c r="NRL67" s="204"/>
      <c r="NRM67" s="204"/>
      <c r="NRN67" s="204"/>
      <c r="NRO67" s="204"/>
      <c r="NRP67" s="204"/>
      <c r="NRQ67" s="204"/>
      <c r="NRR67" s="204"/>
      <c r="NRS67" s="204"/>
      <c r="NRT67" s="204"/>
      <c r="NRU67" s="204"/>
      <c r="NRV67" s="204"/>
      <c r="NRW67" s="204"/>
      <c r="NRX67" s="204"/>
      <c r="NRY67" s="204"/>
      <c r="NRZ67" s="204"/>
      <c r="NSA67" s="204"/>
      <c r="NSB67" s="204"/>
      <c r="NSC67" s="204"/>
      <c r="NSD67" s="204"/>
      <c r="NSE67" s="204"/>
      <c r="NSF67" s="204"/>
      <c r="NSG67" s="204"/>
      <c r="NSH67" s="204"/>
      <c r="NSI67" s="204"/>
      <c r="NSJ67" s="204"/>
      <c r="NSK67" s="204"/>
      <c r="NSL67" s="204"/>
      <c r="NSM67" s="204"/>
      <c r="NSN67" s="204"/>
      <c r="NSO67" s="204"/>
      <c r="NSP67" s="204"/>
      <c r="NSQ67" s="204"/>
      <c r="NSR67" s="204"/>
      <c r="NSS67" s="204"/>
      <c r="NST67" s="204"/>
      <c r="NSU67" s="204"/>
      <c r="NSV67" s="204"/>
      <c r="NSW67" s="204"/>
      <c r="NSX67" s="204"/>
      <c r="NSY67" s="204"/>
      <c r="NSZ67" s="204"/>
      <c r="NTA67" s="204"/>
      <c r="NTB67" s="204"/>
      <c r="NTC67" s="204"/>
      <c r="NTD67" s="204"/>
      <c r="NTE67" s="204"/>
      <c r="NTF67" s="204"/>
      <c r="NTG67" s="204"/>
      <c r="NTH67" s="204"/>
      <c r="NTI67" s="204"/>
      <c r="NTJ67" s="204"/>
      <c r="NTK67" s="204"/>
      <c r="NTL67" s="204"/>
      <c r="NTM67" s="204"/>
      <c r="NTN67" s="204"/>
      <c r="NTO67" s="204"/>
      <c r="NTP67" s="204"/>
      <c r="NTQ67" s="204"/>
      <c r="NTR67" s="204"/>
      <c r="NTS67" s="204"/>
      <c r="NTT67" s="204"/>
      <c r="NTU67" s="204"/>
      <c r="NTV67" s="204"/>
      <c r="NTW67" s="204"/>
      <c r="NTX67" s="204"/>
      <c r="NTY67" s="204"/>
      <c r="NTZ67" s="204"/>
      <c r="NUA67" s="204"/>
      <c r="NUB67" s="204"/>
      <c r="NUC67" s="204"/>
      <c r="NUD67" s="204"/>
      <c r="NUE67" s="204"/>
      <c r="NUF67" s="204"/>
      <c r="NUG67" s="204"/>
      <c r="NUH67" s="204"/>
      <c r="NUI67" s="204"/>
      <c r="NUJ67" s="204"/>
      <c r="NUK67" s="204"/>
      <c r="NUL67" s="204"/>
      <c r="NUM67" s="204"/>
      <c r="NUN67" s="204"/>
      <c r="NUO67" s="204"/>
      <c r="NUP67" s="204"/>
      <c r="NUQ67" s="204"/>
      <c r="NUR67" s="204"/>
      <c r="NUS67" s="204"/>
      <c r="NUT67" s="204"/>
      <c r="NUU67" s="204"/>
      <c r="NUV67" s="204"/>
      <c r="NUW67" s="204"/>
      <c r="NUX67" s="204"/>
      <c r="NUY67" s="204"/>
      <c r="NUZ67" s="204"/>
      <c r="NVA67" s="204"/>
      <c r="NVB67" s="204"/>
      <c r="NVC67" s="204"/>
      <c r="NVD67" s="204"/>
      <c r="NVE67" s="204"/>
      <c r="NVF67" s="204"/>
      <c r="NVG67" s="204"/>
      <c r="NVH67" s="204"/>
      <c r="NVI67" s="204"/>
      <c r="NVJ67" s="204"/>
      <c r="NVK67" s="204"/>
      <c r="NVL67" s="204"/>
      <c r="NVM67" s="204"/>
      <c r="NVN67" s="204"/>
      <c r="NVO67" s="204"/>
      <c r="NVP67" s="204"/>
      <c r="NVQ67" s="204"/>
      <c r="NVR67" s="204"/>
      <c r="NVS67" s="204"/>
      <c r="NVT67" s="204"/>
      <c r="NVU67" s="204"/>
      <c r="NVV67" s="204"/>
      <c r="NVW67" s="204"/>
      <c r="NVX67" s="204"/>
      <c r="NVY67" s="204"/>
      <c r="NVZ67" s="204"/>
      <c r="NWA67" s="204"/>
      <c r="NWB67" s="204"/>
      <c r="NWC67" s="204"/>
      <c r="NWD67" s="204"/>
      <c r="NWE67" s="204"/>
      <c r="NWF67" s="204"/>
      <c r="NWG67" s="204"/>
      <c r="NWH67" s="204"/>
      <c r="NWI67" s="204"/>
      <c r="NWJ67" s="204"/>
      <c r="NWK67" s="204"/>
      <c r="NWL67" s="204"/>
      <c r="NWM67" s="204"/>
      <c r="NWN67" s="204"/>
      <c r="NWO67" s="204"/>
      <c r="NWP67" s="204"/>
      <c r="NWQ67" s="204"/>
      <c r="NWR67" s="204"/>
      <c r="NWS67" s="204"/>
      <c r="NWT67" s="204"/>
      <c r="NWU67" s="204"/>
      <c r="NWV67" s="204"/>
      <c r="NWW67" s="204"/>
      <c r="NWX67" s="204"/>
      <c r="NWY67" s="204"/>
      <c r="NWZ67" s="204"/>
      <c r="NXA67" s="204"/>
      <c r="NXB67" s="204"/>
      <c r="NXC67" s="204"/>
      <c r="NXD67" s="204"/>
      <c r="NXE67" s="204"/>
      <c r="NXF67" s="204"/>
      <c r="NXG67" s="204"/>
      <c r="NXH67" s="204"/>
      <c r="NXI67" s="204"/>
      <c r="NXJ67" s="204"/>
      <c r="NXK67" s="204"/>
      <c r="NXL67" s="204"/>
      <c r="NXM67" s="204"/>
      <c r="NXN67" s="204"/>
      <c r="NXO67" s="204"/>
      <c r="NXP67" s="204"/>
      <c r="NXQ67" s="204"/>
      <c r="NXR67" s="204"/>
      <c r="NXS67" s="204"/>
      <c r="NXT67" s="204"/>
      <c r="NXU67" s="204"/>
      <c r="NXV67" s="204"/>
      <c r="NXW67" s="204"/>
      <c r="NXX67" s="204"/>
      <c r="NXY67" s="204"/>
      <c r="NXZ67" s="204"/>
      <c r="NYA67" s="204"/>
      <c r="NYB67" s="204"/>
      <c r="NYC67" s="204"/>
      <c r="NYD67" s="204"/>
      <c r="NYE67" s="204"/>
      <c r="NYF67" s="204"/>
      <c r="NYG67" s="204"/>
      <c r="NYH67" s="204"/>
      <c r="NYI67" s="204"/>
      <c r="NYJ67" s="204"/>
      <c r="NYK67" s="204"/>
      <c r="NYL67" s="204"/>
      <c r="NYM67" s="204"/>
      <c r="NYN67" s="204"/>
      <c r="NYO67" s="204"/>
      <c r="NYP67" s="204"/>
      <c r="NYQ67" s="204"/>
      <c r="NYR67" s="204"/>
      <c r="NYS67" s="204"/>
      <c r="NYT67" s="204"/>
      <c r="NYU67" s="204"/>
      <c r="NYV67" s="204"/>
      <c r="NYW67" s="204"/>
      <c r="NYX67" s="204"/>
      <c r="NYY67" s="204"/>
      <c r="NYZ67" s="204"/>
      <c r="NZA67" s="204"/>
      <c r="NZB67" s="204"/>
      <c r="NZC67" s="204"/>
      <c r="NZD67" s="204"/>
      <c r="NZE67" s="204"/>
      <c r="NZF67" s="204"/>
      <c r="NZG67" s="204"/>
      <c r="NZH67" s="204"/>
      <c r="NZI67" s="204"/>
      <c r="NZJ67" s="204"/>
      <c r="NZK67" s="204"/>
      <c r="NZL67" s="204"/>
      <c r="NZM67" s="204"/>
      <c r="NZN67" s="204"/>
      <c r="NZO67" s="204"/>
      <c r="NZP67" s="204"/>
      <c r="NZQ67" s="204"/>
      <c r="NZR67" s="204"/>
      <c r="NZS67" s="204"/>
      <c r="NZT67" s="204"/>
      <c r="NZU67" s="204"/>
      <c r="NZV67" s="204"/>
      <c r="NZW67" s="204"/>
      <c r="NZX67" s="204"/>
      <c r="NZY67" s="204"/>
      <c r="NZZ67" s="204"/>
      <c r="OAA67" s="204"/>
      <c r="OAB67" s="204"/>
      <c r="OAC67" s="204"/>
      <c r="OAD67" s="204"/>
      <c r="OAE67" s="204"/>
      <c r="OAF67" s="204"/>
      <c r="OAG67" s="204"/>
      <c r="OAH67" s="204"/>
      <c r="OAI67" s="204"/>
      <c r="OAJ67" s="204"/>
      <c r="OAK67" s="204"/>
      <c r="OAL67" s="204"/>
      <c r="OAM67" s="204"/>
      <c r="OAN67" s="204"/>
      <c r="OAO67" s="204"/>
      <c r="OAP67" s="204"/>
      <c r="OAQ67" s="204"/>
      <c r="OAR67" s="204"/>
      <c r="OAS67" s="204"/>
      <c r="OAT67" s="204"/>
      <c r="OAU67" s="204"/>
      <c r="OAV67" s="204"/>
      <c r="OAW67" s="204"/>
      <c r="OAX67" s="204"/>
      <c r="OAY67" s="204"/>
      <c r="OAZ67" s="204"/>
      <c r="OBA67" s="204"/>
      <c r="OBB67" s="204"/>
      <c r="OBC67" s="204"/>
      <c r="OBD67" s="204"/>
      <c r="OBE67" s="204"/>
      <c r="OBF67" s="204"/>
      <c r="OBG67" s="204"/>
      <c r="OBH67" s="204"/>
      <c r="OBI67" s="204"/>
      <c r="OBJ67" s="204"/>
      <c r="OBK67" s="204"/>
      <c r="OBL67" s="204"/>
      <c r="OBM67" s="204"/>
      <c r="OBN67" s="204"/>
      <c r="OBO67" s="204"/>
      <c r="OBP67" s="204"/>
      <c r="OBQ67" s="204"/>
      <c r="OBR67" s="204"/>
      <c r="OBS67" s="204"/>
      <c r="OBT67" s="204"/>
      <c r="OBU67" s="204"/>
      <c r="OBV67" s="204"/>
      <c r="OBW67" s="204"/>
      <c r="OBX67" s="204"/>
      <c r="OBY67" s="204"/>
      <c r="OBZ67" s="204"/>
      <c r="OCA67" s="204"/>
      <c r="OCB67" s="204"/>
      <c r="OCC67" s="204"/>
      <c r="OCD67" s="204"/>
      <c r="OCE67" s="204"/>
      <c r="OCF67" s="204"/>
      <c r="OCG67" s="204"/>
      <c r="OCH67" s="204"/>
      <c r="OCI67" s="204"/>
      <c r="OCJ67" s="204"/>
      <c r="OCK67" s="204"/>
      <c r="OCL67" s="204"/>
      <c r="OCM67" s="204"/>
      <c r="OCN67" s="204"/>
      <c r="OCO67" s="204"/>
      <c r="OCP67" s="204"/>
      <c r="OCQ67" s="204"/>
      <c r="OCR67" s="204"/>
      <c r="OCS67" s="204"/>
      <c r="OCT67" s="204"/>
      <c r="OCU67" s="204"/>
      <c r="OCV67" s="204"/>
      <c r="OCW67" s="204"/>
      <c r="OCX67" s="204"/>
      <c r="OCY67" s="204"/>
      <c r="OCZ67" s="204"/>
      <c r="ODA67" s="204"/>
      <c r="ODB67" s="204"/>
      <c r="ODC67" s="204"/>
      <c r="ODD67" s="204"/>
      <c r="ODE67" s="204"/>
      <c r="ODF67" s="204"/>
      <c r="ODG67" s="204"/>
      <c r="ODH67" s="204"/>
      <c r="ODI67" s="204"/>
      <c r="ODJ67" s="204"/>
      <c r="ODK67" s="204"/>
      <c r="ODL67" s="204"/>
      <c r="ODM67" s="204"/>
      <c r="ODN67" s="204"/>
      <c r="ODO67" s="204"/>
      <c r="ODP67" s="204"/>
      <c r="ODQ67" s="204"/>
      <c r="ODR67" s="204"/>
      <c r="ODS67" s="204"/>
      <c r="ODT67" s="204"/>
      <c r="ODU67" s="204"/>
      <c r="ODV67" s="204"/>
      <c r="ODW67" s="204"/>
      <c r="ODX67" s="204"/>
      <c r="ODY67" s="204"/>
      <c r="ODZ67" s="204"/>
      <c r="OEA67" s="204"/>
      <c r="OEB67" s="204"/>
      <c r="OEC67" s="204"/>
      <c r="OED67" s="204"/>
      <c r="OEE67" s="204"/>
      <c r="OEF67" s="204"/>
      <c r="OEG67" s="204"/>
      <c r="OEH67" s="204"/>
      <c r="OEI67" s="204"/>
      <c r="OEJ67" s="204"/>
      <c r="OEK67" s="204"/>
      <c r="OEL67" s="204"/>
      <c r="OEM67" s="204"/>
      <c r="OEN67" s="204"/>
      <c r="OEO67" s="204"/>
      <c r="OEP67" s="204"/>
      <c r="OEQ67" s="204"/>
      <c r="OER67" s="204"/>
      <c r="OES67" s="204"/>
      <c r="OET67" s="204"/>
      <c r="OEU67" s="204"/>
      <c r="OEV67" s="204"/>
      <c r="OEW67" s="204"/>
      <c r="OEX67" s="204"/>
      <c r="OEY67" s="204"/>
      <c r="OEZ67" s="204"/>
      <c r="OFA67" s="204"/>
      <c r="OFB67" s="204"/>
      <c r="OFC67" s="204"/>
      <c r="OFD67" s="204"/>
      <c r="OFE67" s="204"/>
      <c r="OFF67" s="204"/>
      <c r="OFG67" s="204"/>
      <c r="OFH67" s="204"/>
      <c r="OFI67" s="204"/>
      <c r="OFJ67" s="204"/>
      <c r="OFK67" s="204"/>
      <c r="OFL67" s="204"/>
      <c r="OFM67" s="204"/>
      <c r="OFN67" s="204"/>
      <c r="OFO67" s="204"/>
      <c r="OFP67" s="204"/>
      <c r="OFQ67" s="204"/>
      <c r="OFR67" s="204"/>
      <c r="OFS67" s="204"/>
      <c r="OFT67" s="204"/>
      <c r="OFU67" s="204"/>
      <c r="OFV67" s="204"/>
      <c r="OFW67" s="204"/>
      <c r="OFX67" s="204"/>
      <c r="OFY67" s="204"/>
      <c r="OFZ67" s="204"/>
      <c r="OGA67" s="204"/>
      <c r="OGB67" s="204"/>
      <c r="OGC67" s="204"/>
      <c r="OGD67" s="204"/>
      <c r="OGE67" s="204"/>
      <c r="OGF67" s="204"/>
      <c r="OGG67" s="204"/>
      <c r="OGH67" s="204"/>
      <c r="OGI67" s="204"/>
      <c r="OGJ67" s="204"/>
      <c r="OGK67" s="204"/>
      <c r="OGL67" s="204"/>
      <c r="OGM67" s="204"/>
      <c r="OGN67" s="204"/>
      <c r="OGO67" s="204"/>
      <c r="OGP67" s="204"/>
      <c r="OGQ67" s="204"/>
      <c r="OGR67" s="204"/>
      <c r="OGS67" s="204"/>
      <c r="OGT67" s="204"/>
      <c r="OGU67" s="204"/>
      <c r="OGV67" s="204"/>
      <c r="OGW67" s="204"/>
      <c r="OGX67" s="204"/>
      <c r="OGY67" s="204"/>
      <c r="OGZ67" s="204"/>
      <c r="OHA67" s="204"/>
      <c r="OHB67" s="204"/>
      <c r="OHC67" s="204"/>
      <c r="OHD67" s="204"/>
      <c r="OHE67" s="204"/>
      <c r="OHF67" s="204"/>
      <c r="OHG67" s="204"/>
      <c r="OHH67" s="204"/>
      <c r="OHI67" s="204"/>
      <c r="OHJ67" s="204"/>
      <c r="OHK67" s="204"/>
      <c r="OHL67" s="204"/>
      <c r="OHM67" s="204"/>
      <c r="OHN67" s="204"/>
      <c r="OHO67" s="204"/>
      <c r="OHP67" s="204"/>
      <c r="OHQ67" s="204"/>
      <c r="OHR67" s="204"/>
      <c r="OHS67" s="204"/>
      <c r="OHT67" s="204"/>
      <c r="OHU67" s="204"/>
      <c r="OHV67" s="204"/>
      <c r="OHW67" s="204"/>
      <c r="OHX67" s="204"/>
      <c r="OHY67" s="204"/>
      <c r="OHZ67" s="204"/>
      <c r="OIA67" s="204"/>
      <c r="OIB67" s="204"/>
      <c r="OIC67" s="204"/>
      <c r="OID67" s="204"/>
      <c r="OIE67" s="204"/>
      <c r="OIF67" s="204"/>
      <c r="OIG67" s="204"/>
      <c r="OIH67" s="204"/>
      <c r="OII67" s="204"/>
      <c r="OIJ67" s="204"/>
      <c r="OIK67" s="204"/>
      <c r="OIL67" s="204"/>
      <c r="OIM67" s="204"/>
      <c r="OIN67" s="204"/>
      <c r="OIO67" s="204"/>
      <c r="OIP67" s="204"/>
      <c r="OIQ67" s="204"/>
      <c r="OIR67" s="204"/>
      <c r="OIS67" s="204"/>
      <c r="OIT67" s="204"/>
      <c r="OIU67" s="204"/>
      <c r="OIV67" s="204"/>
      <c r="OIW67" s="204"/>
      <c r="OIX67" s="204"/>
      <c r="OIY67" s="204"/>
      <c r="OIZ67" s="204"/>
      <c r="OJA67" s="204"/>
      <c r="OJB67" s="204"/>
      <c r="OJC67" s="204"/>
      <c r="OJD67" s="204"/>
      <c r="OJE67" s="204"/>
      <c r="OJF67" s="204"/>
      <c r="OJG67" s="204"/>
      <c r="OJH67" s="204"/>
      <c r="OJI67" s="204"/>
      <c r="OJJ67" s="204"/>
      <c r="OJK67" s="204"/>
      <c r="OJL67" s="204"/>
      <c r="OJM67" s="204"/>
      <c r="OJN67" s="204"/>
      <c r="OJO67" s="204"/>
      <c r="OJP67" s="204"/>
      <c r="OJQ67" s="204"/>
      <c r="OJR67" s="204"/>
      <c r="OJS67" s="204"/>
      <c r="OJT67" s="204"/>
      <c r="OJU67" s="204"/>
      <c r="OJV67" s="204"/>
      <c r="OJW67" s="204"/>
      <c r="OJX67" s="204"/>
      <c r="OJY67" s="204"/>
      <c r="OJZ67" s="204"/>
      <c r="OKA67" s="204"/>
      <c r="OKB67" s="204"/>
      <c r="OKC67" s="204"/>
      <c r="OKD67" s="204"/>
      <c r="OKE67" s="204"/>
      <c r="OKF67" s="204"/>
      <c r="OKG67" s="204"/>
      <c r="OKH67" s="204"/>
      <c r="OKI67" s="204"/>
      <c r="OKJ67" s="204"/>
      <c r="OKK67" s="204"/>
      <c r="OKL67" s="204"/>
      <c r="OKM67" s="204"/>
      <c r="OKN67" s="204"/>
      <c r="OKO67" s="204"/>
      <c r="OKP67" s="204"/>
      <c r="OKQ67" s="204"/>
      <c r="OKR67" s="204"/>
      <c r="OKS67" s="204"/>
      <c r="OKT67" s="204"/>
      <c r="OKU67" s="204"/>
      <c r="OKV67" s="204"/>
      <c r="OKW67" s="204"/>
      <c r="OKX67" s="204"/>
      <c r="OKY67" s="204"/>
      <c r="OKZ67" s="204"/>
      <c r="OLA67" s="204"/>
      <c r="OLB67" s="204"/>
      <c r="OLC67" s="204"/>
      <c r="OLD67" s="204"/>
      <c r="OLE67" s="204"/>
      <c r="OLF67" s="204"/>
      <c r="OLG67" s="204"/>
      <c r="OLH67" s="204"/>
      <c r="OLI67" s="204"/>
      <c r="OLJ67" s="204"/>
      <c r="OLK67" s="204"/>
      <c r="OLL67" s="204"/>
      <c r="OLM67" s="204"/>
      <c r="OLN67" s="204"/>
      <c r="OLO67" s="204"/>
      <c r="OLP67" s="204"/>
      <c r="OLQ67" s="204"/>
      <c r="OLR67" s="204"/>
      <c r="OLS67" s="204"/>
      <c r="OLT67" s="204"/>
      <c r="OLU67" s="204"/>
      <c r="OLV67" s="204"/>
      <c r="OLW67" s="204"/>
      <c r="OLX67" s="204"/>
      <c r="OLY67" s="204"/>
      <c r="OLZ67" s="204"/>
      <c r="OMA67" s="204"/>
      <c r="OMB67" s="204"/>
      <c r="OMC67" s="204"/>
      <c r="OMD67" s="204"/>
      <c r="OME67" s="204"/>
      <c r="OMF67" s="204"/>
      <c r="OMG67" s="204"/>
      <c r="OMH67" s="204"/>
      <c r="OMI67" s="204"/>
      <c r="OMJ67" s="204"/>
      <c r="OMK67" s="204"/>
      <c r="OML67" s="204"/>
      <c r="OMM67" s="204"/>
      <c r="OMN67" s="204"/>
      <c r="OMO67" s="204"/>
      <c r="OMP67" s="204"/>
      <c r="OMQ67" s="204"/>
      <c r="OMR67" s="204"/>
      <c r="OMS67" s="204"/>
      <c r="OMT67" s="204"/>
      <c r="OMU67" s="204"/>
      <c r="OMV67" s="204"/>
      <c r="OMW67" s="204"/>
      <c r="OMX67" s="204"/>
      <c r="OMY67" s="204"/>
      <c r="OMZ67" s="204"/>
      <c r="ONA67" s="204"/>
      <c r="ONB67" s="204"/>
      <c r="ONC67" s="204"/>
      <c r="OND67" s="204"/>
      <c r="ONE67" s="204"/>
      <c r="ONF67" s="204"/>
      <c r="ONG67" s="204"/>
      <c r="ONH67" s="204"/>
      <c r="ONI67" s="204"/>
      <c r="ONJ67" s="204"/>
      <c r="ONK67" s="204"/>
      <c r="ONL67" s="204"/>
      <c r="ONM67" s="204"/>
      <c r="ONN67" s="204"/>
      <c r="ONO67" s="204"/>
      <c r="ONP67" s="204"/>
      <c r="ONQ67" s="204"/>
      <c r="ONR67" s="204"/>
      <c r="ONS67" s="204"/>
      <c r="ONT67" s="204"/>
      <c r="ONU67" s="204"/>
      <c r="ONV67" s="204"/>
      <c r="ONW67" s="204"/>
      <c r="ONX67" s="204"/>
      <c r="ONY67" s="204"/>
      <c r="ONZ67" s="204"/>
      <c r="OOA67" s="204"/>
      <c r="OOB67" s="204"/>
      <c r="OOC67" s="204"/>
      <c r="OOD67" s="204"/>
      <c r="OOE67" s="204"/>
      <c r="OOF67" s="204"/>
      <c r="OOG67" s="204"/>
      <c r="OOH67" s="204"/>
      <c r="OOI67" s="204"/>
      <c r="OOJ67" s="204"/>
      <c r="OOK67" s="204"/>
      <c r="OOL67" s="204"/>
      <c r="OOM67" s="204"/>
      <c r="OON67" s="204"/>
      <c r="OOO67" s="204"/>
      <c r="OOP67" s="204"/>
      <c r="OOQ67" s="204"/>
      <c r="OOR67" s="204"/>
      <c r="OOS67" s="204"/>
      <c r="OOT67" s="204"/>
      <c r="OOU67" s="204"/>
      <c r="OOV67" s="204"/>
      <c r="OOW67" s="204"/>
      <c r="OOX67" s="204"/>
      <c r="OOY67" s="204"/>
      <c r="OOZ67" s="204"/>
      <c r="OPA67" s="204"/>
      <c r="OPB67" s="204"/>
      <c r="OPC67" s="204"/>
      <c r="OPD67" s="204"/>
      <c r="OPE67" s="204"/>
      <c r="OPF67" s="204"/>
      <c r="OPG67" s="204"/>
      <c r="OPH67" s="204"/>
      <c r="OPI67" s="204"/>
      <c r="OPJ67" s="204"/>
      <c r="OPK67" s="204"/>
      <c r="OPL67" s="204"/>
      <c r="OPM67" s="204"/>
      <c r="OPN67" s="204"/>
      <c r="OPO67" s="204"/>
      <c r="OPP67" s="204"/>
      <c r="OPQ67" s="204"/>
      <c r="OPR67" s="204"/>
      <c r="OPS67" s="204"/>
      <c r="OPT67" s="204"/>
      <c r="OPU67" s="204"/>
      <c r="OPV67" s="204"/>
      <c r="OPW67" s="204"/>
      <c r="OPX67" s="204"/>
      <c r="OPY67" s="204"/>
      <c r="OPZ67" s="204"/>
      <c r="OQA67" s="204"/>
      <c r="OQB67" s="204"/>
      <c r="OQC67" s="204"/>
      <c r="OQD67" s="204"/>
      <c r="OQE67" s="204"/>
      <c r="OQF67" s="204"/>
      <c r="OQG67" s="204"/>
      <c r="OQH67" s="204"/>
      <c r="OQI67" s="204"/>
      <c r="OQJ67" s="204"/>
      <c r="OQK67" s="204"/>
      <c r="OQL67" s="204"/>
      <c r="OQM67" s="204"/>
      <c r="OQN67" s="204"/>
      <c r="OQO67" s="204"/>
      <c r="OQP67" s="204"/>
      <c r="OQQ67" s="204"/>
      <c r="OQR67" s="204"/>
      <c r="OQS67" s="204"/>
      <c r="OQT67" s="204"/>
      <c r="OQU67" s="204"/>
      <c r="OQV67" s="204"/>
      <c r="OQW67" s="204"/>
      <c r="OQX67" s="204"/>
      <c r="OQY67" s="204"/>
      <c r="OQZ67" s="204"/>
      <c r="ORA67" s="204"/>
      <c r="ORB67" s="204"/>
      <c r="ORC67" s="204"/>
      <c r="ORD67" s="204"/>
      <c r="ORE67" s="204"/>
      <c r="ORF67" s="204"/>
      <c r="ORG67" s="204"/>
      <c r="ORH67" s="204"/>
      <c r="ORI67" s="204"/>
      <c r="ORJ67" s="204"/>
      <c r="ORK67" s="204"/>
      <c r="ORL67" s="204"/>
      <c r="ORM67" s="204"/>
      <c r="ORN67" s="204"/>
      <c r="ORO67" s="204"/>
      <c r="ORP67" s="204"/>
      <c r="ORQ67" s="204"/>
      <c r="ORR67" s="204"/>
      <c r="ORS67" s="204"/>
      <c r="ORT67" s="204"/>
      <c r="ORU67" s="204"/>
      <c r="ORV67" s="204"/>
      <c r="ORW67" s="204"/>
      <c r="ORX67" s="204"/>
      <c r="ORY67" s="204"/>
      <c r="ORZ67" s="204"/>
      <c r="OSA67" s="204"/>
      <c r="OSB67" s="204"/>
      <c r="OSC67" s="204"/>
      <c r="OSD67" s="204"/>
      <c r="OSE67" s="204"/>
      <c r="OSF67" s="204"/>
      <c r="OSG67" s="204"/>
      <c r="OSH67" s="204"/>
      <c r="OSI67" s="204"/>
      <c r="OSJ67" s="204"/>
      <c r="OSK67" s="204"/>
      <c r="OSL67" s="204"/>
      <c r="OSM67" s="204"/>
      <c r="OSN67" s="204"/>
      <c r="OSO67" s="204"/>
      <c r="OSP67" s="204"/>
      <c r="OSQ67" s="204"/>
      <c r="OSR67" s="204"/>
      <c r="OSS67" s="204"/>
      <c r="OST67" s="204"/>
      <c r="OSU67" s="204"/>
      <c r="OSV67" s="204"/>
      <c r="OSW67" s="204"/>
      <c r="OSX67" s="204"/>
      <c r="OSY67" s="204"/>
      <c r="OSZ67" s="204"/>
      <c r="OTA67" s="204"/>
      <c r="OTB67" s="204"/>
      <c r="OTC67" s="204"/>
      <c r="OTD67" s="204"/>
      <c r="OTE67" s="204"/>
      <c r="OTF67" s="204"/>
      <c r="OTG67" s="204"/>
      <c r="OTH67" s="204"/>
      <c r="OTI67" s="204"/>
      <c r="OTJ67" s="204"/>
      <c r="OTK67" s="204"/>
      <c r="OTL67" s="204"/>
      <c r="OTM67" s="204"/>
      <c r="OTN67" s="204"/>
      <c r="OTO67" s="204"/>
      <c r="OTP67" s="204"/>
      <c r="OTQ67" s="204"/>
      <c r="OTR67" s="204"/>
      <c r="OTS67" s="204"/>
      <c r="OTT67" s="204"/>
      <c r="OTU67" s="204"/>
      <c r="OTV67" s="204"/>
      <c r="OTW67" s="204"/>
      <c r="OTX67" s="204"/>
      <c r="OTY67" s="204"/>
      <c r="OTZ67" s="204"/>
      <c r="OUA67" s="204"/>
      <c r="OUB67" s="204"/>
      <c r="OUC67" s="204"/>
      <c r="OUD67" s="204"/>
      <c r="OUE67" s="204"/>
      <c r="OUF67" s="204"/>
      <c r="OUG67" s="204"/>
      <c r="OUH67" s="204"/>
      <c r="OUI67" s="204"/>
      <c r="OUJ67" s="204"/>
      <c r="OUK67" s="204"/>
      <c r="OUL67" s="204"/>
      <c r="OUM67" s="204"/>
      <c r="OUN67" s="204"/>
      <c r="OUO67" s="204"/>
      <c r="OUP67" s="204"/>
      <c r="OUQ67" s="204"/>
      <c r="OUR67" s="204"/>
      <c r="OUS67" s="204"/>
      <c r="OUT67" s="204"/>
      <c r="OUU67" s="204"/>
      <c r="OUV67" s="204"/>
      <c r="OUW67" s="204"/>
      <c r="OUX67" s="204"/>
      <c r="OUY67" s="204"/>
      <c r="OUZ67" s="204"/>
      <c r="OVA67" s="204"/>
      <c r="OVB67" s="204"/>
      <c r="OVC67" s="204"/>
      <c r="OVD67" s="204"/>
      <c r="OVE67" s="204"/>
      <c r="OVF67" s="204"/>
      <c r="OVG67" s="204"/>
      <c r="OVH67" s="204"/>
      <c r="OVI67" s="204"/>
      <c r="OVJ67" s="204"/>
      <c r="OVK67" s="204"/>
      <c r="OVL67" s="204"/>
      <c r="OVM67" s="204"/>
      <c r="OVN67" s="204"/>
      <c r="OVO67" s="204"/>
      <c r="OVP67" s="204"/>
      <c r="OVQ67" s="204"/>
      <c r="OVR67" s="204"/>
      <c r="OVS67" s="204"/>
      <c r="OVT67" s="204"/>
      <c r="OVU67" s="204"/>
      <c r="OVV67" s="204"/>
      <c r="OVW67" s="204"/>
      <c r="OVX67" s="204"/>
      <c r="OVY67" s="204"/>
      <c r="OVZ67" s="204"/>
      <c r="OWA67" s="204"/>
      <c r="OWB67" s="204"/>
      <c r="OWC67" s="204"/>
      <c r="OWD67" s="204"/>
      <c r="OWE67" s="204"/>
      <c r="OWF67" s="204"/>
      <c r="OWG67" s="204"/>
      <c r="OWH67" s="204"/>
      <c r="OWI67" s="204"/>
      <c r="OWJ67" s="204"/>
      <c r="OWK67" s="204"/>
      <c r="OWL67" s="204"/>
      <c r="OWM67" s="204"/>
      <c r="OWN67" s="204"/>
      <c r="OWO67" s="204"/>
      <c r="OWP67" s="204"/>
      <c r="OWQ67" s="204"/>
      <c r="OWR67" s="204"/>
      <c r="OWS67" s="204"/>
      <c r="OWT67" s="204"/>
      <c r="OWU67" s="204"/>
      <c r="OWV67" s="204"/>
      <c r="OWW67" s="204"/>
      <c r="OWX67" s="204"/>
      <c r="OWY67" s="204"/>
      <c r="OWZ67" s="204"/>
      <c r="OXA67" s="204"/>
      <c r="OXB67" s="204"/>
      <c r="OXC67" s="204"/>
      <c r="OXD67" s="204"/>
      <c r="OXE67" s="204"/>
      <c r="OXF67" s="204"/>
      <c r="OXG67" s="204"/>
      <c r="OXH67" s="204"/>
      <c r="OXI67" s="204"/>
      <c r="OXJ67" s="204"/>
      <c r="OXK67" s="204"/>
      <c r="OXL67" s="204"/>
      <c r="OXM67" s="204"/>
      <c r="OXN67" s="204"/>
      <c r="OXO67" s="204"/>
      <c r="OXP67" s="204"/>
      <c r="OXQ67" s="204"/>
      <c r="OXR67" s="204"/>
      <c r="OXS67" s="204"/>
      <c r="OXT67" s="204"/>
      <c r="OXU67" s="204"/>
      <c r="OXV67" s="204"/>
      <c r="OXW67" s="204"/>
      <c r="OXX67" s="204"/>
      <c r="OXY67" s="204"/>
      <c r="OXZ67" s="204"/>
      <c r="OYA67" s="204"/>
      <c r="OYB67" s="204"/>
      <c r="OYC67" s="204"/>
      <c r="OYD67" s="204"/>
      <c r="OYE67" s="204"/>
      <c r="OYF67" s="204"/>
      <c r="OYG67" s="204"/>
      <c r="OYH67" s="204"/>
      <c r="OYI67" s="204"/>
      <c r="OYJ67" s="204"/>
      <c r="OYK67" s="204"/>
      <c r="OYL67" s="204"/>
      <c r="OYM67" s="204"/>
      <c r="OYN67" s="204"/>
      <c r="OYO67" s="204"/>
      <c r="OYP67" s="204"/>
      <c r="OYQ67" s="204"/>
      <c r="OYR67" s="204"/>
      <c r="OYS67" s="204"/>
      <c r="OYT67" s="204"/>
      <c r="OYU67" s="204"/>
      <c r="OYV67" s="204"/>
      <c r="OYW67" s="204"/>
      <c r="OYX67" s="204"/>
      <c r="OYY67" s="204"/>
      <c r="OYZ67" s="204"/>
      <c r="OZA67" s="204"/>
      <c r="OZB67" s="204"/>
      <c r="OZC67" s="204"/>
      <c r="OZD67" s="204"/>
      <c r="OZE67" s="204"/>
      <c r="OZF67" s="204"/>
      <c r="OZG67" s="204"/>
      <c r="OZH67" s="204"/>
      <c r="OZI67" s="204"/>
      <c r="OZJ67" s="204"/>
      <c r="OZK67" s="204"/>
      <c r="OZL67" s="204"/>
      <c r="OZM67" s="204"/>
      <c r="OZN67" s="204"/>
      <c r="OZO67" s="204"/>
      <c r="OZP67" s="204"/>
      <c r="OZQ67" s="204"/>
      <c r="OZR67" s="204"/>
      <c r="OZS67" s="204"/>
      <c r="OZT67" s="204"/>
      <c r="OZU67" s="204"/>
      <c r="OZV67" s="204"/>
      <c r="OZW67" s="204"/>
      <c r="OZX67" s="204"/>
      <c r="OZY67" s="204"/>
      <c r="OZZ67" s="204"/>
      <c r="PAA67" s="204"/>
      <c r="PAB67" s="204"/>
      <c r="PAC67" s="204"/>
      <c r="PAD67" s="204"/>
      <c r="PAE67" s="204"/>
      <c r="PAF67" s="204"/>
      <c r="PAG67" s="204"/>
      <c r="PAH67" s="204"/>
      <c r="PAI67" s="204"/>
      <c r="PAJ67" s="204"/>
      <c r="PAK67" s="204"/>
      <c r="PAL67" s="204"/>
      <c r="PAM67" s="204"/>
      <c r="PAN67" s="204"/>
      <c r="PAO67" s="204"/>
      <c r="PAP67" s="204"/>
      <c r="PAQ67" s="204"/>
      <c r="PAR67" s="204"/>
      <c r="PAS67" s="204"/>
      <c r="PAT67" s="204"/>
      <c r="PAU67" s="204"/>
      <c r="PAV67" s="204"/>
      <c r="PAW67" s="204"/>
      <c r="PAX67" s="204"/>
      <c r="PAY67" s="204"/>
      <c r="PAZ67" s="204"/>
      <c r="PBA67" s="204"/>
      <c r="PBB67" s="204"/>
      <c r="PBC67" s="204"/>
      <c r="PBD67" s="204"/>
      <c r="PBE67" s="204"/>
      <c r="PBF67" s="204"/>
      <c r="PBG67" s="204"/>
      <c r="PBH67" s="204"/>
      <c r="PBI67" s="204"/>
      <c r="PBJ67" s="204"/>
      <c r="PBK67" s="204"/>
      <c r="PBL67" s="204"/>
      <c r="PBM67" s="204"/>
      <c r="PBN67" s="204"/>
      <c r="PBO67" s="204"/>
      <c r="PBP67" s="204"/>
      <c r="PBQ67" s="204"/>
      <c r="PBR67" s="204"/>
      <c r="PBS67" s="204"/>
      <c r="PBT67" s="204"/>
      <c r="PBU67" s="204"/>
      <c r="PBV67" s="204"/>
      <c r="PBW67" s="204"/>
      <c r="PBX67" s="204"/>
      <c r="PBY67" s="204"/>
      <c r="PBZ67" s="204"/>
      <c r="PCA67" s="204"/>
      <c r="PCB67" s="204"/>
      <c r="PCC67" s="204"/>
      <c r="PCD67" s="204"/>
      <c r="PCE67" s="204"/>
      <c r="PCF67" s="204"/>
      <c r="PCG67" s="204"/>
      <c r="PCH67" s="204"/>
      <c r="PCI67" s="204"/>
      <c r="PCJ67" s="204"/>
      <c r="PCK67" s="204"/>
      <c r="PCL67" s="204"/>
      <c r="PCM67" s="204"/>
      <c r="PCN67" s="204"/>
      <c r="PCO67" s="204"/>
      <c r="PCP67" s="204"/>
      <c r="PCQ67" s="204"/>
      <c r="PCR67" s="204"/>
      <c r="PCS67" s="204"/>
      <c r="PCT67" s="204"/>
      <c r="PCU67" s="204"/>
      <c r="PCV67" s="204"/>
      <c r="PCW67" s="204"/>
      <c r="PCX67" s="204"/>
      <c r="PCY67" s="204"/>
      <c r="PCZ67" s="204"/>
      <c r="PDA67" s="204"/>
      <c r="PDB67" s="204"/>
      <c r="PDC67" s="204"/>
      <c r="PDD67" s="204"/>
      <c r="PDE67" s="204"/>
      <c r="PDF67" s="204"/>
      <c r="PDG67" s="204"/>
      <c r="PDH67" s="204"/>
      <c r="PDI67" s="204"/>
      <c r="PDJ67" s="204"/>
      <c r="PDK67" s="204"/>
      <c r="PDL67" s="204"/>
      <c r="PDM67" s="204"/>
      <c r="PDN67" s="204"/>
      <c r="PDO67" s="204"/>
      <c r="PDP67" s="204"/>
      <c r="PDQ67" s="204"/>
      <c r="PDR67" s="204"/>
      <c r="PDS67" s="204"/>
      <c r="PDT67" s="204"/>
      <c r="PDU67" s="204"/>
      <c r="PDV67" s="204"/>
      <c r="PDW67" s="204"/>
      <c r="PDX67" s="204"/>
      <c r="PDY67" s="204"/>
      <c r="PDZ67" s="204"/>
      <c r="PEA67" s="204"/>
      <c r="PEB67" s="204"/>
      <c r="PEC67" s="204"/>
      <c r="PED67" s="204"/>
      <c r="PEE67" s="204"/>
      <c r="PEF67" s="204"/>
      <c r="PEG67" s="204"/>
      <c r="PEH67" s="204"/>
      <c r="PEI67" s="204"/>
      <c r="PEJ67" s="204"/>
      <c r="PEK67" s="204"/>
      <c r="PEL67" s="204"/>
      <c r="PEM67" s="204"/>
      <c r="PEN67" s="204"/>
      <c r="PEO67" s="204"/>
      <c r="PEP67" s="204"/>
      <c r="PEQ67" s="204"/>
      <c r="PER67" s="204"/>
      <c r="PES67" s="204"/>
      <c r="PET67" s="204"/>
      <c r="PEU67" s="204"/>
      <c r="PEV67" s="204"/>
      <c r="PEW67" s="204"/>
      <c r="PEX67" s="204"/>
      <c r="PEY67" s="204"/>
      <c r="PEZ67" s="204"/>
      <c r="PFA67" s="204"/>
      <c r="PFB67" s="204"/>
      <c r="PFC67" s="204"/>
      <c r="PFD67" s="204"/>
      <c r="PFE67" s="204"/>
      <c r="PFF67" s="204"/>
      <c r="PFG67" s="204"/>
      <c r="PFH67" s="204"/>
      <c r="PFI67" s="204"/>
      <c r="PFJ67" s="204"/>
      <c r="PFK67" s="204"/>
      <c r="PFL67" s="204"/>
      <c r="PFM67" s="204"/>
      <c r="PFN67" s="204"/>
      <c r="PFO67" s="204"/>
      <c r="PFP67" s="204"/>
      <c r="PFQ67" s="204"/>
      <c r="PFR67" s="204"/>
      <c r="PFS67" s="204"/>
      <c r="PFT67" s="204"/>
      <c r="PFU67" s="204"/>
      <c r="PFV67" s="204"/>
      <c r="PFW67" s="204"/>
      <c r="PFX67" s="204"/>
      <c r="PFY67" s="204"/>
      <c r="PFZ67" s="204"/>
      <c r="PGA67" s="204"/>
      <c r="PGB67" s="204"/>
      <c r="PGC67" s="204"/>
      <c r="PGD67" s="204"/>
      <c r="PGE67" s="204"/>
      <c r="PGF67" s="204"/>
      <c r="PGG67" s="204"/>
      <c r="PGH67" s="204"/>
      <c r="PGI67" s="204"/>
      <c r="PGJ67" s="204"/>
      <c r="PGK67" s="204"/>
      <c r="PGL67" s="204"/>
      <c r="PGM67" s="204"/>
      <c r="PGN67" s="204"/>
      <c r="PGO67" s="204"/>
      <c r="PGP67" s="204"/>
      <c r="PGQ67" s="204"/>
      <c r="PGR67" s="204"/>
      <c r="PGS67" s="204"/>
      <c r="PGT67" s="204"/>
      <c r="PGU67" s="204"/>
      <c r="PGV67" s="204"/>
      <c r="PGW67" s="204"/>
      <c r="PGX67" s="204"/>
      <c r="PGY67" s="204"/>
      <c r="PGZ67" s="204"/>
      <c r="PHA67" s="204"/>
      <c r="PHB67" s="204"/>
      <c r="PHC67" s="204"/>
      <c r="PHD67" s="204"/>
      <c r="PHE67" s="204"/>
      <c r="PHF67" s="204"/>
      <c r="PHG67" s="204"/>
      <c r="PHH67" s="204"/>
      <c r="PHI67" s="204"/>
      <c r="PHJ67" s="204"/>
      <c r="PHK67" s="204"/>
      <c r="PHL67" s="204"/>
      <c r="PHM67" s="204"/>
      <c r="PHN67" s="204"/>
      <c r="PHO67" s="204"/>
      <c r="PHP67" s="204"/>
      <c r="PHQ67" s="204"/>
      <c r="PHR67" s="204"/>
      <c r="PHS67" s="204"/>
      <c r="PHT67" s="204"/>
      <c r="PHU67" s="204"/>
      <c r="PHV67" s="204"/>
      <c r="PHW67" s="204"/>
      <c r="PHX67" s="204"/>
      <c r="PHY67" s="204"/>
      <c r="PHZ67" s="204"/>
      <c r="PIA67" s="204"/>
      <c r="PIB67" s="204"/>
      <c r="PIC67" s="204"/>
      <c r="PID67" s="204"/>
      <c r="PIE67" s="204"/>
      <c r="PIF67" s="204"/>
      <c r="PIG67" s="204"/>
      <c r="PIH67" s="204"/>
      <c r="PII67" s="204"/>
      <c r="PIJ67" s="204"/>
      <c r="PIK67" s="204"/>
      <c r="PIL67" s="204"/>
      <c r="PIM67" s="204"/>
      <c r="PIN67" s="204"/>
      <c r="PIO67" s="204"/>
      <c r="PIP67" s="204"/>
      <c r="PIQ67" s="204"/>
      <c r="PIR67" s="204"/>
      <c r="PIS67" s="204"/>
      <c r="PIT67" s="204"/>
      <c r="PIU67" s="204"/>
      <c r="PIV67" s="204"/>
      <c r="PIW67" s="204"/>
      <c r="PIX67" s="204"/>
      <c r="PIY67" s="204"/>
      <c r="PIZ67" s="204"/>
      <c r="PJA67" s="204"/>
      <c r="PJB67" s="204"/>
      <c r="PJC67" s="204"/>
      <c r="PJD67" s="204"/>
      <c r="PJE67" s="204"/>
      <c r="PJF67" s="204"/>
      <c r="PJG67" s="204"/>
      <c r="PJH67" s="204"/>
      <c r="PJI67" s="204"/>
      <c r="PJJ67" s="204"/>
      <c r="PJK67" s="204"/>
      <c r="PJL67" s="204"/>
      <c r="PJM67" s="204"/>
      <c r="PJN67" s="204"/>
      <c r="PJO67" s="204"/>
      <c r="PJP67" s="204"/>
      <c r="PJQ67" s="204"/>
      <c r="PJR67" s="204"/>
      <c r="PJS67" s="204"/>
      <c r="PJT67" s="204"/>
      <c r="PJU67" s="204"/>
      <c r="PJV67" s="204"/>
      <c r="PJW67" s="204"/>
      <c r="PJX67" s="204"/>
      <c r="PJY67" s="204"/>
      <c r="PJZ67" s="204"/>
      <c r="PKA67" s="204"/>
      <c r="PKB67" s="204"/>
      <c r="PKC67" s="204"/>
      <c r="PKD67" s="204"/>
      <c r="PKE67" s="204"/>
      <c r="PKF67" s="204"/>
      <c r="PKG67" s="204"/>
      <c r="PKH67" s="204"/>
      <c r="PKI67" s="204"/>
      <c r="PKJ67" s="204"/>
      <c r="PKK67" s="204"/>
      <c r="PKL67" s="204"/>
      <c r="PKM67" s="204"/>
      <c r="PKN67" s="204"/>
      <c r="PKO67" s="204"/>
      <c r="PKP67" s="204"/>
      <c r="PKQ67" s="204"/>
      <c r="PKR67" s="204"/>
      <c r="PKS67" s="204"/>
      <c r="PKT67" s="204"/>
      <c r="PKU67" s="204"/>
      <c r="PKV67" s="204"/>
      <c r="PKW67" s="204"/>
      <c r="PKX67" s="204"/>
      <c r="PKY67" s="204"/>
      <c r="PKZ67" s="204"/>
      <c r="PLA67" s="204"/>
      <c r="PLB67" s="204"/>
      <c r="PLC67" s="204"/>
      <c r="PLD67" s="204"/>
      <c r="PLE67" s="204"/>
      <c r="PLF67" s="204"/>
      <c r="PLG67" s="204"/>
      <c r="PLH67" s="204"/>
      <c r="PLI67" s="204"/>
      <c r="PLJ67" s="204"/>
      <c r="PLK67" s="204"/>
      <c r="PLL67" s="204"/>
      <c r="PLM67" s="204"/>
      <c r="PLN67" s="204"/>
      <c r="PLO67" s="204"/>
      <c r="PLP67" s="204"/>
      <c r="PLQ67" s="204"/>
      <c r="PLR67" s="204"/>
      <c r="PLS67" s="204"/>
      <c r="PLT67" s="204"/>
      <c r="PLU67" s="204"/>
      <c r="PLV67" s="204"/>
      <c r="PLW67" s="204"/>
      <c r="PLX67" s="204"/>
      <c r="PLY67" s="204"/>
      <c r="PLZ67" s="204"/>
      <c r="PMA67" s="204"/>
      <c r="PMB67" s="204"/>
      <c r="PMC67" s="204"/>
      <c r="PMD67" s="204"/>
      <c r="PME67" s="204"/>
      <c r="PMF67" s="204"/>
      <c r="PMG67" s="204"/>
      <c r="PMH67" s="204"/>
      <c r="PMI67" s="204"/>
      <c r="PMJ67" s="204"/>
      <c r="PMK67" s="204"/>
      <c r="PML67" s="204"/>
      <c r="PMM67" s="204"/>
      <c r="PMN67" s="204"/>
      <c r="PMO67" s="204"/>
      <c r="PMP67" s="204"/>
      <c r="PMQ67" s="204"/>
      <c r="PMR67" s="204"/>
      <c r="PMS67" s="204"/>
      <c r="PMT67" s="204"/>
      <c r="PMU67" s="204"/>
      <c r="PMV67" s="204"/>
      <c r="PMW67" s="204"/>
      <c r="PMX67" s="204"/>
      <c r="PMY67" s="204"/>
      <c r="PMZ67" s="204"/>
      <c r="PNA67" s="204"/>
      <c r="PNB67" s="204"/>
      <c r="PNC67" s="204"/>
      <c r="PND67" s="204"/>
      <c r="PNE67" s="204"/>
      <c r="PNF67" s="204"/>
      <c r="PNG67" s="204"/>
      <c r="PNH67" s="204"/>
      <c r="PNI67" s="204"/>
      <c r="PNJ67" s="204"/>
      <c r="PNK67" s="204"/>
      <c r="PNL67" s="204"/>
      <c r="PNM67" s="204"/>
      <c r="PNN67" s="204"/>
      <c r="PNO67" s="204"/>
      <c r="PNP67" s="204"/>
      <c r="PNQ67" s="204"/>
      <c r="PNR67" s="204"/>
      <c r="PNS67" s="204"/>
      <c r="PNT67" s="204"/>
      <c r="PNU67" s="204"/>
      <c r="PNV67" s="204"/>
      <c r="PNW67" s="204"/>
      <c r="PNX67" s="204"/>
      <c r="PNY67" s="204"/>
      <c r="PNZ67" s="204"/>
      <c r="POA67" s="204"/>
      <c r="POB67" s="204"/>
      <c r="POC67" s="204"/>
      <c r="POD67" s="204"/>
      <c r="POE67" s="204"/>
      <c r="POF67" s="204"/>
      <c r="POG67" s="204"/>
      <c r="POH67" s="204"/>
      <c r="POI67" s="204"/>
      <c r="POJ67" s="204"/>
      <c r="POK67" s="204"/>
      <c r="POL67" s="204"/>
      <c r="POM67" s="204"/>
      <c r="PON67" s="204"/>
      <c r="POO67" s="204"/>
      <c r="POP67" s="204"/>
      <c r="POQ67" s="204"/>
      <c r="POR67" s="204"/>
      <c r="POS67" s="204"/>
      <c r="POT67" s="204"/>
      <c r="POU67" s="204"/>
      <c r="POV67" s="204"/>
      <c r="POW67" s="204"/>
      <c r="POX67" s="204"/>
      <c r="POY67" s="204"/>
      <c r="POZ67" s="204"/>
      <c r="PPA67" s="204"/>
      <c r="PPB67" s="204"/>
      <c r="PPC67" s="204"/>
      <c r="PPD67" s="204"/>
      <c r="PPE67" s="204"/>
      <c r="PPF67" s="204"/>
      <c r="PPG67" s="204"/>
      <c r="PPH67" s="204"/>
      <c r="PPI67" s="204"/>
      <c r="PPJ67" s="204"/>
      <c r="PPK67" s="204"/>
      <c r="PPL67" s="204"/>
      <c r="PPM67" s="204"/>
      <c r="PPN67" s="204"/>
      <c r="PPO67" s="204"/>
      <c r="PPP67" s="204"/>
      <c r="PPQ67" s="204"/>
      <c r="PPR67" s="204"/>
      <c r="PPS67" s="204"/>
      <c r="PPT67" s="204"/>
      <c r="PPU67" s="204"/>
      <c r="PPV67" s="204"/>
      <c r="PPW67" s="204"/>
      <c r="PPX67" s="204"/>
      <c r="PPY67" s="204"/>
      <c r="PPZ67" s="204"/>
      <c r="PQA67" s="204"/>
      <c r="PQB67" s="204"/>
      <c r="PQC67" s="204"/>
      <c r="PQD67" s="204"/>
      <c r="PQE67" s="204"/>
      <c r="PQF67" s="204"/>
      <c r="PQG67" s="204"/>
      <c r="PQH67" s="204"/>
      <c r="PQI67" s="204"/>
      <c r="PQJ67" s="204"/>
      <c r="PQK67" s="204"/>
      <c r="PQL67" s="204"/>
      <c r="PQM67" s="204"/>
      <c r="PQN67" s="204"/>
      <c r="PQO67" s="204"/>
      <c r="PQP67" s="204"/>
      <c r="PQQ67" s="204"/>
      <c r="PQR67" s="204"/>
      <c r="PQS67" s="204"/>
      <c r="PQT67" s="204"/>
      <c r="PQU67" s="204"/>
      <c r="PQV67" s="204"/>
      <c r="PQW67" s="204"/>
      <c r="PQX67" s="204"/>
      <c r="PQY67" s="204"/>
      <c r="PQZ67" s="204"/>
      <c r="PRA67" s="204"/>
      <c r="PRB67" s="204"/>
      <c r="PRC67" s="204"/>
      <c r="PRD67" s="204"/>
      <c r="PRE67" s="204"/>
      <c r="PRF67" s="204"/>
      <c r="PRG67" s="204"/>
      <c r="PRH67" s="204"/>
      <c r="PRI67" s="204"/>
      <c r="PRJ67" s="204"/>
      <c r="PRK67" s="204"/>
      <c r="PRL67" s="204"/>
      <c r="PRM67" s="204"/>
      <c r="PRN67" s="204"/>
      <c r="PRO67" s="204"/>
      <c r="PRP67" s="204"/>
      <c r="PRQ67" s="204"/>
      <c r="PRR67" s="204"/>
      <c r="PRS67" s="204"/>
      <c r="PRT67" s="204"/>
      <c r="PRU67" s="204"/>
      <c r="PRV67" s="204"/>
      <c r="PRW67" s="204"/>
      <c r="PRX67" s="204"/>
      <c r="PRY67" s="204"/>
      <c r="PRZ67" s="204"/>
      <c r="PSA67" s="204"/>
      <c r="PSB67" s="204"/>
      <c r="PSC67" s="204"/>
      <c r="PSD67" s="204"/>
      <c r="PSE67" s="204"/>
      <c r="PSF67" s="204"/>
      <c r="PSG67" s="204"/>
      <c r="PSH67" s="204"/>
      <c r="PSI67" s="204"/>
      <c r="PSJ67" s="204"/>
      <c r="PSK67" s="204"/>
      <c r="PSL67" s="204"/>
      <c r="PSM67" s="204"/>
      <c r="PSN67" s="204"/>
      <c r="PSO67" s="204"/>
      <c r="PSP67" s="204"/>
      <c r="PSQ67" s="204"/>
      <c r="PSR67" s="204"/>
      <c r="PSS67" s="204"/>
      <c r="PST67" s="204"/>
      <c r="PSU67" s="204"/>
      <c r="PSV67" s="204"/>
      <c r="PSW67" s="204"/>
      <c r="PSX67" s="204"/>
      <c r="PSY67" s="204"/>
      <c r="PSZ67" s="204"/>
      <c r="PTA67" s="204"/>
      <c r="PTB67" s="204"/>
      <c r="PTC67" s="204"/>
      <c r="PTD67" s="204"/>
      <c r="PTE67" s="204"/>
      <c r="PTF67" s="204"/>
      <c r="PTG67" s="204"/>
      <c r="PTH67" s="204"/>
      <c r="PTI67" s="204"/>
      <c r="PTJ67" s="204"/>
      <c r="PTK67" s="204"/>
      <c r="PTL67" s="204"/>
      <c r="PTM67" s="204"/>
      <c r="PTN67" s="204"/>
      <c r="PTO67" s="204"/>
      <c r="PTP67" s="204"/>
      <c r="PTQ67" s="204"/>
      <c r="PTR67" s="204"/>
      <c r="PTS67" s="204"/>
      <c r="PTT67" s="204"/>
      <c r="PTU67" s="204"/>
      <c r="PTV67" s="204"/>
      <c r="PTW67" s="204"/>
      <c r="PTX67" s="204"/>
      <c r="PTY67" s="204"/>
      <c r="PTZ67" s="204"/>
      <c r="PUA67" s="204"/>
      <c r="PUB67" s="204"/>
      <c r="PUC67" s="204"/>
      <c r="PUD67" s="204"/>
      <c r="PUE67" s="204"/>
      <c r="PUF67" s="204"/>
      <c r="PUG67" s="204"/>
      <c r="PUH67" s="204"/>
      <c r="PUI67" s="204"/>
      <c r="PUJ67" s="204"/>
      <c r="PUK67" s="204"/>
      <c r="PUL67" s="204"/>
      <c r="PUM67" s="204"/>
      <c r="PUN67" s="204"/>
      <c r="PUO67" s="204"/>
      <c r="PUP67" s="204"/>
      <c r="PUQ67" s="204"/>
      <c r="PUR67" s="204"/>
      <c r="PUS67" s="204"/>
      <c r="PUT67" s="204"/>
      <c r="PUU67" s="204"/>
      <c r="PUV67" s="204"/>
      <c r="PUW67" s="204"/>
      <c r="PUX67" s="204"/>
      <c r="PUY67" s="204"/>
      <c r="PUZ67" s="204"/>
      <c r="PVA67" s="204"/>
      <c r="PVB67" s="204"/>
      <c r="PVC67" s="204"/>
      <c r="PVD67" s="204"/>
      <c r="PVE67" s="204"/>
      <c r="PVF67" s="204"/>
      <c r="PVG67" s="204"/>
      <c r="PVH67" s="204"/>
      <c r="PVI67" s="204"/>
      <c r="PVJ67" s="204"/>
      <c r="PVK67" s="204"/>
      <c r="PVL67" s="204"/>
      <c r="PVM67" s="204"/>
      <c r="PVN67" s="204"/>
      <c r="PVO67" s="204"/>
      <c r="PVP67" s="204"/>
      <c r="PVQ67" s="204"/>
      <c r="PVR67" s="204"/>
      <c r="PVS67" s="204"/>
      <c r="PVT67" s="204"/>
      <c r="PVU67" s="204"/>
      <c r="PVV67" s="204"/>
      <c r="PVW67" s="204"/>
      <c r="PVX67" s="204"/>
      <c r="PVY67" s="204"/>
      <c r="PVZ67" s="204"/>
      <c r="PWA67" s="204"/>
      <c r="PWB67" s="204"/>
      <c r="PWC67" s="204"/>
      <c r="PWD67" s="204"/>
      <c r="PWE67" s="204"/>
      <c r="PWF67" s="204"/>
      <c r="PWG67" s="204"/>
      <c r="PWH67" s="204"/>
      <c r="PWI67" s="204"/>
      <c r="PWJ67" s="204"/>
      <c r="PWK67" s="204"/>
      <c r="PWL67" s="204"/>
      <c r="PWM67" s="204"/>
      <c r="PWN67" s="204"/>
      <c r="PWO67" s="204"/>
      <c r="PWP67" s="204"/>
      <c r="PWQ67" s="204"/>
      <c r="PWR67" s="204"/>
      <c r="PWS67" s="204"/>
      <c r="PWT67" s="204"/>
      <c r="PWU67" s="204"/>
      <c r="PWV67" s="204"/>
      <c r="PWW67" s="204"/>
      <c r="PWX67" s="204"/>
      <c r="PWY67" s="204"/>
      <c r="PWZ67" s="204"/>
      <c r="PXA67" s="204"/>
      <c r="PXB67" s="204"/>
      <c r="PXC67" s="204"/>
      <c r="PXD67" s="204"/>
      <c r="PXE67" s="204"/>
      <c r="PXF67" s="204"/>
      <c r="PXG67" s="204"/>
      <c r="PXH67" s="204"/>
      <c r="PXI67" s="204"/>
      <c r="PXJ67" s="204"/>
      <c r="PXK67" s="204"/>
      <c r="PXL67" s="204"/>
      <c r="PXM67" s="204"/>
      <c r="PXN67" s="204"/>
      <c r="PXO67" s="204"/>
      <c r="PXP67" s="204"/>
      <c r="PXQ67" s="204"/>
      <c r="PXR67" s="204"/>
      <c r="PXS67" s="204"/>
      <c r="PXT67" s="204"/>
      <c r="PXU67" s="204"/>
      <c r="PXV67" s="204"/>
      <c r="PXW67" s="204"/>
      <c r="PXX67" s="204"/>
      <c r="PXY67" s="204"/>
      <c r="PXZ67" s="204"/>
      <c r="PYA67" s="204"/>
      <c r="PYB67" s="204"/>
      <c r="PYC67" s="204"/>
      <c r="PYD67" s="204"/>
      <c r="PYE67" s="204"/>
      <c r="PYF67" s="204"/>
      <c r="PYG67" s="204"/>
      <c r="PYH67" s="204"/>
      <c r="PYI67" s="204"/>
      <c r="PYJ67" s="204"/>
      <c r="PYK67" s="204"/>
      <c r="PYL67" s="204"/>
      <c r="PYM67" s="204"/>
      <c r="PYN67" s="204"/>
      <c r="PYO67" s="204"/>
      <c r="PYP67" s="204"/>
      <c r="PYQ67" s="204"/>
      <c r="PYR67" s="204"/>
      <c r="PYS67" s="204"/>
      <c r="PYT67" s="204"/>
      <c r="PYU67" s="204"/>
      <c r="PYV67" s="204"/>
      <c r="PYW67" s="204"/>
      <c r="PYX67" s="204"/>
      <c r="PYY67" s="204"/>
      <c r="PYZ67" s="204"/>
      <c r="PZA67" s="204"/>
      <c r="PZB67" s="204"/>
      <c r="PZC67" s="204"/>
      <c r="PZD67" s="204"/>
      <c r="PZE67" s="204"/>
      <c r="PZF67" s="204"/>
      <c r="PZG67" s="204"/>
      <c r="PZH67" s="204"/>
      <c r="PZI67" s="204"/>
      <c r="PZJ67" s="204"/>
      <c r="PZK67" s="204"/>
      <c r="PZL67" s="204"/>
      <c r="PZM67" s="204"/>
      <c r="PZN67" s="204"/>
      <c r="PZO67" s="204"/>
      <c r="PZP67" s="204"/>
      <c r="PZQ67" s="204"/>
      <c r="PZR67" s="204"/>
      <c r="PZS67" s="204"/>
      <c r="PZT67" s="204"/>
      <c r="PZU67" s="204"/>
      <c r="PZV67" s="204"/>
      <c r="PZW67" s="204"/>
      <c r="PZX67" s="204"/>
      <c r="PZY67" s="204"/>
      <c r="PZZ67" s="204"/>
      <c r="QAA67" s="204"/>
      <c r="QAB67" s="204"/>
      <c r="QAC67" s="204"/>
      <c r="QAD67" s="204"/>
      <c r="QAE67" s="204"/>
      <c r="QAF67" s="204"/>
      <c r="QAG67" s="204"/>
      <c r="QAH67" s="204"/>
      <c r="QAI67" s="204"/>
      <c r="QAJ67" s="204"/>
      <c r="QAK67" s="204"/>
      <c r="QAL67" s="204"/>
      <c r="QAM67" s="204"/>
      <c r="QAN67" s="204"/>
      <c r="QAO67" s="204"/>
      <c r="QAP67" s="204"/>
      <c r="QAQ67" s="204"/>
      <c r="QAR67" s="204"/>
      <c r="QAS67" s="204"/>
      <c r="QAT67" s="204"/>
      <c r="QAU67" s="204"/>
      <c r="QAV67" s="204"/>
      <c r="QAW67" s="204"/>
      <c r="QAX67" s="204"/>
      <c r="QAY67" s="204"/>
      <c r="QAZ67" s="204"/>
      <c r="QBA67" s="204"/>
      <c r="QBB67" s="204"/>
      <c r="QBC67" s="204"/>
      <c r="QBD67" s="204"/>
      <c r="QBE67" s="204"/>
      <c r="QBF67" s="204"/>
      <c r="QBG67" s="204"/>
      <c r="QBH67" s="204"/>
      <c r="QBI67" s="204"/>
      <c r="QBJ67" s="204"/>
      <c r="QBK67" s="204"/>
      <c r="QBL67" s="204"/>
      <c r="QBM67" s="204"/>
      <c r="QBN67" s="204"/>
      <c r="QBO67" s="204"/>
      <c r="QBP67" s="204"/>
      <c r="QBQ67" s="204"/>
      <c r="QBR67" s="204"/>
      <c r="QBS67" s="204"/>
      <c r="QBT67" s="204"/>
      <c r="QBU67" s="204"/>
      <c r="QBV67" s="204"/>
      <c r="QBW67" s="204"/>
      <c r="QBX67" s="204"/>
      <c r="QBY67" s="204"/>
      <c r="QBZ67" s="204"/>
      <c r="QCA67" s="204"/>
      <c r="QCB67" s="204"/>
      <c r="QCC67" s="204"/>
      <c r="QCD67" s="204"/>
      <c r="QCE67" s="204"/>
      <c r="QCF67" s="204"/>
      <c r="QCG67" s="204"/>
      <c r="QCH67" s="204"/>
      <c r="QCI67" s="204"/>
      <c r="QCJ67" s="204"/>
      <c r="QCK67" s="204"/>
      <c r="QCL67" s="204"/>
      <c r="QCM67" s="204"/>
      <c r="QCN67" s="204"/>
      <c r="QCO67" s="204"/>
      <c r="QCP67" s="204"/>
      <c r="QCQ67" s="204"/>
      <c r="QCR67" s="204"/>
      <c r="QCS67" s="204"/>
      <c r="QCT67" s="204"/>
      <c r="QCU67" s="204"/>
      <c r="QCV67" s="204"/>
      <c r="QCW67" s="204"/>
      <c r="QCX67" s="204"/>
      <c r="QCY67" s="204"/>
      <c r="QCZ67" s="204"/>
      <c r="QDA67" s="204"/>
      <c r="QDB67" s="204"/>
      <c r="QDC67" s="204"/>
      <c r="QDD67" s="204"/>
      <c r="QDE67" s="204"/>
      <c r="QDF67" s="204"/>
      <c r="QDG67" s="204"/>
      <c r="QDH67" s="204"/>
      <c r="QDI67" s="204"/>
      <c r="QDJ67" s="204"/>
      <c r="QDK67" s="204"/>
      <c r="QDL67" s="204"/>
      <c r="QDM67" s="204"/>
      <c r="QDN67" s="204"/>
      <c r="QDO67" s="204"/>
      <c r="QDP67" s="204"/>
      <c r="QDQ67" s="204"/>
      <c r="QDR67" s="204"/>
      <c r="QDS67" s="204"/>
      <c r="QDT67" s="204"/>
      <c r="QDU67" s="204"/>
      <c r="QDV67" s="204"/>
      <c r="QDW67" s="204"/>
      <c r="QDX67" s="204"/>
      <c r="QDY67" s="204"/>
      <c r="QDZ67" s="204"/>
      <c r="QEA67" s="204"/>
      <c r="QEB67" s="204"/>
      <c r="QEC67" s="204"/>
      <c r="QED67" s="204"/>
      <c r="QEE67" s="204"/>
      <c r="QEF67" s="204"/>
      <c r="QEG67" s="204"/>
      <c r="QEH67" s="204"/>
      <c r="QEI67" s="204"/>
      <c r="QEJ67" s="204"/>
      <c r="QEK67" s="204"/>
      <c r="QEL67" s="204"/>
      <c r="QEM67" s="204"/>
      <c r="QEN67" s="204"/>
      <c r="QEO67" s="204"/>
      <c r="QEP67" s="204"/>
      <c r="QEQ67" s="204"/>
      <c r="QER67" s="204"/>
      <c r="QES67" s="204"/>
      <c r="QET67" s="204"/>
      <c r="QEU67" s="204"/>
      <c r="QEV67" s="204"/>
      <c r="QEW67" s="204"/>
      <c r="QEX67" s="204"/>
      <c r="QEY67" s="204"/>
      <c r="QEZ67" s="204"/>
      <c r="QFA67" s="204"/>
      <c r="QFB67" s="204"/>
      <c r="QFC67" s="204"/>
      <c r="QFD67" s="204"/>
      <c r="QFE67" s="204"/>
      <c r="QFF67" s="204"/>
      <c r="QFG67" s="204"/>
      <c r="QFH67" s="204"/>
      <c r="QFI67" s="204"/>
      <c r="QFJ67" s="204"/>
      <c r="QFK67" s="204"/>
      <c r="QFL67" s="204"/>
      <c r="QFM67" s="204"/>
      <c r="QFN67" s="204"/>
      <c r="QFO67" s="204"/>
      <c r="QFP67" s="204"/>
      <c r="QFQ67" s="204"/>
      <c r="QFR67" s="204"/>
      <c r="QFS67" s="204"/>
      <c r="QFT67" s="204"/>
      <c r="QFU67" s="204"/>
      <c r="QFV67" s="204"/>
      <c r="QFW67" s="204"/>
      <c r="QFX67" s="204"/>
      <c r="QFY67" s="204"/>
      <c r="QFZ67" s="204"/>
      <c r="QGA67" s="204"/>
      <c r="QGB67" s="204"/>
      <c r="QGC67" s="204"/>
      <c r="QGD67" s="204"/>
      <c r="QGE67" s="204"/>
      <c r="QGF67" s="204"/>
      <c r="QGG67" s="204"/>
      <c r="QGH67" s="204"/>
      <c r="QGI67" s="204"/>
      <c r="QGJ67" s="204"/>
      <c r="QGK67" s="204"/>
      <c r="QGL67" s="204"/>
      <c r="QGM67" s="204"/>
      <c r="QGN67" s="204"/>
      <c r="QGO67" s="204"/>
      <c r="QGP67" s="204"/>
      <c r="QGQ67" s="204"/>
      <c r="QGR67" s="204"/>
      <c r="QGS67" s="204"/>
      <c r="QGT67" s="204"/>
      <c r="QGU67" s="204"/>
      <c r="QGV67" s="204"/>
      <c r="QGW67" s="204"/>
      <c r="QGX67" s="204"/>
      <c r="QGY67" s="204"/>
      <c r="QGZ67" s="204"/>
      <c r="QHA67" s="204"/>
      <c r="QHB67" s="204"/>
      <c r="QHC67" s="204"/>
      <c r="QHD67" s="204"/>
      <c r="QHE67" s="204"/>
      <c r="QHF67" s="204"/>
      <c r="QHG67" s="204"/>
      <c r="QHH67" s="204"/>
      <c r="QHI67" s="204"/>
      <c r="QHJ67" s="204"/>
      <c r="QHK67" s="204"/>
      <c r="QHL67" s="204"/>
      <c r="QHM67" s="204"/>
      <c r="QHN67" s="204"/>
      <c r="QHO67" s="204"/>
      <c r="QHP67" s="204"/>
      <c r="QHQ67" s="204"/>
      <c r="QHR67" s="204"/>
      <c r="QHS67" s="204"/>
      <c r="QHT67" s="204"/>
      <c r="QHU67" s="204"/>
      <c r="QHV67" s="204"/>
      <c r="QHW67" s="204"/>
      <c r="QHX67" s="204"/>
      <c r="QHY67" s="204"/>
      <c r="QHZ67" s="204"/>
      <c r="QIA67" s="204"/>
      <c r="QIB67" s="204"/>
      <c r="QIC67" s="204"/>
      <c r="QID67" s="204"/>
      <c r="QIE67" s="204"/>
      <c r="QIF67" s="204"/>
      <c r="QIG67" s="204"/>
      <c r="QIH67" s="204"/>
      <c r="QII67" s="204"/>
      <c r="QIJ67" s="204"/>
      <c r="QIK67" s="204"/>
      <c r="QIL67" s="204"/>
      <c r="QIM67" s="204"/>
      <c r="QIN67" s="204"/>
      <c r="QIO67" s="204"/>
      <c r="QIP67" s="204"/>
      <c r="QIQ67" s="204"/>
      <c r="QIR67" s="204"/>
      <c r="QIS67" s="204"/>
      <c r="QIT67" s="204"/>
      <c r="QIU67" s="204"/>
      <c r="QIV67" s="204"/>
      <c r="QIW67" s="204"/>
      <c r="QIX67" s="204"/>
      <c r="QIY67" s="204"/>
      <c r="QIZ67" s="204"/>
      <c r="QJA67" s="204"/>
      <c r="QJB67" s="204"/>
      <c r="QJC67" s="204"/>
      <c r="QJD67" s="204"/>
      <c r="QJE67" s="204"/>
      <c r="QJF67" s="204"/>
      <c r="QJG67" s="204"/>
      <c r="QJH67" s="204"/>
      <c r="QJI67" s="204"/>
      <c r="QJJ67" s="204"/>
      <c r="QJK67" s="204"/>
      <c r="QJL67" s="204"/>
      <c r="QJM67" s="204"/>
      <c r="QJN67" s="204"/>
      <c r="QJO67" s="204"/>
      <c r="QJP67" s="204"/>
      <c r="QJQ67" s="204"/>
      <c r="QJR67" s="204"/>
      <c r="QJS67" s="204"/>
      <c r="QJT67" s="204"/>
      <c r="QJU67" s="204"/>
      <c r="QJV67" s="204"/>
      <c r="QJW67" s="204"/>
      <c r="QJX67" s="204"/>
      <c r="QJY67" s="204"/>
      <c r="QJZ67" s="204"/>
      <c r="QKA67" s="204"/>
      <c r="QKB67" s="204"/>
      <c r="QKC67" s="204"/>
      <c r="QKD67" s="204"/>
      <c r="QKE67" s="204"/>
      <c r="QKF67" s="204"/>
      <c r="QKG67" s="204"/>
      <c r="QKH67" s="204"/>
      <c r="QKI67" s="204"/>
      <c r="QKJ67" s="204"/>
      <c r="QKK67" s="204"/>
      <c r="QKL67" s="204"/>
      <c r="QKM67" s="204"/>
      <c r="QKN67" s="204"/>
      <c r="QKO67" s="204"/>
      <c r="QKP67" s="204"/>
      <c r="QKQ67" s="204"/>
      <c r="QKR67" s="204"/>
      <c r="QKS67" s="204"/>
      <c r="QKT67" s="204"/>
      <c r="QKU67" s="204"/>
      <c r="QKV67" s="204"/>
      <c r="QKW67" s="204"/>
      <c r="QKX67" s="204"/>
      <c r="QKY67" s="204"/>
      <c r="QKZ67" s="204"/>
      <c r="QLA67" s="204"/>
      <c r="QLB67" s="204"/>
      <c r="QLC67" s="204"/>
      <c r="QLD67" s="204"/>
      <c r="QLE67" s="204"/>
      <c r="QLF67" s="204"/>
      <c r="QLG67" s="204"/>
      <c r="QLH67" s="204"/>
      <c r="QLI67" s="204"/>
      <c r="QLJ67" s="204"/>
      <c r="QLK67" s="204"/>
      <c r="QLL67" s="204"/>
      <c r="QLM67" s="204"/>
      <c r="QLN67" s="204"/>
      <c r="QLO67" s="204"/>
      <c r="QLP67" s="204"/>
      <c r="QLQ67" s="204"/>
      <c r="QLR67" s="204"/>
      <c r="QLS67" s="204"/>
      <c r="QLT67" s="204"/>
      <c r="QLU67" s="204"/>
      <c r="QLV67" s="204"/>
      <c r="QLW67" s="204"/>
      <c r="QLX67" s="204"/>
      <c r="QLY67" s="204"/>
      <c r="QLZ67" s="204"/>
      <c r="QMA67" s="204"/>
      <c r="QMB67" s="204"/>
      <c r="QMC67" s="204"/>
      <c r="QMD67" s="204"/>
      <c r="QME67" s="204"/>
      <c r="QMF67" s="204"/>
      <c r="QMG67" s="204"/>
      <c r="QMH67" s="204"/>
      <c r="QMI67" s="204"/>
      <c r="QMJ67" s="204"/>
      <c r="QMK67" s="204"/>
      <c r="QML67" s="204"/>
      <c r="QMM67" s="204"/>
      <c r="QMN67" s="204"/>
      <c r="QMO67" s="204"/>
      <c r="QMP67" s="204"/>
      <c r="QMQ67" s="204"/>
      <c r="QMR67" s="204"/>
      <c r="QMS67" s="204"/>
      <c r="QMT67" s="204"/>
      <c r="QMU67" s="204"/>
      <c r="QMV67" s="204"/>
      <c r="QMW67" s="204"/>
      <c r="QMX67" s="204"/>
      <c r="QMY67" s="204"/>
      <c r="QMZ67" s="204"/>
      <c r="QNA67" s="204"/>
      <c r="QNB67" s="204"/>
      <c r="QNC67" s="204"/>
      <c r="QND67" s="204"/>
      <c r="QNE67" s="204"/>
      <c r="QNF67" s="204"/>
      <c r="QNG67" s="204"/>
      <c r="QNH67" s="204"/>
      <c r="QNI67" s="204"/>
      <c r="QNJ67" s="204"/>
      <c r="QNK67" s="204"/>
      <c r="QNL67" s="204"/>
      <c r="QNM67" s="204"/>
      <c r="QNN67" s="204"/>
      <c r="QNO67" s="204"/>
      <c r="QNP67" s="204"/>
      <c r="QNQ67" s="204"/>
      <c r="QNR67" s="204"/>
      <c r="QNS67" s="204"/>
      <c r="QNT67" s="204"/>
      <c r="QNU67" s="204"/>
      <c r="QNV67" s="204"/>
      <c r="QNW67" s="204"/>
      <c r="QNX67" s="204"/>
      <c r="QNY67" s="204"/>
      <c r="QNZ67" s="204"/>
      <c r="QOA67" s="204"/>
      <c r="QOB67" s="204"/>
      <c r="QOC67" s="204"/>
      <c r="QOD67" s="204"/>
      <c r="QOE67" s="204"/>
      <c r="QOF67" s="204"/>
      <c r="QOG67" s="204"/>
      <c r="QOH67" s="204"/>
      <c r="QOI67" s="204"/>
      <c r="QOJ67" s="204"/>
      <c r="QOK67" s="204"/>
      <c r="QOL67" s="204"/>
      <c r="QOM67" s="204"/>
      <c r="QON67" s="204"/>
      <c r="QOO67" s="204"/>
      <c r="QOP67" s="204"/>
      <c r="QOQ67" s="204"/>
      <c r="QOR67" s="204"/>
      <c r="QOS67" s="204"/>
      <c r="QOT67" s="204"/>
      <c r="QOU67" s="204"/>
      <c r="QOV67" s="204"/>
      <c r="QOW67" s="204"/>
      <c r="QOX67" s="204"/>
      <c r="QOY67" s="204"/>
      <c r="QOZ67" s="204"/>
      <c r="QPA67" s="204"/>
      <c r="QPB67" s="204"/>
      <c r="QPC67" s="204"/>
      <c r="QPD67" s="204"/>
      <c r="QPE67" s="204"/>
      <c r="QPF67" s="204"/>
      <c r="QPG67" s="204"/>
      <c r="QPH67" s="204"/>
      <c r="QPI67" s="204"/>
      <c r="QPJ67" s="204"/>
      <c r="QPK67" s="204"/>
      <c r="QPL67" s="204"/>
      <c r="QPM67" s="204"/>
      <c r="QPN67" s="204"/>
      <c r="QPO67" s="204"/>
      <c r="QPP67" s="204"/>
      <c r="QPQ67" s="204"/>
      <c r="QPR67" s="204"/>
      <c r="QPS67" s="204"/>
      <c r="QPT67" s="204"/>
      <c r="QPU67" s="204"/>
      <c r="QPV67" s="204"/>
      <c r="QPW67" s="204"/>
      <c r="QPX67" s="204"/>
      <c r="QPY67" s="204"/>
      <c r="QPZ67" s="204"/>
      <c r="QQA67" s="204"/>
      <c r="QQB67" s="204"/>
      <c r="QQC67" s="204"/>
      <c r="QQD67" s="204"/>
      <c r="QQE67" s="204"/>
      <c r="QQF67" s="204"/>
      <c r="QQG67" s="204"/>
      <c r="QQH67" s="204"/>
      <c r="QQI67" s="204"/>
      <c r="QQJ67" s="204"/>
      <c r="QQK67" s="204"/>
      <c r="QQL67" s="204"/>
      <c r="QQM67" s="204"/>
      <c r="QQN67" s="204"/>
      <c r="QQO67" s="204"/>
      <c r="QQP67" s="204"/>
      <c r="QQQ67" s="204"/>
      <c r="QQR67" s="204"/>
      <c r="QQS67" s="204"/>
      <c r="QQT67" s="204"/>
      <c r="QQU67" s="204"/>
      <c r="QQV67" s="204"/>
      <c r="QQW67" s="204"/>
      <c r="QQX67" s="204"/>
      <c r="QQY67" s="204"/>
      <c r="QQZ67" s="204"/>
      <c r="QRA67" s="204"/>
      <c r="QRB67" s="204"/>
      <c r="QRC67" s="204"/>
      <c r="QRD67" s="204"/>
      <c r="QRE67" s="204"/>
      <c r="QRF67" s="204"/>
      <c r="QRG67" s="204"/>
      <c r="QRH67" s="204"/>
      <c r="QRI67" s="204"/>
      <c r="QRJ67" s="204"/>
      <c r="QRK67" s="204"/>
      <c r="QRL67" s="204"/>
      <c r="QRM67" s="204"/>
      <c r="QRN67" s="204"/>
      <c r="QRO67" s="204"/>
      <c r="QRP67" s="204"/>
      <c r="QRQ67" s="204"/>
      <c r="QRR67" s="204"/>
      <c r="QRS67" s="204"/>
      <c r="QRT67" s="204"/>
      <c r="QRU67" s="204"/>
      <c r="QRV67" s="204"/>
      <c r="QRW67" s="204"/>
      <c r="QRX67" s="204"/>
      <c r="QRY67" s="204"/>
      <c r="QRZ67" s="204"/>
      <c r="QSA67" s="204"/>
      <c r="QSB67" s="204"/>
      <c r="QSC67" s="204"/>
      <c r="QSD67" s="204"/>
      <c r="QSE67" s="204"/>
      <c r="QSF67" s="204"/>
      <c r="QSG67" s="204"/>
      <c r="QSH67" s="204"/>
      <c r="QSI67" s="204"/>
      <c r="QSJ67" s="204"/>
      <c r="QSK67" s="204"/>
      <c r="QSL67" s="204"/>
      <c r="QSM67" s="204"/>
      <c r="QSN67" s="204"/>
      <c r="QSO67" s="204"/>
      <c r="QSP67" s="204"/>
      <c r="QSQ67" s="204"/>
      <c r="QSR67" s="204"/>
      <c r="QSS67" s="204"/>
      <c r="QST67" s="204"/>
      <c r="QSU67" s="204"/>
      <c r="QSV67" s="204"/>
      <c r="QSW67" s="204"/>
      <c r="QSX67" s="204"/>
      <c r="QSY67" s="204"/>
      <c r="QSZ67" s="204"/>
      <c r="QTA67" s="204"/>
      <c r="QTB67" s="204"/>
      <c r="QTC67" s="204"/>
      <c r="QTD67" s="204"/>
      <c r="QTE67" s="204"/>
      <c r="QTF67" s="204"/>
      <c r="QTG67" s="204"/>
      <c r="QTH67" s="204"/>
      <c r="QTI67" s="204"/>
      <c r="QTJ67" s="204"/>
      <c r="QTK67" s="204"/>
      <c r="QTL67" s="204"/>
      <c r="QTM67" s="204"/>
      <c r="QTN67" s="204"/>
      <c r="QTO67" s="204"/>
      <c r="QTP67" s="204"/>
      <c r="QTQ67" s="204"/>
      <c r="QTR67" s="204"/>
      <c r="QTS67" s="204"/>
      <c r="QTT67" s="204"/>
      <c r="QTU67" s="204"/>
      <c r="QTV67" s="204"/>
      <c r="QTW67" s="204"/>
      <c r="QTX67" s="204"/>
      <c r="QTY67" s="204"/>
      <c r="QTZ67" s="204"/>
      <c r="QUA67" s="204"/>
      <c r="QUB67" s="204"/>
      <c r="QUC67" s="204"/>
      <c r="QUD67" s="204"/>
      <c r="QUE67" s="204"/>
      <c r="QUF67" s="204"/>
      <c r="QUG67" s="204"/>
      <c r="QUH67" s="204"/>
      <c r="QUI67" s="204"/>
      <c r="QUJ67" s="204"/>
      <c r="QUK67" s="204"/>
      <c r="QUL67" s="204"/>
      <c r="QUM67" s="204"/>
      <c r="QUN67" s="204"/>
      <c r="QUO67" s="204"/>
      <c r="QUP67" s="204"/>
      <c r="QUQ67" s="204"/>
      <c r="QUR67" s="204"/>
      <c r="QUS67" s="204"/>
      <c r="QUT67" s="204"/>
      <c r="QUU67" s="204"/>
      <c r="QUV67" s="204"/>
      <c r="QUW67" s="204"/>
      <c r="QUX67" s="204"/>
      <c r="QUY67" s="204"/>
      <c r="QUZ67" s="204"/>
      <c r="QVA67" s="204"/>
      <c r="QVB67" s="204"/>
      <c r="QVC67" s="204"/>
      <c r="QVD67" s="204"/>
      <c r="QVE67" s="204"/>
      <c r="QVF67" s="204"/>
      <c r="QVG67" s="204"/>
      <c r="QVH67" s="204"/>
      <c r="QVI67" s="204"/>
      <c r="QVJ67" s="204"/>
      <c r="QVK67" s="204"/>
      <c r="QVL67" s="204"/>
      <c r="QVM67" s="204"/>
      <c r="QVN67" s="204"/>
      <c r="QVO67" s="204"/>
      <c r="QVP67" s="204"/>
      <c r="QVQ67" s="204"/>
      <c r="QVR67" s="204"/>
      <c r="QVS67" s="204"/>
      <c r="QVT67" s="204"/>
      <c r="QVU67" s="204"/>
      <c r="QVV67" s="204"/>
      <c r="QVW67" s="204"/>
      <c r="QVX67" s="204"/>
      <c r="QVY67" s="204"/>
      <c r="QVZ67" s="204"/>
      <c r="QWA67" s="204"/>
      <c r="QWB67" s="204"/>
      <c r="QWC67" s="204"/>
      <c r="QWD67" s="204"/>
      <c r="QWE67" s="204"/>
      <c r="QWF67" s="204"/>
      <c r="QWG67" s="204"/>
      <c r="QWH67" s="204"/>
      <c r="QWI67" s="204"/>
      <c r="QWJ67" s="204"/>
      <c r="QWK67" s="204"/>
      <c r="QWL67" s="204"/>
      <c r="QWM67" s="204"/>
      <c r="QWN67" s="204"/>
      <c r="QWO67" s="204"/>
      <c r="QWP67" s="204"/>
      <c r="QWQ67" s="204"/>
      <c r="QWR67" s="204"/>
      <c r="QWS67" s="204"/>
      <c r="QWT67" s="204"/>
      <c r="QWU67" s="204"/>
      <c r="QWV67" s="204"/>
      <c r="QWW67" s="204"/>
      <c r="QWX67" s="204"/>
      <c r="QWY67" s="204"/>
      <c r="QWZ67" s="204"/>
      <c r="QXA67" s="204"/>
      <c r="QXB67" s="204"/>
      <c r="QXC67" s="204"/>
      <c r="QXD67" s="204"/>
      <c r="QXE67" s="204"/>
      <c r="QXF67" s="204"/>
      <c r="QXG67" s="204"/>
      <c r="QXH67" s="204"/>
      <c r="QXI67" s="204"/>
      <c r="QXJ67" s="204"/>
      <c r="QXK67" s="204"/>
      <c r="QXL67" s="204"/>
      <c r="QXM67" s="204"/>
      <c r="QXN67" s="204"/>
      <c r="QXO67" s="204"/>
      <c r="QXP67" s="204"/>
      <c r="QXQ67" s="204"/>
      <c r="QXR67" s="204"/>
      <c r="QXS67" s="204"/>
      <c r="QXT67" s="204"/>
      <c r="QXU67" s="204"/>
      <c r="QXV67" s="204"/>
      <c r="QXW67" s="204"/>
      <c r="QXX67" s="204"/>
      <c r="QXY67" s="204"/>
      <c r="QXZ67" s="204"/>
      <c r="QYA67" s="204"/>
      <c r="QYB67" s="204"/>
      <c r="QYC67" s="204"/>
      <c r="QYD67" s="204"/>
      <c r="QYE67" s="204"/>
      <c r="QYF67" s="204"/>
      <c r="QYG67" s="204"/>
      <c r="QYH67" s="204"/>
      <c r="QYI67" s="204"/>
      <c r="QYJ67" s="204"/>
      <c r="QYK67" s="204"/>
      <c r="QYL67" s="204"/>
      <c r="QYM67" s="204"/>
      <c r="QYN67" s="204"/>
      <c r="QYO67" s="204"/>
      <c r="QYP67" s="204"/>
      <c r="QYQ67" s="204"/>
      <c r="QYR67" s="204"/>
      <c r="QYS67" s="204"/>
      <c r="QYT67" s="204"/>
      <c r="QYU67" s="204"/>
      <c r="QYV67" s="204"/>
      <c r="QYW67" s="204"/>
      <c r="QYX67" s="204"/>
      <c r="QYY67" s="204"/>
      <c r="QYZ67" s="204"/>
      <c r="QZA67" s="204"/>
      <c r="QZB67" s="204"/>
      <c r="QZC67" s="204"/>
      <c r="QZD67" s="204"/>
      <c r="QZE67" s="204"/>
      <c r="QZF67" s="204"/>
      <c r="QZG67" s="204"/>
      <c r="QZH67" s="204"/>
      <c r="QZI67" s="204"/>
      <c r="QZJ67" s="204"/>
      <c r="QZK67" s="204"/>
      <c r="QZL67" s="204"/>
      <c r="QZM67" s="204"/>
      <c r="QZN67" s="204"/>
      <c r="QZO67" s="204"/>
      <c r="QZP67" s="204"/>
      <c r="QZQ67" s="204"/>
      <c r="QZR67" s="204"/>
      <c r="QZS67" s="204"/>
      <c r="QZT67" s="204"/>
      <c r="QZU67" s="204"/>
      <c r="QZV67" s="204"/>
      <c r="QZW67" s="204"/>
      <c r="QZX67" s="204"/>
      <c r="QZY67" s="204"/>
      <c r="QZZ67" s="204"/>
      <c r="RAA67" s="204"/>
      <c r="RAB67" s="204"/>
      <c r="RAC67" s="204"/>
      <c r="RAD67" s="204"/>
      <c r="RAE67" s="204"/>
      <c r="RAF67" s="204"/>
      <c r="RAG67" s="204"/>
      <c r="RAH67" s="204"/>
      <c r="RAI67" s="204"/>
      <c r="RAJ67" s="204"/>
      <c r="RAK67" s="204"/>
      <c r="RAL67" s="204"/>
      <c r="RAM67" s="204"/>
      <c r="RAN67" s="204"/>
      <c r="RAO67" s="204"/>
      <c r="RAP67" s="204"/>
      <c r="RAQ67" s="204"/>
      <c r="RAR67" s="204"/>
      <c r="RAS67" s="204"/>
      <c r="RAT67" s="204"/>
      <c r="RAU67" s="204"/>
      <c r="RAV67" s="204"/>
      <c r="RAW67" s="204"/>
      <c r="RAX67" s="204"/>
      <c r="RAY67" s="204"/>
      <c r="RAZ67" s="204"/>
      <c r="RBA67" s="204"/>
      <c r="RBB67" s="204"/>
      <c r="RBC67" s="204"/>
      <c r="RBD67" s="204"/>
      <c r="RBE67" s="204"/>
      <c r="RBF67" s="204"/>
      <c r="RBG67" s="204"/>
      <c r="RBH67" s="204"/>
      <c r="RBI67" s="204"/>
      <c r="RBJ67" s="204"/>
      <c r="RBK67" s="204"/>
      <c r="RBL67" s="204"/>
      <c r="RBM67" s="204"/>
      <c r="RBN67" s="204"/>
      <c r="RBO67" s="204"/>
      <c r="RBP67" s="204"/>
      <c r="RBQ67" s="204"/>
      <c r="RBR67" s="204"/>
      <c r="RBS67" s="204"/>
      <c r="RBT67" s="204"/>
      <c r="RBU67" s="204"/>
      <c r="RBV67" s="204"/>
      <c r="RBW67" s="204"/>
      <c r="RBX67" s="204"/>
      <c r="RBY67" s="204"/>
      <c r="RBZ67" s="204"/>
      <c r="RCA67" s="204"/>
      <c r="RCB67" s="204"/>
      <c r="RCC67" s="204"/>
      <c r="RCD67" s="204"/>
      <c r="RCE67" s="204"/>
      <c r="RCF67" s="204"/>
      <c r="RCG67" s="204"/>
      <c r="RCH67" s="204"/>
      <c r="RCI67" s="204"/>
      <c r="RCJ67" s="204"/>
      <c r="RCK67" s="204"/>
      <c r="RCL67" s="204"/>
      <c r="RCM67" s="204"/>
      <c r="RCN67" s="204"/>
      <c r="RCO67" s="204"/>
      <c r="RCP67" s="204"/>
      <c r="RCQ67" s="204"/>
      <c r="RCR67" s="204"/>
      <c r="RCS67" s="204"/>
      <c r="RCT67" s="204"/>
      <c r="RCU67" s="204"/>
      <c r="RCV67" s="204"/>
      <c r="RCW67" s="204"/>
      <c r="RCX67" s="204"/>
      <c r="RCY67" s="204"/>
      <c r="RCZ67" s="204"/>
      <c r="RDA67" s="204"/>
      <c r="RDB67" s="204"/>
      <c r="RDC67" s="204"/>
      <c r="RDD67" s="204"/>
      <c r="RDE67" s="204"/>
      <c r="RDF67" s="204"/>
      <c r="RDG67" s="204"/>
      <c r="RDH67" s="204"/>
      <c r="RDI67" s="204"/>
      <c r="RDJ67" s="204"/>
      <c r="RDK67" s="204"/>
      <c r="RDL67" s="204"/>
      <c r="RDM67" s="204"/>
      <c r="RDN67" s="204"/>
      <c r="RDO67" s="204"/>
      <c r="RDP67" s="204"/>
      <c r="RDQ67" s="204"/>
      <c r="RDR67" s="204"/>
      <c r="RDS67" s="204"/>
      <c r="RDT67" s="204"/>
      <c r="RDU67" s="204"/>
      <c r="RDV67" s="204"/>
      <c r="RDW67" s="204"/>
      <c r="RDX67" s="204"/>
      <c r="RDY67" s="204"/>
      <c r="RDZ67" s="204"/>
      <c r="REA67" s="204"/>
      <c r="REB67" s="204"/>
      <c r="REC67" s="204"/>
      <c r="RED67" s="204"/>
      <c r="REE67" s="204"/>
      <c r="REF67" s="204"/>
      <c r="REG67" s="204"/>
      <c r="REH67" s="204"/>
      <c r="REI67" s="204"/>
      <c r="REJ67" s="204"/>
      <c r="REK67" s="204"/>
      <c r="REL67" s="204"/>
      <c r="REM67" s="204"/>
      <c r="REN67" s="204"/>
      <c r="REO67" s="204"/>
      <c r="REP67" s="204"/>
      <c r="REQ67" s="204"/>
      <c r="RER67" s="204"/>
      <c r="RES67" s="204"/>
      <c r="RET67" s="204"/>
      <c r="REU67" s="204"/>
      <c r="REV67" s="204"/>
      <c r="REW67" s="204"/>
      <c r="REX67" s="204"/>
      <c r="REY67" s="204"/>
      <c r="REZ67" s="204"/>
      <c r="RFA67" s="204"/>
      <c r="RFB67" s="204"/>
      <c r="RFC67" s="204"/>
      <c r="RFD67" s="204"/>
      <c r="RFE67" s="204"/>
      <c r="RFF67" s="204"/>
      <c r="RFG67" s="204"/>
      <c r="RFH67" s="204"/>
      <c r="RFI67" s="204"/>
      <c r="RFJ67" s="204"/>
      <c r="RFK67" s="204"/>
      <c r="RFL67" s="204"/>
      <c r="RFM67" s="204"/>
      <c r="RFN67" s="204"/>
      <c r="RFO67" s="204"/>
      <c r="RFP67" s="204"/>
      <c r="RFQ67" s="204"/>
      <c r="RFR67" s="204"/>
      <c r="RFS67" s="204"/>
      <c r="RFT67" s="204"/>
      <c r="RFU67" s="204"/>
      <c r="RFV67" s="204"/>
      <c r="RFW67" s="204"/>
      <c r="RFX67" s="204"/>
      <c r="RFY67" s="204"/>
      <c r="RFZ67" s="204"/>
      <c r="RGA67" s="204"/>
      <c r="RGB67" s="204"/>
      <c r="RGC67" s="204"/>
      <c r="RGD67" s="204"/>
      <c r="RGE67" s="204"/>
      <c r="RGF67" s="204"/>
      <c r="RGG67" s="204"/>
      <c r="RGH67" s="204"/>
      <c r="RGI67" s="204"/>
      <c r="RGJ67" s="204"/>
      <c r="RGK67" s="204"/>
      <c r="RGL67" s="204"/>
      <c r="RGM67" s="204"/>
      <c r="RGN67" s="204"/>
      <c r="RGO67" s="204"/>
      <c r="RGP67" s="204"/>
      <c r="RGQ67" s="204"/>
      <c r="RGR67" s="204"/>
      <c r="RGS67" s="204"/>
      <c r="RGT67" s="204"/>
      <c r="RGU67" s="204"/>
      <c r="RGV67" s="204"/>
      <c r="RGW67" s="204"/>
      <c r="RGX67" s="204"/>
      <c r="RGY67" s="204"/>
      <c r="RGZ67" s="204"/>
      <c r="RHA67" s="204"/>
      <c r="RHB67" s="204"/>
      <c r="RHC67" s="204"/>
      <c r="RHD67" s="204"/>
      <c r="RHE67" s="204"/>
      <c r="RHF67" s="204"/>
      <c r="RHG67" s="204"/>
      <c r="RHH67" s="204"/>
      <c r="RHI67" s="204"/>
      <c r="RHJ67" s="204"/>
      <c r="RHK67" s="204"/>
      <c r="RHL67" s="204"/>
      <c r="RHM67" s="204"/>
      <c r="RHN67" s="204"/>
      <c r="RHO67" s="204"/>
      <c r="RHP67" s="204"/>
      <c r="RHQ67" s="204"/>
      <c r="RHR67" s="204"/>
      <c r="RHS67" s="204"/>
      <c r="RHT67" s="204"/>
      <c r="RHU67" s="204"/>
      <c r="RHV67" s="204"/>
      <c r="RHW67" s="204"/>
      <c r="RHX67" s="204"/>
      <c r="RHY67" s="204"/>
      <c r="RHZ67" s="204"/>
      <c r="RIA67" s="204"/>
      <c r="RIB67" s="204"/>
      <c r="RIC67" s="204"/>
      <c r="RID67" s="204"/>
      <c r="RIE67" s="204"/>
      <c r="RIF67" s="204"/>
      <c r="RIG67" s="204"/>
      <c r="RIH67" s="204"/>
      <c r="RII67" s="204"/>
      <c r="RIJ67" s="204"/>
      <c r="RIK67" s="204"/>
      <c r="RIL67" s="204"/>
      <c r="RIM67" s="204"/>
      <c r="RIN67" s="204"/>
      <c r="RIO67" s="204"/>
      <c r="RIP67" s="204"/>
      <c r="RIQ67" s="204"/>
      <c r="RIR67" s="204"/>
      <c r="RIS67" s="204"/>
      <c r="RIT67" s="204"/>
      <c r="RIU67" s="204"/>
      <c r="RIV67" s="204"/>
      <c r="RIW67" s="204"/>
      <c r="RIX67" s="204"/>
      <c r="RIY67" s="204"/>
      <c r="RIZ67" s="204"/>
      <c r="RJA67" s="204"/>
      <c r="RJB67" s="204"/>
      <c r="RJC67" s="204"/>
      <c r="RJD67" s="204"/>
      <c r="RJE67" s="204"/>
      <c r="RJF67" s="204"/>
      <c r="RJG67" s="204"/>
      <c r="RJH67" s="204"/>
      <c r="RJI67" s="204"/>
      <c r="RJJ67" s="204"/>
      <c r="RJK67" s="204"/>
      <c r="RJL67" s="204"/>
      <c r="RJM67" s="204"/>
      <c r="RJN67" s="204"/>
      <c r="RJO67" s="204"/>
      <c r="RJP67" s="204"/>
      <c r="RJQ67" s="204"/>
      <c r="RJR67" s="204"/>
      <c r="RJS67" s="204"/>
      <c r="RJT67" s="204"/>
      <c r="RJU67" s="204"/>
      <c r="RJV67" s="204"/>
      <c r="RJW67" s="204"/>
      <c r="RJX67" s="204"/>
      <c r="RJY67" s="204"/>
      <c r="RJZ67" s="204"/>
      <c r="RKA67" s="204"/>
      <c r="RKB67" s="204"/>
      <c r="RKC67" s="204"/>
      <c r="RKD67" s="204"/>
      <c r="RKE67" s="204"/>
      <c r="RKF67" s="204"/>
      <c r="RKG67" s="204"/>
      <c r="RKH67" s="204"/>
      <c r="RKI67" s="204"/>
      <c r="RKJ67" s="204"/>
      <c r="RKK67" s="204"/>
      <c r="RKL67" s="204"/>
      <c r="RKM67" s="204"/>
      <c r="RKN67" s="204"/>
      <c r="RKO67" s="204"/>
      <c r="RKP67" s="204"/>
      <c r="RKQ67" s="204"/>
      <c r="RKR67" s="204"/>
      <c r="RKS67" s="204"/>
      <c r="RKT67" s="204"/>
      <c r="RKU67" s="204"/>
      <c r="RKV67" s="204"/>
      <c r="RKW67" s="204"/>
      <c r="RKX67" s="204"/>
      <c r="RKY67" s="204"/>
      <c r="RKZ67" s="204"/>
      <c r="RLA67" s="204"/>
      <c r="RLB67" s="204"/>
      <c r="RLC67" s="204"/>
      <c r="RLD67" s="204"/>
      <c r="RLE67" s="204"/>
      <c r="RLF67" s="204"/>
      <c r="RLG67" s="204"/>
      <c r="RLH67" s="204"/>
      <c r="RLI67" s="204"/>
      <c r="RLJ67" s="204"/>
      <c r="RLK67" s="204"/>
      <c r="RLL67" s="204"/>
      <c r="RLM67" s="204"/>
      <c r="RLN67" s="204"/>
      <c r="RLO67" s="204"/>
      <c r="RLP67" s="204"/>
      <c r="RLQ67" s="204"/>
      <c r="RLR67" s="204"/>
      <c r="RLS67" s="204"/>
      <c r="RLT67" s="204"/>
      <c r="RLU67" s="204"/>
      <c r="RLV67" s="204"/>
      <c r="RLW67" s="204"/>
      <c r="RLX67" s="204"/>
      <c r="RLY67" s="204"/>
      <c r="RLZ67" s="204"/>
      <c r="RMA67" s="204"/>
      <c r="RMB67" s="204"/>
      <c r="RMC67" s="204"/>
      <c r="RMD67" s="204"/>
      <c r="RME67" s="204"/>
      <c r="RMF67" s="204"/>
      <c r="RMG67" s="204"/>
      <c r="RMH67" s="204"/>
      <c r="RMI67" s="204"/>
      <c r="RMJ67" s="204"/>
      <c r="RMK67" s="204"/>
      <c r="RML67" s="204"/>
      <c r="RMM67" s="204"/>
      <c r="RMN67" s="204"/>
      <c r="RMO67" s="204"/>
      <c r="RMP67" s="204"/>
      <c r="RMQ67" s="204"/>
      <c r="RMR67" s="204"/>
      <c r="RMS67" s="204"/>
      <c r="RMT67" s="204"/>
      <c r="RMU67" s="204"/>
      <c r="RMV67" s="204"/>
      <c r="RMW67" s="204"/>
      <c r="RMX67" s="204"/>
      <c r="RMY67" s="204"/>
      <c r="RMZ67" s="204"/>
      <c r="RNA67" s="204"/>
      <c r="RNB67" s="204"/>
      <c r="RNC67" s="204"/>
      <c r="RND67" s="204"/>
      <c r="RNE67" s="204"/>
      <c r="RNF67" s="204"/>
      <c r="RNG67" s="204"/>
      <c r="RNH67" s="204"/>
      <c r="RNI67" s="204"/>
      <c r="RNJ67" s="204"/>
      <c r="RNK67" s="204"/>
      <c r="RNL67" s="204"/>
      <c r="RNM67" s="204"/>
      <c r="RNN67" s="204"/>
      <c r="RNO67" s="204"/>
      <c r="RNP67" s="204"/>
      <c r="RNQ67" s="204"/>
      <c r="RNR67" s="204"/>
      <c r="RNS67" s="204"/>
      <c r="RNT67" s="204"/>
      <c r="RNU67" s="204"/>
      <c r="RNV67" s="204"/>
      <c r="RNW67" s="204"/>
      <c r="RNX67" s="204"/>
      <c r="RNY67" s="204"/>
      <c r="RNZ67" s="204"/>
      <c r="ROA67" s="204"/>
      <c r="ROB67" s="204"/>
      <c r="ROC67" s="204"/>
      <c r="ROD67" s="204"/>
      <c r="ROE67" s="204"/>
      <c r="ROF67" s="204"/>
      <c r="ROG67" s="204"/>
      <c r="ROH67" s="204"/>
      <c r="ROI67" s="204"/>
      <c r="ROJ67" s="204"/>
      <c r="ROK67" s="204"/>
      <c r="ROL67" s="204"/>
      <c r="ROM67" s="204"/>
      <c r="RON67" s="204"/>
      <c r="ROO67" s="204"/>
      <c r="ROP67" s="204"/>
      <c r="ROQ67" s="204"/>
      <c r="ROR67" s="204"/>
      <c r="ROS67" s="204"/>
      <c r="ROT67" s="204"/>
      <c r="ROU67" s="204"/>
      <c r="ROV67" s="204"/>
      <c r="ROW67" s="204"/>
      <c r="ROX67" s="204"/>
      <c r="ROY67" s="204"/>
      <c r="ROZ67" s="204"/>
      <c r="RPA67" s="204"/>
      <c r="RPB67" s="204"/>
      <c r="RPC67" s="204"/>
      <c r="RPD67" s="204"/>
      <c r="RPE67" s="204"/>
      <c r="RPF67" s="204"/>
      <c r="RPG67" s="204"/>
      <c r="RPH67" s="204"/>
      <c r="RPI67" s="204"/>
      <c r="RPJ67" s="204"/>
      <c r="RPK67" s="204"/>
      <c r="RPL67" s="204"/>
      <c r="RPM67" s="204"/>
      <c r="RPN67" s="204"/>
      <c r="RPO67" s="204"/>
      <c r="RPP67" s="204"/>
      <c r="RPQ67" s="204"/>
      <c r="RPR67" s="204"/>
      <c r="RPS67" s="204"/>
      <c r="RPT67" s="204"/>
      <c r="RPU67" s="204"/>
      <c r="RPV67" s="204"/>
      <c r="RPW67" s="204"/>
      <c r="RPX67" s="204"/>
      <c r="RPY67" s="204"/>
      <c r="RPZ67" s="204"/>
      <c r="RQA67" s="204"/>
      <c r="RQB67" s="204"/>
      <c r="RQC67" s="204"/>
      <c r="RQD67" s="204"/>
      <c r="RQE67" s="204"/>
      <c r="RQF67" s="204"/>
      <c r="RQG67" s="204"/>
      <c r="RQH67" s="204"/>
      <c r="RQI67" s="204"/>
      <c r="RQJ67" s="204"/>
      <c r="RQK67" s="204"/>
      <c r="RQL67" s="204"/>
      <c r="RQM67" s="204"/>
      <c r="RQN67" s="204"/>
      <c r="RQO67" s="204"/>
      <c r="RQP67" s="204"/>
      <c r="RQQ67" s="204"/>
      <c r="RQR67" s="204"/>
      <c r="RQS67" s="204"/>
      <c r="RQT67" s="204"/>
      <c r="RQU67" s="204"/>
      <c r="RQV67" s="204"/>
      <c r="RQW67" s="204"/>
      <c r="RQX67" s="204"/>
      <c r="RQY67" s="204"/>
      <c r="RQZ67" s="204"/>
      <c r="RRA67" s="204"/>
      <c r="RRB67" s="204"/>
      <c r="RRC67" s="204"/>
      <c r="RRD67" s="204"/>
      <c r="RRE67" s="204"/>
      <c r="RRF67" s="204"/>
      <c r="RRG67" s="204"/>
      <c r="RRH67" s="204"/>
      <c r="RRI67" s="204"/>
      <c r="RRJ67" s="204"/>
      <c r="RRK67" s="204"/>
      <c r="RRL67" s="204"/>
      <c r="RRM67" s="204"/>
      <c r="RRN67" s="204"/>
      <c r="RRO67" s="204"/>
      <c r="RRP67" s="204"/>
      <c r="RRQ67" s="204"/>
      <c r="RRR67" s="204"/>
      <c r="RRS67" s="204"/>
      <c r="RRT67" s="204"/>
      <c r="RRU67" s="204"/>
      <c r="RRV67" s="204"/>
      <c r="RRW67" s="204"/>
      <c r="RRX67" s="204"/>
      <c r="RRY67" s="204"/>
      <c r="RRZ67" s="204"/>
      <c r="RSA67" s="204"/>
      <c r="RSB67" s="204"/>
      <c r="RSC67" s="204"/>
      <c r="RSD67" s="204"/>
      <c r="RSE67" s="204"/>
      <c r="RSF67" s="204"/>
      <c r="RSG67" s="204"/>
      <c r="RSH67" s="204"/>
      <c r="RSI67" s="204"/>
      <c r="RSJ67" s="204"/>
      <c r="RSK67" s="204"/>
      <c r="RSL67" s="204"/>
      <c r="RSM67" s="204"/>
      <c r="RSN67" s="204"/>
      <c r="RSO67" s="204"/>
      <c r="RSP67" s="204"/>
      <c r="RSQ67" s="204"/>
      <c r="RSR67" s="204"/>
      <c r="RSS67" s="204"/>
      <c r="RST67" s="204"/>
      <c r="RSU67" s="204"/>
      <c r="RSV67" s="204"/>
      <c r="RSW67" s="204"/>
      <c r="RSX67" s="204"/>
      <c r="RSY67" s="204"/>
      <c r="RSZ67" s="204"/>
      <c r="RTA67" s="204"/>
      <c r="RTB67" s="204"/>
      <c r="RTC67" s="204"/>
      <c r="RTD67" s="204"/>
      <c r="RTE67" s="204"/>
      <c r="RTF67" s="204"/>
      <c r="RTG67" s="204"/>
      <c r="RTH67" s="204"/>
      <c r="RTI67" s="204"/>
      <c r="RTJ67" s="204"/>
      <c r="RTK67" s="204"/>
      <c r="RTL67" s="204"/>
      <c r="RTM67" s="204"/>
      <c r="RTN67" s="204"/>
      <c r="RTO67" s="204"/>
      <c r="RTP67" s="204"/>
      <c r="RTQ67" s="204"/>
      <c r="RTR67" s="204"/>
      <c r="RTS67" s="204"/>
      <c r="RTT67" s="204"/>
      <c r="RTU67" s="204"/>
      <c r="RTV67" s="204"/>
      <c r="RTW67" s="204"/>
      <c r="RTX67" s="204"/>
      <c r="RTY67" s="204"/>
      <c r="RTZ67" s="204"/>
      <c r="RUA67" s="204"/>
      <c r="RUB67" s="204"/>
      <c r="RUC67" s="204"/>
      <c r="RUD67" s="204"/>
      <c r="RUE67" s="204"/>
      <c r="RUF67" s="204"/>
      <c r="RUG67" s="204"/>
      <c r="RUH67" s="204"/>
      <c r="RUI67" s="204"/>
      <c r="RUJ67" s="204"/>
      <c r="RUK67" s="204"/>
      <c r="RUL67" s="204"/>
      <c r="RUM67" s="204"/>
      <c r="RUN67" s="204"/>
      <c r="RUO67" s="204"/>
      <c r="RUP67" s="204"/>
      <c r="RUQ67" s="204"/>
      <c r="RUR67" s="204"/>
      <c r="RUS67" s="204"/>
      <c r="RUT67" s="204"/>
      <c r="RUU67" s="204"/>
      <c r="RUV67" s="204"/>
      <c r="RUW67" s="204"/>
      <c r="RUX67" s="204"/>
      <c r="RUY67" s="204"/>
      <c r="RUZ67" s="204"/>
      <c r="RVA67" s="204"/>
      <c r="RVB67" s="204"/>
      <c r="RVC67" s="204"/>
      <c r="RVD67" s="204"/>
      <c r="RVE67" s="204"/>
      <c r="RVF67" s="204"/>
      <c r="RVG67" s="204"/>
      <c r="RVH67" s="204"/>
      <c r="RVI67" s="204"/>
      <c r="RVJ67" s="204"/>
      <c r="RVK67" s="204"/>
      <c r="RVL67" s="204"/>
      <c r="RVM67" s="204"/>
      <c r="RVN67" s="204"/>
      <c r="RVO67" s="204"/>
      <c r="RVP67" s="204"/>
      <c r="RVQ67" s="204"/>
      <c r="RVR67" s="204"/>
      <c r="RVS67" s="204"/>
      <c r="RVT67" s="204"/>
      <c r="RVU67" s="204"/>
      <c r="RVV67" s="204"/>
      <c r="RVW67" s="204"/>
      <c r="RVX67" s="204"/>
      <c r="RVY67" s="204"/>
      <c r="RVZ67" s="204"/>
      <c r="RWA67" s="204"/>
      <c r="RWB67" s="204"/>
      <c r="RWC67" s="204"/>
      <c r="RWD67" s="204"/>
      <c r="RWE67" s="204"/>
      <c r="RWF67" s="204"/>
      <c r="RWG67" s="204"/>
      <c r="RWH67" s="204"/>
      <c r="RWI67" s="204"/>
      <c r="RWJ67" s="204"/>
      <c r="RWK67" s="204"/>
      <c r="RWL67" s="204"/>
      <c r="RWM67" s="204"/>
      <c r="RWN67" s="204"/>
      <c r="RWO67" s="204"/>
      <c r="RWP67" s="204"/>
      <c r="RWQ67" s="204"/>
      <c r="RWR67" s="204"/>
      <c r="RWS67" s="204"/>
      <c r="RWT67" s="204"/>
      <c r="RWU67" s="204"/>
      <c r="RWV67" s="204"/>
      <c r="RWW67" s="204"/>
      <c r="RWX67" s="204"/>
      <c r="RWY67" s="204"/>
      <c r="RWZ67" s="204"/>
      <c r="RXA67" s="204"/>
      <c r="RXB67" s="204"/>
      <c r="RXC67" s="204"/>
      <c r="RXD67" s="204"/>
      <c r="RXE67" s="204"/>
      <c r="RXF67" s="204"/>
      <c r="RXG67" s="204"/>
      <c r="RXH67" s="204"/>
      <c r="RXI67" s="204"/>
      <c r="RXJ67" s="204"/>
      <c r="RXK67" s="204"/>
      <c r="RXL67" s="204"/>
      <c r="RXM67" s="204"/>
      <c r="RXN67" s="204"/>
      <c r="RXO67" s="204"/>
      <c r="RXP67" s="204"/>
      <c r="RXQ67" s="204"/>
      <c r="RXR67" s="204"/>
      <c r="RXS67" s="204"/>
      <c r="RXT67" s="204"/>
      <c r="RXU67" s="204"/>
      <c r="RXV67" s="204"/>
      <c r="RXW67" s="204"/>
      <c r="RXX67" s="204"/>
      <c r="RXY67" s="204"/>
      <c r="RXZ67" s="204"/>
      <c r="RYA67" s="204"/>
      <c r="RYB67" s="204"/>
      <c r="RYC67" s="204"/>
      <c r="RYD67" s="204"/>
      <c r="RYE67" s="204"/>
      <c r="RYF67" s="204"/>
      <c r="RYG67" s="204"/>
      <c r="RYH67" s="204"/>
      <c r="RYI67" s="204"/>
      <c r="RYJ67" s="204"/>
      <c r="RYK67" s="204"/>
      <c r="RYL67" s="204"/>
      <c r="RYM67" s="204"/>
      <c r="RYN67" s="204"/>
      <c r="RYO67" s="204"/>
      <c r="RYP67" s="204"/>
      <c r="RYQ67" s="204"/>
      <c r="RYR67" s="204"/>
      <c r="RYS67" s="204"/>
      <c r="RYT67" s="204"/>
      <c r="RYU67" s="204"/>
      <c r="RYV67" s="204"/>
      <c r="RYW67" s="204"/>
      <c r="RYX67" s="204"/>
      <c r="RYY67" s="204"/>
      <c r="RYZ67" s="204"/>
      <c r="RZA67" s="204"/>
      <c r="RZB67" s="204"/>
      <c r="RZC67" s="204"/>
      <c r="RZD67" s="204"/>
      <c r="RZE67" s="204"/>
      <c r="RZF67" s="204"/>
      <c r="RZG67" s="204"/>
      <c r="RZH67" s="204"/>
      <c r="RZI67" s="204"/>
      <c r="RZJ67" s="204"/>
      <c r="RZK67" s="204"/>
      <c r="RZL67" s="204"/>
      <c r="RZM67" s="204"/>
      <c r="RZN67" s="204"/>
      <c r="RZO67" s="204"/>
      <c r="RZP67" s="204"/>
      <c r="RZQ67" s="204"/>
      <c r="RZR67" s="204"/>
      <c r="RZS67" s="204"/>
      <c r="RZT67" s="204"/>
      <c r="RZU67" s="204"/>
      <c r="RZV67" s="204"/>
      <c r="RZW67" s="204"/>
      <c r="RZX67" s="204"/>
      <c r="RZY67" s="204"/>
      <c r="RZZ67" s="204"/>
      <c r="SAA67" s="204"/>
      <c r="SAB67" s="204"/>
      <c r="SAC67" s="204"/>
      <c r="SAD67" s="204"/>
      <c r="SAE67" s="204"/>
      <c r="SAF67" s="204"/>
      <c r="SAG67" s="204"/>
      <c r="SAH67" s="204"/>
      <c r="SAI67" s="204"/>
      <c r="SAJ67" s="204"/>
      <c r="SAK67" s="204"/>
      <c r="SAL67" s="204"/>
      <c r="SAM67" s="204"/>
      <c r="SAN67" s="204"/>
      <c r="SAO67" s="204"/>
      <c r="SAP67" s="204"/>
      <c r="SAQ67" s="204"/>
      <c r="SAR67" s="204"/>
      <c r="SAS67" s="204"/>
      <c r="SAT67" s="204"/>
      <c r="SAU67" s="204"/>
      <c r="SAV67" s="204"/>
      <c r="SAW67" s="204"/>
      <c r="SAX67" s="204"/>
      <c r="SAY67" s="204"/>
      <c r="SAZ67" s="204"/>
      <c r="SBA67" s="204"/>
      <c r="SBB67" s="204"/>
      <c r="SBC67" s="204"/>
      <c r="SBD67" s="204"/>
      <c r="SBE67" s="204"/>
      <c r="SBF67" s="204"/>
      <c r="SBG67" s="204"/>
      <c r="SBH67" s="204"/>
      <c r="SBI67" s="204"/>
      <c r="SBJ67" s="204"/>
      <c r="SBK67" s="204"/>
      <c r="SBL67" s="204"/>
      <c r="SBM67" s="204"/>
      <c r="SBN67" s="204"/>
      <c r="SBO67" s="204"/>
      <c r="SBP67" s="204"/>
      <c r="SBQ67" s="204"/>
      <c r="SBR67" s="204"/>
      <c r="SBS67" s="204"/>
      <c r="SBT67" s="204"/>
      <c r="SBU67" s="204"/>
      <c r="SBV67" s="204"/>
      <c r="SBW67" s="204"/>
      <c r="SBX67" s="204"/>
      <c r="SBY67" s="204"/>
      <c r="SBZ67" s="204"/>
      <c r="SCA67" s="204"/>
      <c r="SCB67" s="204"/>
      <c r="SCC67" s="204"/>
      <c r="SCD67" s="204"/>
      <c r="SCE67" s="204"/>
      <c r="SCF67" s="204"/>
      <c r="SCG67" s="204"/>
      <c r="SCH67" s="204"/>
      <c r="SCI67" s="204"/>
      <c r="SCJ67" s="204"/>
      <c r="SCK67" s="204"/>
      <c r="SCL67" s="204"/>
      <c r="SCM67" s="204"/>
      <c r="SCN67" s="204"/>
      <c r="SCO67" s="204"/>
      <c r="SCP67" s="204"/>
      <c r="SCQ67" s="204"/>
      <c r="SCR67" s="204"/>
      <c r="SCS67" s="204"/>
      <c r="SCT67" s="204"/>
      <c r="SCU67" s="204"/>
      <c r="SCV67" s="204"/>
      <c r="SCW67" s="204"/>
      <c r="SCX67" s="204"/>
      <c r="SCY67" s="204"/>
      <c r="SCZ67" s="204"/>
      <c r="SDA67" s="204"/>
      <c r="SDB67" s="204"/>
      <c r="SDC67" s="204"/>
      <c r="SDD67" s="204"/>
      <c r="SDE67" s="204"/>
      <c r="SDF67" s="204"/>
      <c r="SDG67" s="204"/>
      <c r="SDH67" s="204"/>
      <c r="SDI67" s="204"/>
      <c r="SDJ67" s="204"/>
      <c r="SDK67" s="204"/>
      <c r="SDL67" s="204"/>
      <c r="SDM67" s="204"/>
      <c r="SDN67" s="204"/>
      <c r="SDO67" s="204"/>
      <c r="SDP67" s="204"/>
      <c r="SDQ67" s="204"/>
      <c r="SDR67" s="204"/>
      <c r="SDS67" s="204"/>
      <c r="SDT67" s="204"/>
      <c r="SDU67" s="204"/>
      <c r="SDV67" s="204"/>
      <c r="SDW67" s="204"/>
      <c r="SDX67" s="204"/>
      <c r="SDY67" s="204"/>
      <c r="SDZ67" s="204"/>
      <c r="SEA67" s="204"/>
      <c r="SEB67" s="204"/>
      <c r="SEC67" s="204"/>
      <c r="SED67" s="204"/>
      <c r="SEE67" s="204"/>
      <c r="SEF67" s="204"/>
      <c r="SEG67" s="204"/>
      <c r="SEH67" s="204"/>
      <c r="SEI67" s="204"/>
      <c r="SEJ67" s="204"/>
      <c r="SEK67" s="204"/>
      <c r="SEL67" s="204"/>
      <c r="SEM67" s="204"/>
      <c r="SEN67" s="204"/>
      <c r="SEO67" s="204"/>
      <c r="SEP67" s="204"/>
      <c r="SEQ67" s="204"/>
      <c r="SER67" s="204"/>
      <c r="SES67" s="204"/>
      <c r="SET67" s="204"/>
      <c r="SEU67" s="204"/>
      <c r="SEV67" s="204"/>
      <c r="SEW67" s="204"/>
      <c r="SEX67" s="204"/>
      <c r="SEY67" s="204"/>
      <c r="SEZ67" s="204"/>
      <c r="SFA67" s="204"/>
      <c r="SFB67" s="204"/>
      <c r="SFC67" s="204"/>
      <c r="SFD67" s="204"/>
      <c r="SFE67" s="204"/>
      <c r="SFF67" s="204"/>
      <c r="SFG67" s="204"/>
      <c r="SFH67" s="204"/>
      <c r="SFI67" s="204"/>
      <c r="SFJ67" s="204"/>
      <c r="SFK67" s="204"/>
      <c r="SFL67" s="204"/>
      <c r="SFM67" s="204"/>
      <c r="SFN67" s="204"/>
      <c r="SFO67" s="204"/>
      <c r="SFP67" s="204"/>
      <c r="SFQ67" s="204"/>
      <c r="SFR67" s="204"/>
      <c r="SFS67" s="204"/>
      <c r="SFT67" s="204"/>
      <c r="SFU67" s="204"/>
      <c r="SFV67" s="204"/>
      <c r="SFW67" s="204"/>
      <c r="SFX67" s="204"/>
      <c r="SFY67" s="204"/>
      <c r="SFZ67" s="204"/>
      <c r="SGA67" s="204"/>
      <c r="SGB67" s="204"/>
      <c r="SGC67" s="204"/>
      <c r="SGD67" s="204"/>
      <c r="SGE67" s="204"/>
      <c r="SGF67" s="204"/>
      <c r="SGG67" s="204"/>
      <c r="SGH67" s="204"/>
      <c r="SGI67" s="204"/>
      <c r="SGJ67" s="204"/>
      <c r="SGK67" s="204"/>
      <c r="SGL67" s="204"/>
      <c r="SGM67" s="204"/>
      <c r="SGN67" s="204"/>
      <c r="SGO67" s="204"/>
      <c r="SGP67" s="204"/>
      <c r="SGQ67" s="204"/>
      <c r="SGR67" s="204"/>
      <c r="SGS67" s="204"/>
      <c r="SGT67" s="204"/>
      <c r="SGU67" s="204"/>
      <c r="SGV67" s="204"/>
      <c r="SGW67" s="204"/>
      <c r="SGX67" s="204"/>
      <c r="SGY67" s="204"/>
      <c r="SGZ67" s="204"/>
      <c r="SHA67" s="204"/>
      <c r="SHB67" s="204"/>
      <c r="SHC67" s="204"/>
      <c r="SHD67" s="204"/>
      <c r="SHE67" s="204"/>
      <c r="SHF67" s="204"/>
      <c r="SHG67" s="204"/>
      <c r="SHH67" s="204"/>
      <c r="SHI67" s="204"/>
      <c r="SHJ67" s="204"/>
      <c r="SHK67" s="204"/>
      <c r="SHL67" s="204"/>
      <c r="SHM67" s="204"/>
      <c r="SHN67" s="204"/>
      <c r="SHO67" s="204"/>
      <c r="SHP67" s="204"/>
      <c r="SHQ67" s="204"/>
      <c r="SHR67" s="204"/>
      <c r="SHS67" s="204"/>
      <c r="SHT67" s="204"/>
      <c r="SHU67" s="204"/>
      <c r="SHV67" s="204"/>
      <c r="SHW67" s="204"/>
      <c r="SHX67" s="204"/>
      <c r="SHY67" s="204"/>
      <c r="SHZ67" s="204"/>
      <c r="SIA67" s="204"/>
      <c r="SIB67" s="204"/>
      <c r="SIC67" s="204"/>
      <c r="SID67" s="204"/>
      <c r="SIE67" s="204"/>
      <c r="SIF67" s="204"/>
      <c r="SIG67" s="204"/>
      <c r="SIH67" s="204"/>
      <c r="SII67" s="204"/>
      <c r="SIJ67" s="204"/>
      <c r="SIK67" s="204"/>
      <c r="SIL67" s="204"/>
      <c r="SIM67" s="204"/>
      <c r="SIN67" s="204"/>
      <c r="SIO67" s="204"/>
      <c r="SIP67" s="204"/>
      <c r="SIQ67" s="204"/>
      <c r="SIR67" s="204"/>
      <c r="SIS67" s="204"/>
      <c r="SIT67" s="204"/>
      <c r="SIU67" s="204"/>
      <c r="SIV67" s="204"/>
      <c r="SIW67" s="204"/>
      <c r="SIX67" s="204"/>
      <c r="SIY67" s="204"/>
      <c r="SIZ67" s="204"/>
      <c r="SJA67" s="204"/>
      <c r="SJB67" s="204"/>
      <c r="SJC67" s="204"/>
      <c r="SJD67" s="204"/>
      <c r="SJE67" s="204"/>
      <c r="SJF67" s="204"/>
      <c r="SJG67" s="204"/>
      <c r="SJH67" s="204"/>
      <c r="SJI67" s="204"/>
      <c r="SJJ67" s="204"/>
      <c r="SJK67" s="204"/>
      <c r="SJL67" s="204"/>
      <c r="SJM67" s="204"/>
      <c r="SJN67" s="204"/>
      <c r="SJO67" s="204"/>
      <c r="SJP67" s="204"/>
      <c r="SJQ67" s="204"/>
      <c r="SJR67" s="204"/>
      <c r="SJS67" s="204"/>
      <c r="SJT67" s="204"/>
      <c r="SJU67" s="204"/>
      <c r="SJV67" s="204"/>
      <c r="SJW67" s="204"/>
      <c r="SJX67" s="204"/>
      <c r="SJY67" s="204"/>
      <c r="SJZ67" s="204"/>
      <c r="SKA67" s="204"/>
      <c r="SKB67" s="204"/>
      <c r="SKC67" s="204"/>
      <c r="SKD67" s="204"/>
      <c r="SKE67" s="204"/>
      <c r="SKF67" s="204"/>
      <c r="SKG67" s="204"/>
      <c r="SKH67" s="204"/>
      <c r="SKI67" s="204"/>
      <c r="SKJ67" s="204"/>
      <c r="SKK67" s="204"/>
      <c r="SKL67" s="204"/>
      <c r="SKM67" s="204"/>
      <c r="SKN67" s="204"/>
      <c r="SKO67" s="204"/>
      <c r="SKP67" s="204"/>
      <c r="SKQ67" s="204"/>
      <c r="SKR67" s="204"/>
      <c r="SKS67" s="204"/>
      <c r="SKT67" s="204"/>
      <c r="SKU67" s="204"/>
      <c r="SKV67" s="204"/>
      <c r="SKW67" s="204"/>
      <c r="SKX67" s="204"/>
      <c r="SKY67" s="204"/>
      <c r="SKZ67" s="204"/>
      <c r="SLA67" s="204"/>
      <c r="SLB67" s="204"/>
      <c r="SLC67" s="204"/>
      <c r="SLD67" s="204"/>
      <c r="SLE67" s="204"/>
      <c r="SLF67" s="204"/>
      <c r="SLG67" s="204"/>
      <c r="SLH67" s="204"/>
      <c r="SLI67" s="204"/>
      <c r="SLJ67" s="204"/>
      <c r="SLK67" s="204"/>
      <c r="SLL67" s="204"/>
      <c r="SLM67" s="204"/>
      <c r="SLN67" s="204"/>
      <c r="SLO67" s="204"/>
      <c r="SLP67" s="204"/>
      <c r="SLQ67" s="204"/>
      <c r="SLR67" s="204"/>
      <c r="SLS67" s="204"/>
      <c r="SLT67" s="204"/>
      <c r="SLU67" s="204"/>
      <c r="SLV67" s="204"/>
      <c r="SLW67" s="204"/>
      <c r="SLX67" s="204"/>
      <c r="SLY67" s="204"/>
      <c r="SLZ67" s="204"/>
      <c r="SMA67" s="204"/>
      <c r="SMB67" s="204"/>
      <c r="SMC67" s="204"/>
      <c r="SMD67" s="204"/>
      <c r="SME67" s="204"/>
      <c r="SMF67" s="204"/>
      <c r="SMG67" s="204"/>
      <c r="SMH67" s="204"/>
      <c r="SMI67" s="204"/>
      <c r="SMJ67" s="204"/>
      <c r="SMK67" s="204"/>
      <c r="SML67" s="204"/>
      <c r="SMM67" s="204"/>
      <c r="SMN67" s="204"/>
      <c r="SMO67" s="204"/>
      <c r="SMP67" s="204"/>
      <c r="SMQ67" s="204"/>
      <c r="SMR67" s="204"/>
      <c r="SMS67" s="204"/>
      <c r="SMT67" s="204"/>
      <c r="SMU67" s="204"/>
      <c r="SMV67" s="204"/>
      <c r="SMW67" s="204"/>
      <c r="SMX67" s="204"/>
      <c r="SMY67" s="204"/>
      <c r="SMZ67" s="204"/>
      <c r="SNA67" s="204"/>
      <c r="SNB67" s="204"/>
      <c r="SNC67" s="204"/>
      <c r="SND67" s="204"/>
      <c r="SNE67" s="204"/>
      <c r="SNF67" s="204"/>
      <c r="SNG67" s="204"/>
      <c r="SNH67" s="204"/>
      <c r="SNI67" s="204"/>
      <c r="SNJ67" s="204"/>
      <c r="SNK67" s="204"/>
      <c r="SNL67" s="204"/>
      <c r="SNM67" s="204"/>
      <c r="SNN67" s="204"/>
      <c r="SNO67" s="204"/>
      <c r="SNP67" s="204"/>
      <c r="SNQ67" s="204"/>
      <c r="SNR67" s="204"/>
      <c r="SNS67" s="204"/>
      <c r="SNT67" s="204"/>
      <c r="SNU67" s="204"/>
      <c r="SNV67" s="204"/>
      <c r="SNW67" s="204"/>
      <c r="SNX67" s="204"/>
      <c r="SNY67" s="204"/>
      <c r="SNZ67" s="204"/>
      <c r="SOA67" s="204"/>
      <c r="SOB67" s="204"/>
      <c r="SOC67" s="204"/>
      <c r="SOD67" s="204"/>
      <c r="SOE67" s="204"/>
      <c r="SOF67" s="204"/>
      <c r="SOG67" s="204"/>
      <c r="SOH67" s="204"/>
      <c r="SOI67" s="204"/>
      <c r="SOJ67" s="204"/>
      <c r="SOK67" s="204"/>
      <c r="SOL67" s="204"/>
      <c r="SOM67" s="204"/>
      <c r="SON67" s="204"/>
      <c r="SOO67" s="204"/>
      <c r="SOP67" s="204"/>
      <c r="SOQ67" s="204"/>
      <c r="SOR67" s="204"/>
      <c r="SOS67" s="204"/>
      <c r="SOT67" s="204"/>
      <c r="SOU67" s="204"/>
      <c r="SOV67" s="204"/>
      <c r="SOW67" s="204"/>
      <c r="SOX67" s="204"/>
      <c r="SOY67" s="204"/>
      <c r="SOZ67" s="204"/>
      <c r="SPA67" s="204"/>
      <c r="SPB67" s="204"/>
      <c r="SPC67" s="204"/>
      <c r="SPD67" s="204"/>
      <c r="SPE67" s="204"/>
      <c r="SPF67" s="204"/>
      <c r="SPG67" s="204"/>
      <c r="SPH67" s="204"/>
      <c r="SPI67" s="204"/>
      <c r="SPJ67" s="204"/>
      <c r="SPK67" s="204"/>
      <c r="SPL67" s="204"/>
      <c r="SPM67" s="204"/>
      <c r="SPN67" s="204"/>
      <c r="SPO67" s="204"/>
      <c r="SPP67" s="204"/>
      <c r="SPQ67" s="204"/>
      <c r="SPR67" s="204"/>
      <c r="SPS67" s="204"/>
      <c r="SPT67" s="204"/>
      <c r="SPU67" s="204"/>
      <c r="SPV67" s="204"/>
      <c r="SPW67" s="204"/>
      <c r="SPX67" s="204"/>
      <c r="SPY67" s="204"/>
      <c r="SPZ67" s="204"/>
      <c r="SQA67" s="204"/>
      <c r="SQB67" s="204"/>
      <c r="SQC67" s="204"/>
      <c r="SQD67" s="204"/>
      <c r="SQE67" s="204"/>
      <c r="SQF67" s="204"/>
      <c r="SQG67" s="204"/>
      <c r="SQH67" s="204"/>
      <c r="SQI67" s="204"/>
      <c r="SQJ67" s="204"/>
      <c r="SQK67" s="204"/>
      <c r="SQL67" s="204"/>
      <c r="SQM67" s="204"/>
      <c r="SQN67" s="204"/>
      <c r="SQO67" s="204"/>
      <c r="SQP67" s="204"/>
      <c r="SQQ67" s="204"/>
      <c r="SQR67" s="204"/>
      <c r="SQS67" s="204"/>
      <c r="SQT67" s="204"/>
      <c r="SQU67" s="204"/>
      <c r="SQV67" s="204"/>
      <c r="SQW67" s="204"/>
      <c r="SQX67" s="204"/>
      <c r="SQY67" s="204"/>
      <c r="SQZ67" s="204"/>
      <c r="SRA67" s="204"/>
      <c r="SRB67" s="204"/>
      <c r="SRC67" s="204"/>
      <c r="SRD67" s="204"/>
      <c r="SRE67" s="204"/>
      <c r="SRF67" s="204"/>
      <c r="SRG67" s="204"/>
      <c r="SRH67" s="204"/>
      <c r="SRI67" s="204"/>
      <c r="SRJ67" s="204"/>
      <c r="SRK67" s="204"/>
      <c r="SRL67" s="204"/>
      <c r="SRM67" s="204"/>
      <c r="SRN67" s="204"/>
      <c r="SRO67" s="204"/>
      <c r="SRP67" s="204"/>
      <c r="SRQ67" s="204"/>
      <c r="SRR67" s="204"/>
      <c r="SRS67" s="204"/>
      <c r="SRT67" s="204"/>
      <c r="SRU67" s="204"/>
      <c r="SRV67" s="204"/>
      <c r="SRW67" s="204"/>
      <c r="SRX67" s="204"/>
      <c r="SRY67" s="204"/>
      <c r="SRZ67" s="204"/>
      <c r="SSA67" s="204"/>
      <c r="SSB67" s="204"/>
      <c r="SSC67" s="204"/>
      <c r="SSD67" s="204"/>
      <c r="SSE67" s="204"/>
      <c r="SSF67" s="204"/>
      <c r="SSG67" s="204"/>
      <c r="SSH67" s="204"/>
      <c r="SSI67" s="204"/>
      <c r="SSJ67" s="204"/>
      <c r="SSK67" s="204"/>
      <c r="SSL67" s="204"/>
      <c r="SSM67" s="204"/>
      <c r="SSN67" s="204"/>
      <c r="SSO67" s="204"/>
      <c r="SSP67" s="204"/>
      <c r="SSQ67" s="204"/>
      <c r="SSR67" s="204"/>
      <c r="SSS67" s="204"/>
      <c r="SST67" s="204"/>
      <c r="SSU67" s="204"/>
      <c r="SSV67" s="204"/>
      <c r="SSW67" s="204"/>
      <c r="SSX67" s="204"/>
      <c r="SSY67" s="204"/>
      <c r="SSZ67" s="204"/>
      <c r="STA67" s="204"/>
      <c r="STB67" s="204"/>
      <c r="STC67" s="204"/>
      <c r="STD67" s="204"/>
      <c r="STE67" s="204"/>
      <c r="STF67" s="204"/>
      <c r="STG67" s="204"/>
      <c r="STH67" s="204"/>
      <c r="STI67" s="204"/>
      <c r="STJ67" s="204"/>
      <c r="STK67" s="204"/>
      <c r="STL67" s="204"/>
      <c r="STM67" s="204"/>
      <c r="STN67" s="204"/>
      <c r="STO67" s="204"/>
      <c r="STP67" s="204"/>
      <c r="STQ67" s="204"/>
      <c r="STR67" s="204"/>
      <c r="STS67" s="204"/>
      <c r="STT67" s="204"/>
      <c r="STU67" s="204"/>
      <c r="STV67" s="204"/>
      <c r="STW67" s="204"/>
      <c r="STX67" s="204"/>
      <c r="STY67" s="204"/>
      <c r="STZ67" s="204"/>
      <c r="SUA67" s="204"/>
      <c r="SUB67" s="204"/>
      <c r="SUC67" s="204"/>
      <c r="SUD67" s="204"/>
      <c r="SUE67" s="204"/>
      <c r="SUF67" s="204"/>
      <c r="SUG67" s="204"/>
      <c r="SUH67" s="204"/>
      <c r="SUI67" s="204"/>
      <c r="SUJ67" s="204"/>
      <c r="SUK67" s="204"/>
      <c r="SUL67" s="204"/>
      <c r="SUM67" s="204"/>
      <c r="SUN67" s="204"/>
      <c r="SUO67" s="204"/>
      <c r="SUP67" s="204"/>
      <c r="SUQ67" s="204"/>
      <c r="SUR67" s="204"/>
      <c r="SUS67" s="204"/>
      <c r="SUT67" s="204"/>
      <c r="SUU67" s="204"/>
      <c r="SUV67" s="204"/>
      <c r="SUW67" s="204"/>
      <c r="SUX67" s="204"/>
      <c r="SUY67" s="204"/>
      <c r="SUZ67" s="204"/>
      <c r="SVA67" s="204"/>
      <c r="SVB67" s="204"/>
      <c r="SVC67" s="204"/>
      <c r="SVD67" s="204"/>
      <c r="SVE67" s="204"/>
      <c r="SVF67" s="204"/>
      <c r="SVG67" s="204"/>
      <c r="SVH67" s="204"/>
      <c r="SVI67" s="204"/>
      <c r="SVJ67" s="204"/>
      <c r="SVK67" s="204"/>
      <c r="SVL67" s="204"/>
      <c r="SVM67" s="204"/>
      <c r="SVN67" s="204"/>
      <c r="SVO67" s="204"/>
      <c r="SVP67" s="204"/>
      <c r="SVQ67" s="204"/>
      <c r="SVR67" s="204"/>
      <c r="SVS67" s="204"/>
      <c r="SVT67" s="204"/>
      <c r="SVU67" s="204"/>
      <c r="SVV67" s="204"/>
      <c r="SVW67" s="204"/>
      <c r="SVX67" s="204"/>
      <c r="SVY67" s="204"/>
      <c r="SVZ67" s="204"/>
      <c r="SWA67" s="204"/>
      <c r="SWB67" s="204"/>
      <c r="SWC67" s="204"/>
      <c r="SWD67" s="204"/>
      <c r="SWE67" s="204"/>
      <c r="SWF67" s="204"/>
      <c r="SWG67" s="204"/>
      <c r="SWH67" s="204"/>
      <c r="SWI67" s="204"/>
      <c r="SWJ67" s="204"/>
      <c r="SWK67" s="204"/>
      <c r="SWL67" s="204"/>
      <c r="SWM67" s="204"/>
      <c r="SWN67" s="204"/>
      <c r="SWO67" s="204"/>
      <c r="SWP67" s="204"/>
      <c r="SWQ67" s="204"/>
      <c r="SWR67" s="204"/>
      <c r="SWS67" s="204"/>
      <c r="SWT67" s="204"/>
      <c r="SWU67" s="204"/>
      <c r="SWV67" s="204"/>
      <c r="SWW67" s="204"/>
      <c r="SWX67" s="204"/>
      <c r="SWY67" s="204"/>
      <c r="SWZ67" s="204"/>
      <c r="SXA67" s="204"/>
      <c r="SXB67" s="204"/>
      <c r="SXC67" s="204"/>
      <c r="SXD67" s="204"/>
      <c r="SXE67" s="204"/>
      <c r="SXF67" s="204"/>
      <c r="SXG67" s="204"/>
      <c r="SXH67" s="204"/>
      <c r="SXI67" s="204"/>
      <c r="SXJ67" s="204"/>
      <c r="SXK67" s="204"/>
      <c r="SXL67" s="204"/>
      <c r="SXM67" s="204"/>
      <c r="SXN67" s="204"/>
      <c r="SXO67" s="204"/>
      <c r="SXP67" s="204"/>
      <c r="SXQ67" s="204"/>
      <c r="SXR67" s="204"/>
      <c r="SXS67" s="204"/>
      <c r="SXT67" s="204"/>
      <c r="SXU67" s="204"/>
      <c r="SXV67" s="204"/>
      <c r="SXW67" s="204"/>
      <c r="SXX67" s="204"/>
      <c r="SXY67" s="204"/>
      <c r="SXZ67" s="204"/>
      <c r="SYA67" s="204"/>
      <c r="SYB67" s="204"/>
      <c r="SYC67" s="204"/>
      <c r="SYD67" s="204"/>
      <c r="SYE67" s="204"/>
      <c r="SYF67" s="204"/>
      <c r="SYG67" s="204"/>
      <c r="SYH67" s="204"/>
      <c r="SYI67" s="204"/>
      <c r="SYJ67" s="204"/>
      <c r="SYK67" s="204"/>
      <c r="SYL67" s="204"/>
      <c r="SYM67" s="204"/>
      <c r="SYN67" s="204"/>
      <c r="SYO67" s="204"/>
      <c r="SYP67" s="204"/>
      <c r="SYQ67" s="204"/>
      <c r="SYR67" s="204"/>
      <c r="SYS67" s="204"/>
      <c r="SYT67" s="204"/>
      <c r="SYU67" s="204"/>
      <c r="SYV67" s="204"/>
      <c r="SYW67" s="204"/>
      <c r="SYX67" s="204"/>
      <c r="SYY67" s="204"/>
      <c r="SYZ67" s="204"/>
      <c r="SZA67" s="204"/>
      <c r="SZB67" s="204"/>
      <c r="SZC67" s="204"/>
      <c r="SZD67" s="204"/>
      <c r="SZE67" s="204"/>
      <c r="SZF67" s="204"/>
      <c r="SZG67" s="204"/>
      <c r="SZH67" s="204"/>
      <c r="SZI67" s="204"/>
      <c r="SZJ67" s="204"/>
      <c r="SZK67" s="204"/>
      <c r="SZL67" s="204"/>
      <c r="SZM67" s="204"/>
      <c r="SZN67" s="204"/>
      <c r="SZO67" s="204"/>
      <c r="SZP67" s="204"/>
      <c r="SZQ67" s="204"/>
      <c r="SZR67" s="204"/>
      <c r="SZS67" s="204"/>
      <c r="SZT67" s="204"/>
      <c r="SZU67" s="204"/>
      <c r="SZV67" s="204"/>
      <c r="SZW67" s="204"/>
      <c r="SZX67" s="204"/>
      <c r="SZY67" s="204"/>
      <c r="SZZ67" s="204"/>
      <c r="TAA67" s="204"/>
      <c r="TAB67" s="204"/>
      <c r="TAC67" s="204"/>
      <c r="TAD67" s="204"/>
      <c r="TAE67" s="204"/>
      <c r="TAF67" s="204"/>
      <c r="TAG67" s="204"/>
      <c r="TAH67" s="204"/>
      <c r="TAI67" s="204"/>
      <c r="TAJ67" s="204"/>
      <c r="TAK67" s="204"/>
      <c r="TAL67" s="204"/>
      <c r="TAM67" s="204"/>
      <c r="TAN67" s="204"/>
      <c r="TAO67" s="204"/>
      <c r="TAP67" s="204"/>
      <c r="TAQ67" s="204"/>
      <c r="TAR67" s="204"/>
      <c r="TAS67" s="204"/>
      <c r="TAT67" s="204"/>
      <c r="TAU67" s="204"/>
      <c r="TAV67" s="204"/>
      <c r="TAW67" s="204"/>
      <c r="TAX67" s="204"/>
      <c r="TAY67" s="204"/>
      <c r="TAZ67" s="204"/>
      <c r="TBA67" s="204"/>
      <c r="TBB67" s="204"/>
      <c r="TBC67" s="204"/>
      <c r="TBD67" s="204"/>
      <c r="TBE67" s="204"/>
      <c r="TBF67" s="204"/>
      <c r="TBG67" s="204"/>
      <c r="TBH67" s="204"/>
      <c r="TBI67" s="204"/>
      <c r="TBJ67" s="204"/>
      <c r="TBK67" s="204"/>
      <c r="TBL67" s="204"/>
      <c r="TBM67" s="204"/>
      <c r="TBN67" s="204"/>
      <c r="TBO67" s="204"/>
      <c r="TBP67" s="204"/>
      <c r="TBQ67" s="204"/>
      <c r="TBR67" s="204"/>
      <c r="TBS67" s="204"/>
      <c r="TBT67" s="204"/>
      <c r="TBU67" s="204"/>
      <c r="TBV67" s="204"/>
      <c r="TBW67" s="204"/>
      <c r="TBX67" s="204"/>
      <c r="TBY67" s="204"/>
      <c r="TBZ67" s="204"/>
      <c r="TCA67" s="204"/>
      <c r="TCB67" s="204"/>
      <c r="TCC67" s="204"/>
      <c r="TCD67" s="204"/>
      <c r="TCE67" s="204"/>
      <c r="TCF67" s="204"/>
      <c r="TCG67" s="204"/>
      <c r="TCH67" s="204"/>
      <c r="TCI67" s="204"/>
      <c r="TCJ67" s="204"/>
      <c r="TCK67" s="204"/>
      <c r="TCL67" s="204"/>
      <c r="TCM67" s="204"/>
      <c r="TCN67" s="204"/>
      <c r="TCO67" s="204"/>
      <c r="TCP67" s="204"/>
      <c r="TCQ67" s="204"/>
      <c r="TCR67" s="204"/>
      <c r="TCS67" s="204"/>
      <c r="TCT67" s="204"/>
      <c r="TCU67" s="204"/>
      <c r="TCV67" s="204"/>
      <c r="TCW67" s="204"/>
      <c r="TCX67" s="204"/>
      <c r="TCY67" s="204"/>
      <c r="TCZ67" s="204"/>
      <c r="TDA67" s="204"/>
      <c r="TDB67" s="204"/>
      <c r="TDC67" s="204"/>
      <c r="TDD67" s="204"/>
      <c r="TDE67" s="204"/>
      <c r="TDF67" s="204"/>
      <c r="TDG67" s="204"/>
      <c r="TDH67" s="204"/>
      <c r="TDI67" s="204"/>
      <c r="TDJ67" s="204"/>
      <c r="TDK67" s="204"/>
      <c r="TDL67" s="204"/>
      <c r="TDM67" s="204"/>
      <c r="TDN67" s="204"/>
      <c r="TDO67" s="204"/>
      <c r="TDP67" s="204"/>
      <c r="TDQ67" s="204"/>
      <c r="TDR67" s="204"/>
      <c r="TDS67" s="204"/>
      <c r="TDT67" s="204"/>
      <c r="TDU67" s="204"/>
      <c r="TDV67" s="204"/>
      <c r="TDW67" s="204"/>
      <c r="TDX67" s="204"/>
      <c r="TDY67" s="204"/>
      <c r="TDZ67" s="204"/>
      <c r="TEA67" s="204"/>
      <c r="TEB67" s="204"/>
      <c r="TEC67" s="204"/>
      <c r="TED67" s="204"/>
      <c r="TEE67" s="204"/>
      <c r="TEF67" s="204"/>
      <c r="TEG67" s="204"/>
      <c r="TEH67" s="204"/>
      <c r="TEI67" s="204"/>
      <c r="TEJ67" s="204"/>
      <c r="TEK67" s="204"/>
      <c r="TEL67" s="204"/>
      <c r="TEM67" s="204"/>
      <c r="TEN67" s="204"/>
      <c r="TEO67" s="204"/>
      <c r="TEP67" s="204"/>
      <c r="TEQ67" s="204"/>
      <c r="TER67" s="204"/>
      <c r="TES67" s="204"/>
      <c r="TET67" s="204"/>
      <c r="TEU67" s="204"/>
      <c r="TEV67" s="204"/>
      <c r="TEW67" s="204"/>
      <c r="TEX67" s="204"/>
      <c r="TEY67" s="204"/>
      <c r="TEZ67" s="204"/>
      <c r="TFA67" s="204"/>
      <c r="TFB67" s="204"/>
      <c r="TFC67" s="204"/>
      <c r="TFD67" s="204"/>
      <c r="TFE67" s="204"/>
      <c r="TFF67" s="204"/>
      <c r="TFG67" s="204"/>
      <c r="TFH67" s="204"/>
      <c r="TFI67" s="204"/>
      <c r="TFJ67" s="204"/>
      <c r="TFK67" s="204"/>
      <c r="TFL67" s="204"/>
      <c r="TFM67" s="204"/>
      <c r="TFN67" s="204"/>
      <c r="TFO67" s="204"/>
      <c r="TFP67" s="204"/>
      <c r="TFQ67" s="204"/>
      <c r="TFR67" s="204"/>
      <c r="TFS67" s="204"/>
      <c r="TFT67" s="204"/>
      <c r="TFU67" s="204"/>
      <c r="TFV67" s="204"/>
      <c r="TFW67" s="204"/>
      <c r="TFX67" s="204"/>
      <c r="TFY67" s="204"/>
      <c r="TFZ67" s="204"/>
      <c r="TGA67" s="204"/>
      <c r="TGB67" s="204"/>
      <c r="TGC67" s="204"/>
      <c r="TGD67" s="204"/>
      <c r="TGE67" s="204"/>
      <c r="TGF67" s="204"/>
      <c r="TGG67" s="204"/>
      <c r="TGH67" s="204"/>
      <c r="TGI67" s="204"/>
      <c r="TGJ67" s="204"/>
      <c r="TGK67" s="204"/>
      <c r="TGL67" s="204"/>
      <c r="TGM67" s="204"/>
      <c r="TGN67" s="204"/>
      <c r="TGO67" s="204"/>
      <c r="TGP67" s="204"/>
      <c r="TGQ67" s="204"/>
      <c r="TGR67" s="204"/>
      <c r="TGS67" s="204"/>
      <c r="TGT67" s="204"/>
      <c r="TGU67" s="204"/>
      <c r="TGV67" s="204"/>
      <c r="TGW67" s="204"/>
      <c r="TGX67" s="204"/>
      <c r="TGY67" s="204"/>
      <c r="TGZ67" s="204"/>
      <c r="THA67" s="204"/>
      <c r="THB67" s="204"/>
      <c r="THC67" s="204"/>
      <c r="THD67" s="204"/>
      <c r="THE67" s="204"/>
      <c r="THF67" s="204"/>
      <c r="THG67" s="204"/>
      <c r="THH67" s="204"/>
      <c r="THI67" s="204"/>
      <c r="THJ67" s="204"/>
      <c r="THK67" s="204"/>
      <c r="THL67" s="204"/>
      <c r="THM67" s="204"/>
      <c r="THN67" s="204"/>
      <c r="THO67" s="204"/>
      <c r="THP67" s="204"/>
      <c r="THQ67" s="204"/>
      <c r="THR67" s="204"/>
      <c r="THS67" s="204"/>
      <c r="THT67" s="204"/>
      <c r="THU67" s="204"/>
      <c r="THV67" s="204"/>
      <c r="THW67" s="204"/>
      <c r="THX67" s="204"/>
      <c r="THY67" s="204"/>
      <c r="THZ67" s="204"/>
      <c r="TIA67" s="204"/>
      <c r="TIB67" s="204"/>
      <c r="TIC67" s="204"/>
      <c r="TID67" s="204"/>
      <c r="TIE67" s="204"/>
      <c r="TIF67" s="204"/>
      <c r="TIG67" s="204"/>
      <c r="TIH67" s="204"/>
      <c r="TII67" s="204"/>
      <c r="TIJ67" s="204"/>
      <c r="TIK67" s="204"/>
      <c r="TIL67" s="204"/>
      <c r="TIM67" s="204"/>
      <c r="TIN67" s="204"/>
      <c r="TIO67" s="204"/>
      <c r="TIP67" s="204"/>
      <c r="TIQ67" s="204"/>
      <c r="TIR67" s="204"/>
      <c r="TIS67" s="204"/>
      <c r="TIT67" s="204"/>
      <c r="TIU67" s="204"/>
      <c r="TIV67" s="204"/>
      <c r="TIW67" s="204"/>
      <c r="TIX67" s="204"/>
      <c r="TIY67" s="204"/>
      <c r="TIZ67" s="204"/>
      <c r="TJA67" s="204"/>
      <c r="TJB67" s="204"/>
      <c r="TJC67" s="204"/>
      <c r="TJD67" s="204"/>
      <c r="TJE67" s="204"/>
      <c r="TJF67" s="204"/>
      <c r="TJG67" s="204"/>
      <c r="TJH67" s="204"/>
      <c r="TJI67" s="204"/>
      <c r="TJJ67" s="204"/>
      <c r="TJK67" s="204"/>
      <c r="TJL67" s="204"/>
      <c r="TJM67" s="204"/>
      <c r="TJN67" s="204"/>
      <c r="TJO67" s="204"/>
      <c r="TJP67" s="204"/>
      <c r="TJQ67" s="204"/>
      <c r="TJR67" s="204"/>
      <c r="TJS67" s="204"/>
      <c r="TJT67" s="204"/>
      <c r="TJU67" s="204"/>
      <c r="TJV67" s="204"/>
      <c r="TJW67" s="204"/>
      <c r="TJX67" s="204"/>
      <c r="TJY67" s="204"/>
      <c r="TJZ67" s="204"/>
      <c r="TKA67" s="204"/>
      <c r="TKB67" s="204"/>
      <c r="TKC67" s="204"/>
      <c r="TKD67" s="204"/>
      <c r="TKE67" s="204"/>
      <c r="TKF67" s="204"/>
      <c r="TKG67" s="204"/>
      <c r="TKH67" s="204"/>
      <c r="TKI67" s="204"/>
      <c r="TKJ67" s="204"/>
      <c r="TKK67" s="204"/>
      <c r="TKL67" s="204"/>
      <c r="TKM67" s="204"/>
      <c r="TKN67" s="204"/>
      <c r="TKO67" s="204"/>
      <c r="TKP67" s="204"/>
      <c r="TKQ67" s="204"/>
      <c r="TKR67" s="204"/>
      <c r="TKS67" s="204"/>
      <c r="TKT67" s="204"/>
      <c r="TKU67" s="204"/>
      <c r="TKV67" s="204"/>
      <c r="TKW67" s="204"/>
      <c r="TKX67" s="204"/>
      <c r="TKY67" s="204"/>
      <c r="TKZ67" s="204"/>
      <c r="TLA67" s="204"/>
      <c r="TLB67" s="204"/>
      <c r="TLC67" s="204"/>
      <c r="TLD67" s="204"/>
      <c r="TLE67" s="204"/>
      <c r="TLF67" s="204"/>
      <c r="TLG67" s="204"/>
      <c r="TLH67" s="204"/>
      <c r="TLI67" s="204"/>
      <c r="TLJ67" s="204"/>
      <c r="TLK67" s="204"/>
      <c r="TLL67" s="204"/>
      <c r="TLM67" s="204"/>
      <c r="TLN67" s="204"/>
      <c r="TLO67" s="204"/>
      <c r="TLP67" s="204"/>
      <c r="TLQ67" s="204"/>
      <c r="TLR67" s="204"/>
      <c r="TLS67" s="204"/>
      <c r="TLT67" s="204"/>
      <c r="TLU67" s="204"/>
      <c r="TLV67" s="204"/>
      <c r="TLW67" s="204"/>
      <c r="TLX67" s="204"/>
      <c r="TLY67" s="204"/>
      <c r="TLZ67" s="204"/>
      <c r="TMA67" s="204"/>
      <c r="TMB67" s="204"/>
      <c r="TMC67" s="204"/>
      <c r="TMD67" s="204"/>
      <c r="TME67" s="204"/>
      <c r="TMF67" s="204"/>
      <c r="TMG67" s="204"/>
      <c r="TMH67" s="204"/>
      <c r="TMI67" s="204"/>
      <c r="TMJ67" s="204"/>
      <c r="TMK67" s="204"/>
      <c r="TML67" s="204"/>
      <c r="TMM67" s="204"/>
      <c r="TMN67" s="204"/>
      <c r="TMO67" s="204"/>
      <c r="TMP67" s="204"/>
      <c r="TMQ67" s="204"/>
      <c r="TMR67" s="204"/>
      <c r="TMS67" s="204"/>
      <c r="TMT67" s="204"/>
      <c r="TMU67" s="204"/>
      <c r="TMV67" s="204"/>
      <c r="TMW67" s="204"/>
      <c r="TMX67" s="204"/>
      <c r="TMY67" s="204"/>
      <c r="TMZ67" s="204"/>
      <c r="TNA67" s="204"/>
      <c r="TNB67" s="204"/>
      <c r="TNC67" s="204"/>
      <c r="TND67" s="204"/>
      <c r="TNE67" s="204"/>
      <c r="TNF67" s="204"/>
      <c r="TNG67" s="204"/>
      <c r="TNH67" s="204"/>
      <c r="TNI67" s="204"/>
      <c r="TNJ67" s="204"/>
      <c r="TNK67" s="204"/>
      <c r="TNL67" s="204"/>
      <c r="TNM67" s="204"/>
      <c r="TNN67" s="204"/>
      <c r="TNO67" s="204"/>
      <c r="TNP67" s="204"/>
      <c r="TNQ67" s="204"/>
      <c r="TNR67" s="204"/>
      <c r="TNS67" s="204"/>
      <c r="TNT67" s="204"/>
      <c r="TNU67" s="204"/>
      <c r="TNV67" s="204"/>
      <c r="TNW67" s="204"/>
      <c r="TNX67" s="204"/>
      <c r="TNY67" s="204"/>
      <c r="TNZ67" s="204"/>
      <c r="TOA67" s="204"/>
      <c r="TOB67" s="204"/>
      <c r="TOC67" s="204"/>
      <c r="TOD67" s="204"/>
      <c r="TOE67" s="204"/>
      <c r="TOF67" s="204"/>
      <c r="TOG67" s="204"/>
      <c r="TOH67" s="204"/>
      <c r="TOI67" s="204"/>
      <c r="TOJ67" s="204"/>
      <c r="TOK67" s="204"/>
      <c r="TOL67" s="204"/>
      <c r="TOM67" s="204"/>
      <c r="TON67" s="204"/>
      <c r="TOO67" s="204"/>
      <c r="TOP67" s="204"/>
      <c r="TOQ67" s="204"/>
      <c r="TOR67" s="204"/>
      <c r="TOS67" s="204"/>
      <c r="TOT67" s="204"/>
      <c r="TOU67" s="204"/>
      <c r="TOV67" s="204"/>
      <c r="TOW67" s="204"/>
      <c r="TOX67" s="204"/>
      <c r="TOY67" s="204"/>
      <c r="TOZ67" s="204"/>
      <c r="TPA67" s="204"/>
      <c r="TPB67" s="204"/>
      <c r="TPC67" s="204"/>
      <c r="TPD67" s="204"/>
      <c r="TPE67" s="204"/>
      <c r="TPF67" s="204"/>
      <c r="TPG67" s="204"/>
      <c r="TPH67" s="204"/>
      <c r="TPI67" s="204"/>
      <c r="TPJ67" s="204"/>
      <c r="TPK67" s="204"/>
      <c r="TPL67" s="204"/>
      <c r="TPM67" s="204"/>
      <c r="TPN67" s="204"/>
      <c r="TPO67" s="204"/>
      <c r="TPP67" s="204"/>
      <c r="TPQ67" s="204"/>
      <c r="TPR67" s="204"/>
      <c r="TPS67" s="204"/>
      <c r="TPT67" s="204"/>
      <c r="TPU67" s="204"/>
      <c r="TPV67" s="204"/>
      <c r="TPW67" s="204"/>
      <c r="TPX67" s="204"/>
      <c r="TPY67" s="204"/>
      <c r="TPZ67" s="204"/>
      <c r="TQA67" s="204"/>
      <c r="TQB67" s="204"/>
      <c r="TQC67" s="204"/>
      <c r="TQD67" s="204"/>
      <c r="TQE67" s="204"/>
      <c r="TQF67" s="204"/>
      <c r="TQG67" s="204"/>
      <c r="TQH67" s="204"/>
      <c r="TQI67" s="204"/>
      <c r="TQJ67" s="204"/>
      <c r="TQK67" s="204"/>
      <c r="TQL67" s="204"/>
      <c r="TQM67" s="204"/>
      <c r="TQN67" s="204"/>
      <c r="TQO67" s="204"/>
      <c r="TQP67" s="204"/>
      <c r="TQQ67" s="204"/>
      <c r="TQR67" s="204"/>
      <c r="TQS67" s="204"/>
      <c r="TQT67" s="204"/>
      <c r="TQU67" s="204"/>
      <c r="TQV67" s="204"/>
      <c r="TQW67" s="204"/>
      <c r="TQX67" s="204"/>
      <c r="TQY67" s="204"/>
      <c r="TQZ67" s="204"/>
      <c r="TRA67" s="204"/>
      <c r="TRB67" s="204"/>
      <c r="TRC67" s="204"/>
      <c r="TRD67" s="204"/>
      <c r="TRE67" s="204"/>
      <c r="TRF67" s="204"/>
      <c r="TRG67" s="204"/>
      <c r="TRH67" s="204"/>
      <c r="TRI67" s="204"/>
      <c r="TRJ67" s="204"/>
      <c r="TRK67" s="204"/>
      <c r="TRL67" s="204"/>
      <c r="TRM67" s="204"/>
      <c r="TRN67" s="204"/>
      <c r="TRO67" s="204"/>
      <c r="TRP67" s="204"/>
      <c r="TRQ67" s="204"/>
      <c r="TRR67" s="204"/>
      <c r="TRS67" s="204"/>
      <c r="TRT67" s="204"/>
      <c r="TRU67" s="204"/>
      <c r="TRV67" s="204"/>
      <c r="TRW67" s="204"/>
      <c r="TRX67" s="204"/>
      <c r="TRY67" s="204"/>
      <c r="TRZ67" s="204"/>
      <c r="TSA67" s="204"/>
      <c r="TSB67" s="204"/>
      <c r="TSC67" s="204"/>
      <c r="TSD67" s="204"/>
      <c r="TSE67" s="204"/>
      <c r="TSF67" s="204"/>
      <c r="TSG67" s="204"/>
      <c r="TSH67" s="204"/>
      <c r="TSI67" s="204"/>
      <c r="TSJ67" s="204"/>
      <c r="TSK67" s="204"/>
      <c r="TSL67" s="204"/>
      <c r="TSM67" s="204"/>
      <c r="TSN67" s="204"/>
      <c r="TSO67" s="204"/>
      <c r="TSP67" s="204"/>
      <c r="TSQ67" s="204"/>
      <c r="TSR67" s="204"/>
      <c r="TSS67" s="204"/>
      <c r="TST67" s="204"/>
      <c r="TSU67" s="204"/>
      <c r="TSV67" s="204"/>
      <c r="TSW67" s="204"/>
      <c r="TSX67" s="204"/>
      <c r="TSY67" s="204"/>
      <c r="TSZ67" s="204"/>
      <c r="TTA67" s="204"/>
      <c r="TTB67" s="204"/>
      <c r="TTC67" s="204"/>
      <c r="TTD67" s="204"/>
      <c r="TTE67" s="204"/>
      <c r="TTF67" s="204"/>
      <c r="TTG67" s="204"/>
      <c r="TTH67" s="204"/>
      <c r="TTI67" s="204"/>
      <c r="TTJ67" s="204"/>
      <c r="TTK67" s="204"/>
      <c r="TTL67" s="204"/>
      <c r="TTM67" s="204"/>
      <c r="TTN67" s="204"/>
      <c r="TTO67" s="204"/>
      <c r="TTP67" s="204"/>
      <c r="TTQ67" s="204"/>
      <c r="TTR67" s="204"/>
      <c r="TTS67" s="204"/>
      <c r="TTT67" s="204"/>
      <c r="TTU67" s="204"/>
      <c r="TTV67" s="204"/>
      <c r="TTW67" s="204"/>
      <c r="TTX67" s="204"/>
      <c r="TTY67" s="204"/>
      <c r="TTZ67" s="204"/>
      <c r="TUA67" s="204"/>
      <c r="TUB67" s="204"/>
      <c r="TUC67" s="204"/>
      <c r="TUD67" s="204"/>
      <c r="TUE67" s="204"/>
      <c r="TUF67" s="204"/>
      <c r="TUG67" s="204"/>
      <c r="TUH67" s="204"/>
      <c r="TUI67" s="204"/>
      <c r="TUJ67" s="204"/>
      <c r="TUK67" s="204"/>
      <c r="TUL67" s="204"/>
      <c r="TUM67" s="204"/>
      <c r="TUN67" s="204"/>
      <c r="TUO67" s="204"/>
      <c r="TUP67" s="204"/>
      <c r="TUQ67" s="204"/>
      <c r="TUR67" s="204"/>
      <c r="TUS67" s="204"/>
      <c r="TUT67" s="204"/>
      <c r="TUU67" s="204"/>
      <c r="TUV67" s="204"/>
      <c r="TUW67" s="204"/>
      <c r="TUX67" s="204"/>
      <c r="TUY67" s="204"/>
      <c r="TUZ67" s="204"/>
      <c r="TVA67" s="204"/>
      <c r="TVB67" s="204"/>
      <c r="TVC67" s="204"/>
      <c r="TVD67" s="204"/>
      <c r="TVE67" s="204"/>
      <c r="TVF67" s="204"/>
      <c r="TVG67" s="204"/>
      <c r="TVH67" s="204"/>
      <c r="TVI67" s="204"/>
      <c r="TVJ67" s="204"/>
      <c r="TVK67" s="204"/>
      <c r="TVL67" s="204"/>
      <c r="TVM67" s="204"/>
      <c r="TVN67" s="204"/>
      <c r="TVO67" s="204"/>
      <c r="TVP67" s="204"/>
      <c r="TVQ67" s="204"/>
      <c r="TVR67" s="204"/>
      <c r="TVS67" s="204"/>
      <c r="TVT67" s="204"/>
      <c r="TVU67" s="204"/>
      <c r="TVV67" s="204"/>
      <c r="TVW67" s="204"/>
      <c r="TVX67" s="204"/>
      <c r="TVY67" s="204"/>
      <c r="TVZ67" s="204"/>
      <c r="TWA67" s="204"/>
      <c r="TWB67" s="204"/>
      <c r="TWC67" s="204"/>
      <c r="TWD67" s="204"/>
      <c r="TWE67" s="204"/>
      <c r="TWF67" s="204"/>
      <c r="TWG67" s="204"/>
      <c r="TWH67" s="204"/>
      <c r="TWI67" s="204"/>
      <c r="TWJ67" s="204"/>
      <c r="TWK67" s="204"/>
      <c r="TWL67" s="204"/>
      <c r="TWM67" s="204"/>
      <c r="TWN67" s="204"/>
      <c r="TWO67" s="204"/>
      <c r="TWP67" s="204"/>
      <c r="TWQ67" s="204"/>
      <c r="TWR67" s="204"/>
      <c r="TWS67" s="204"/>
      <c r="TWT67" s="204"/>
      <c r="TWU67" s="204"/>
      <c r="TWV67" s="204"/>
      <c r="TWW67" s="204"/>
      <c r="TWX67" s="204"/>
      <c r="TWY67" s="204"/>
      <c r="TWZ67" s="204"/>
      <c r="TXA67" s="204"/>
      <c r="TXB67" s="204"/>
      <c r="TXC67" s="204"/>
      <c r="TXD67" s="204"/>
      <c r="TXE67" s="204"/>
      <c r="TXF67" s="204"/>
      <c r="TXG67" s="204"/>
      <c r="TXH67" s="204"/>
      <c r="TXI67" s="204"/>
      <c r="TXJ67" s="204"/>
      <c r="TXK67" s="204"/>
      <c r="TXL67" s="204"/>
      <c r="TXM67" s="204"/>
      <c r="TXN67" s="204"/>
      <c r="TXO67" s="204"/>
      <c r="TXP67" s="204"/>
      <c r="TXQ67" s="204"/>
      <c r="TXR67" s="204"/>
      <c r="TXS67" s="204"/>
      <c r="TXT67" s="204"/>
      <c r="TXU67" s="204"/>
      <c r="TXV67" s="204"/>
      <c r="TXW67" s="204"/>
      <c r="TXX67" s="204"/>
      <c r="TXY67" s="204"/>
      <c r="TXZ67" s="204"/>
      <c r="TYA67" s="204"/>
      <c r="TYB67" s="204"/>
      <c r="TYC67" s="204"/>
      <c r="TYD67" s="204"/>
      <c r="TYE67" s="204"/>
      <c r="TYF67" s="204"/>
      <c r="TYG67" s="204"/>
      <c r="TYH67" s="204"/>
      <c r="TYI67" s="204"/>
      <c r="TYJ67" s="204"/>
      <c r="TYK67" s="204"/>
      <c r="TYL67" s="204"/>
      <c r="TYM67" s="204"/>
      <c r="TYN67" s="204"/>
      <c r="TYO67" s="204"/>
      <c r="TYP67" s="204"/>
      <c r="TYQ67" s="204"/>
      <c r="TYR67" s="204"/>
      <c r="TYS67" s="204"/>
      <c r="TYT67" s="204"/>
      <c r="TYU67" s="204"/>
      <c r="TYV67" s="204"/>
      <c r="TYW67" s="204"/>
      <c r="TYX67" s="204"/>
      <c r="TYY67" s="204"/>
      <c r="TYZ67" s="204"/>
      <c r="TZA67" s="204"/>
      <c r="TZB67" s="204"/>
      <c r="TZC67" s="204"/>
      <c r="TZD67" s="204"/>
      <c r="TZE67" s="204"/>
      <c r="TZF67" s="204"/>
      <c r="TZG67" s="204"/>
      <c r="TZH67" s="204"/>
      <c r="TZI67" s="204"/>
      <c r="TZJ67" s="204"/>
      <c r="TZK67" s="204"/>
      <c r="TZL67" s="204"/>
      <c r="TZM67" s="204"/>
      <c r="TZN67" s="204"/>
      <c r="TZO67" s="204"/>
      <c r="TZP67" s="204"/>
      <c r="TZQ67" s="204"/>
      <c r="TZR67" s="204"/>
      <c r="TZS67" s="204"/>
      <c r="TZT67" s="204"/>
      <c r="TZU67" s="204"/>
      <c r="TZV67" s="204"/>
      <c r="TZW67" s="204"/>
      <c r="TZX67" s="204"/>
      <c r="TZY67" s="204"/>
      <c r="TZZ67" s="204"/>
      <c r="UAA67" s="204"/>
      <c r="UAB67" s="204"/>
      <c r="UAC67" s="204"/>
      <c r="UAD67" s="204"/>
      <c r="UAE67" s="204"/>
      <c r="UAF67" s="204"/>
      <c r="UAG67" s="204"/>
      <c r="UAH67" s="204"/>
      <c r="UAI67" s="204"/>
      <c r="UAJ67" s="204"/>
      <c r="UAK67" s="204"/>
      <c r="UAL67" s="204"/>
      <c r="UAM67" s="204"/>
      <c r="UAN67" s="204"/>
      <c r="UAO67" s="204"/>
      <c r="UAP67" s="204"/>
      <c r="UAQ67" s="204"/>
      <c r="UAR67" s="204"/>
      <c r="UAS67" s="204"/>
      <c r="UAT67" s="204"/>
      <c r="UAU67" s="204"/>
      <c r="UAV67" s="204"/>
      <c r="UAW67" s="204"/>
      <c r="UAX67" s="204"/>
      <c r="UAY67" s="204"/>
      <c r="UAZ67" s="204"/>
      <c r="UBA67" s="204"/>
      <c r="UBB67" s="204"/>
      <c r="UBC67" s="204"/>
      <c r="UBD67" s="204"/>
      <c r="UBE67" s="204"/>
      <c r="UBF67" s="204"/>
      <c r="UBG67" s="204"/>
      <c r="UBH67" s="204"/>
      <c r="UBI67" s="204"/>
      <c r="UBJ67" s="204"/>
      <c r="UBK67" s="204"/>
      <c r="UBL67" s="204"/>
      <c r="UBM67" s="204"/>
      <c r="UBN67" s="204"/>
      <c r="UBO67" s="204"/>
      <c r="UBP67" s="204"/>
      <c r="UBQ67" s="204"/>
      <c r="UBR67" s="204"/>
      <c r="UBS67" s="204"/>
      <c r="UBT67" s="204"/>
      <c r="UBU67" s="204"/>
      <c r="UBV67" s="204"/>
      <c r="UBW67" s="204"/>
      <c r="UBX67" s="204"/>
      <c r="UBY67" s="204"/>
      <c r="UBZ67" s="204"/>
      <c r="UCA67" s="204"/>
      <c r="UCB67" s="204"/>
      <c r="UCC67" s="204"/>
      <c r="UCD67" s="204"/>
      <c r="UCE67" s="204"/>
      <c r="UCF67" s="204"/>
      <c r="UCG67" s="204"/>
      <c r="UCH67" s="204"/>
      <c r="UCI67" s="204"/>
      <c r="UCJ67" s="204"/>
      <c r="UCK67" s="204"/>
      <c r="UCL67" s="204"/>
      <c r="UCM67" s="204"/>
      <c r="UCN67" s="204"/>
      <c r="UCO67" s="204"/>
      <c r="UCP67" s="204"/>
      <c r="UCQ67" s="204"/>
      <c r="UCR67" s="204"/>
      <c r="UCS67" s="204"/>
      <c r="UCT67" s="204"/>
      <c r="UCU67" s="204"/>
      <c r="UCV67" s="204"/>
      <c r="UCW67" s="204"/>
      <c r="UCX67" s="204"/>
      <c r="UCY67" s="204"/>
      <c r="UCZ67" s="204"/>
      <c r="UDA67" s="204"/>
      <c r="UDB67" s="204"/>
      <c r="UDC67" s="204"/>
      <c r="UDD67" s="204"/>
      <c r="UDE67" s="204"/>
      <c r="UDF67" s="204"/>
      <c r="UDG67" s="204"/>
      <c r="UDH67" s="204"/>
      <c r="UDI67" s="204"/>
      <c r="UDJ67" s="204"/>
      <c r="UDK67" s="204"/>
      <c r="UDL67" s="204"/>
      <c r="UDM67" s="204"/>
      <c r="UDN67" s="204"/>
      <c r="UDO67" s="204"/>
      <c r="UDP67" s="204"/>
      <c r="UDQ67" s="204"/>
      <c r="UDR67" s="204"/>
      <c r="UDS67" s="204"/>
      <c r="UDT67" s="204"/>
      <c r="UDU67" s="204"/>
      <c r="UDV67" s="204"/>
      <c r="UDW67" s="204"/>
      <c r="UDX67" s="204"/>
      <c r="UDY67" s="204"/>
      <c r="UDZ67" s="204"/>
      <c r="UEA67" s="204"/>
      <c r="UEB67" s="204"/>
      <c r="UEC67" s="204"/>
      <c r="UED67" s="204"/>
      <c r="UEE67" s="204"/>
      <c r="UEF67" s="204"/>
      <c r="UEG67" s="204"/>
      <c r="UEH67" s="204"/>
      <c r="UEI67" s="204"/>
      <c r="UEJ67" s="204"/>
      <c r="UEK67" s="204"/>
      <c r="UEL67" s="204"/>
      <c r="UEM67" s="204"/>
      <c r="UEN67" s="204"/>
      <c r="UEO67" s="204"/>
      <c r="UEP67" s="204"/>
      <c r="UEQ67" s="204"/>
      <c r="UER67" s="204"/>
      <c r="UES67" s="204"/>
      <c r="UET67" s="204"/>
      <c r="UEU67" s="204"/>
      <c r="UEV67" s="204"/>
      <c r="UEW67" s="204"/>
      <c r="UEX67" s="204"/>
      <c r="UEY67" s="204"/>
      <c r="UEZ67" s="204"/>
      <c r="UFA67" s="204"/>
      <c r="UFB67" s="204"/>
      <c r="UFC67" s="204"/>
      <c r="UFD67" s="204"/>
      <c r="UFE67" s="204"/>
      <c r="UFF67" s="204"/>
      <c r="UFG67" s="204"/>
      <c r="UFH67" s="204"/>
      <c r="UFI67" s="204"/>
      <c r="UFJ67" s="204"/>
      <c r="UFK67" s="204"/>
      <c r="UFL67" s="204"/>
      <c r="UFM67" s="204"/>
      <c r="UFN67" s="204"/>
      <c r="UFO67" s="204"/>
      <c r="UFP67" s="204"/>
      <c r="UFQ67" s="204"/>
      <c r="UFR67" s="204"/>
      <c r="UFS67" s="204"/>
      <c r="UFT67" s="204"/>
      <c r="UFU67" s="204"/>
      <c r="UFV67" s="204"/>
      <c r="UFW67" s="204"/>
      <c r="UFX67" s="204"/>
      <c r="UFY67" s="204"/>
      <c r="UFZ67" s="204"/>
      <c r="UGA67" s="204"/>
      <c r="UGB67" s="204"/>
      <c r="UGC67" s="204"/>
      <c r="UGD67" s="204"/>
      <c r="UGE67" s="204"/>
      <c r="UGF67" s="204"/>
      <c r="UGG67" s="204"/>
      <c r="UGH67" s="204"/>
      <c r="UGI67" s="204"/>
      <c r="UGJ67" s="204"/>
      <c r="UGK67" s="204"/>
      <c r="UGL67" s="204"/>
      <c r="UGM67" s="204"/>
      <c r="UGN67" s="204"/>
      <c r="UGO67" s="204"/>
      <c r="UGP67" s="204"/>
      <c r="UGQ67" s="204"/>
      <c r="UGR67" s="204"/>
      <c r="UGS67" s="204"/>
      <c r="UGT67" s="204"/>
      <c r="UGU67" s="204"/>
      <c r="UGV67" s="204"/>
      <c r="UGW67" s="204"/>
      <c r="UGX67" s="204"/>
      <c r="UGY67" s="204"/>
      <c r="UGZ67" s="204"/>
      <c r="UHA67" s="204"/>
      <c r="UHB67" s="204"/>
      <c r="UHC67" s="204"/>
      <c r="UHD67" s="204"/>
      <c r="UHE67" s="204"/>
      <c r="UHF67" s="204"/>
      <c r="UHG67" s="204"/>
      <c r="UHH67" s="204"/>
      <c r="UHI67" s="204"/>
      <c r="UHJ67" s="204"/>
      <c r="UHK67" s="204"/>
      <c r="UHL67" s="204"/>
      <c r="UHM67" s="204"/>
      <c r="UHN67" s="204"/>
      <c r="UHO67" s="204"/>
      <c r="UHP67" s="204"/>
      <c r="UHQ67" s="204"/>
      <c r="UHR67" s="204"/>
      <c r="UHS67" s="204"/>
      <c r="UHT67" s="204"/>
      <c r="UHU67" s="204"/>
      <c r="UHV67" s="204"/>
      <c r="UHW67" s="204"/>
      <c r="UHX67" s="204"/>
      <c r="UHY67" s="204"/>
      <c r="UHZ67" s="204"/>
      <c r="UIA67" s="204"/>
      <c r="UIB67" s="204"/>
      <c r="UIC67" s="204"/>
      <c r="UID67" s="204"/>
      <c r="UIE67" s="204"/>
      <c r="UIF67" s="204"/>
      <c r="UIG67" s="204"/>
      <c r="UIH67" s="204"/>
      <c r="UII67" s="204"/>
      <c r="UIJ67" s="204"/>
      <c r="UIK67" s="204"/>
      <c r="UIL67" s="204"/>
      <c r="UIM67" s="204"/>
      <c r="UIN67" s="204"/>
      <c r="UIO67" s="204"/>
      <c r="UIP67" s="204"/>
      <c r="UIQ67" s="204"/>
      <c r="UIR67" s="204"/>
      <c r="UIS67" s="204"/>
      <c r="UIT67" s="204"/>
      <c r="UIU67" s="204"/>
      <c r="UIV67" s="204"/>
      <c r="UIW67" s="204"/>
      <c r="UIX67" s="204"/>
      <c r="UIY67" s="204"/>
      <c r="UIZ67" s="204"/>
      <c r="UJA67" s="204"/>
      <c r="UJB67" s="204"/>
      <c r="UJC67" s="204"/>
      <c r="UJD67" s="204"/>
      <c r="UJE67" s="204"/>
      <c r="UJF67" s="204"/>
      <c r="UJG67" s="204"/>
      <c r="UJH67" s="204"/>
      <c r="UJI67" s="204"/>
      <c r="UJJ67" s="204"/>
      <c r="UJK67" s="204"/>
      <c r="UJL67" s="204"/>
      <c r="UJM67" s="204"/>
      <c r="UJN67" s="204"/>
      <c r="UJO67" s="204"/>
      <c r="UJP67" s="204"/>
      <c r="UJQ67" s="204"/>
      <c r="UJR67" s="204"/>
      <c r="UJS67" s="204"/>
      <c r="UJT67" s="204"/>
      <c r="UJU67" s="204"/>
      <c r="UJV67" s="204"/>
      <c r="UJW67" s="204"/>
      <c r="UJX67" s="204"/>
      <c r="UJY67" s="204"/>
      <c r="UJZ67" s="204"/>
      <c r="UKA67" s="204"/>
      <c r="UKB67" s="204"/>
      <c r="UKC67" s="204"/>
      <c r="UKD67" s="204"/>
      <c r="UKE67" s="204"/>
      <c r="UKF67" s="204"/>
      <c r="UKG67" s="204"/>
      <c r="UKH67" s="204"/>
      <c r="UKI67" s="204"/>
      <c r="UKJ67" s="204"/>
      <c r="UKK67" s="204"/>
      <c r="UKL67" s="204"/>
      <c r="UKM67" s="204"/>
      <c r="UKN67" s="204"/>
      <c r="UKO67" s="204"/>
      <c r="UKP67" s="204"/>
      <c r="UKQ67" s="204"/>
      <c r="UKR67" s="204"/>
      <c r="UKS67" s="204"/>
      <c r="UKT67" s="204"/>
      <c r="UKU67" s="204"/>
      <c r="UKV67" s="204"/>
      <c r="UKW67" s="204"/>
      <c r="UKX67" s="204"/>
      <c r="UKY67" s="204"/>
      <c r="UKZ67" s="204"/>
      <c r="ULA67" s="204"/>
      <c r="ULB67" s="204"/>
      <c r="ULC67" s="204"/>
      <c r="ULD67" s="204"/>
      <c r="ULE67" s="204"/>
      <c r="ULF67" s="204"/>
      <c r="ULG67" s="204"/>
      <c r="ULH67" s="204"/>
      <c r="ULI67" s="204"/>
      <c r="ULJ67" s="204"/>
      <c r="ULK67" s="204"/>
      <c r="ULL67" s="204"/>
      <c r="ULM67" s="204"/>
      <c r="ULN67" s="204"/>
      <c r="ULO67" s="204"/>
      <c r="ULP67" s="204"/>
      <c r="ULQ67" s="204"/>
      <c r="ULR67" s="204"/>
      <c r="ULS67" s="204"/>
      <c r="ULT67" s="204"/>
      <c r="ULU67" s="204"/>
      <c r="ULV67" s="204"/>
      <c r="ULW67" s="204"/>
      <c r="ULX67" s="204"/>
      <c r="ULY67" s="204"/>
      <c r="ULZ67" s="204"/>
      <c r="UMA67" s="204"/>
      <c r="UMB67" s="204"/>
      <c r="UMC67" s="204"/>
      <c r="UMD67" s="204"/>
      <c r="UME67" s="204"/>
      <c r="UMF67" s="204"/>
      <c r="UMG67" s="204"/>
      <c r="UMH67" s="204"/>
      <c r="UMI67" s="204"/>
      <c r="UMJ67" s="204"/>
      <c r="UMK67" s="204"/>
      <c r="UML67" s="204"/>
      <c r="UMM67" s="204"/>
      <c r="UMN67" s="204"/>
      <c r="UMO67" s="204"/>
      <c r="UMP67" s="204"/>
      <c r="UMQ67" s="204"/>
      <c r="UMR67" s="204"/>
      <c r="UMS67" s="204"/>
      <c r="UMT67" s="204"/>
      <c r="UMU67" s="204"/>
      <c r="UMV67" s="204"/>
      <c r="UMW67" s="204"/>
      <c r="UMX67" s="204"/>
      <c r="UMY67" s="204"/>
      <c r="UMZ67" s="204"/>
      <c r="UNA67" s="204"/>
      <c r="UNB67" s="204"/>
      <c r="UNC67" s="204"/>
      <c r="UND67" s="204"/>
      <c r="UNE67" s="204"/>
      <c r="UNF67" s="204"/>
      <c r="UNG67" s="204"/>
      <c r="UNH67" s="204"/>
      <c r="UNI67" s="204"/>
      <c r="UNJ67" s="204"/>
      <c r="UNK67" s="204"/>
      <c r="UNL67" s="204"/>
      <c r="UNM67" s="204"/>
      <c r="UNN67" s="204"/>
      <c r="UNO67" s="204"/>
      <c r="UNP67" s="204"/>
      <c r="UNQ67" s="204"/>
      <c r="UNR67" s="204"/>
      <c r="UNS67" s="204"/>
      <c r="UNT67" s="204"/>
      <c r="UNU67" s="204"/>
      <c r="UNV67" s="204"/>
      <c r="UNW67" s="204"/>
      <c r="UNX67" s="204"/>
      <c r="UNY67" s="204"/>
      <c r="UNZ67" s="204"/>
      <c r="UOA67" s="204"/>
      <c r="UOB67" s="204"/>
      <c r="UOC67" s="204"/>
      <c r="UOD67" s="204"/>
      <c r="UOE67" s="204"/>
      <c r="UOF67" s="204"/>
      <c r="UOG67" s="204"/>
      <c r="UOH67" s="204"/>
      <c r="UOI67" s="204"/>
      <c r="UOJ67" s="204"/>
      <c r="UOK67" s="204"/>
      <c r="UOL67" s="204"/>
      <c r="UOM67" s="204"/>
      <c r="UON67" s="204"/>
      <c r="UOO67" s="204"/>
      <c r="UOP67" s="204"/>
      <c r="UOQ67" s="204"/>
      <c r="UOR67" s="204"/>
      <c r="UOS67" s="204"/>
      <c r="UOT67" s="204"/>
      <c r="UOU67" s="204"/>
      <c r="UOV67" s="204"/>
      <c r="UOW67" s="204"/>
      <c r="UOX67" s="204"/>
      <c r="UOY67" s="204"/>
      <c r="UOZ67" s="204"/>
      <c r="UPA67" s="204"/>
      <c r="UPB67" s="204"/>
      <c r="UPC67" s="204"/>
      <c r="UPD67" s="204"/>
      <c r="UPE67" s="204"/>
      <c r="UPF67" s="204"/>
      <c r="UPG67" s="204"/>
      <c r="UPH67" s="204"/>
      <c r="UPI67" s="204"/>
      <c r="UPJ67" s="204"/>
      <c r="UPK67" s="204"/>
      <c r="UPL67" s="204"/>
      <c r="UPM67" s="204"/>
      <c r="UPN67" s="204"/>
      <c r="UPO67" s="204"/>
      <c r="UPP67" s="204"/>
      <c r="UPQ67" s="204"/>
      <c r="UPR67" s="204"/>
      <c r="UPS67" s="204"/>
      <c r="UPT67" s="204"/>
      <c r="UPU67" s="204"/>
      <c r="UPV67" s="204"/>
      <c r="UPW67" s="204"/>
      <c r="UPX67" s="204"/>
      <c r="UPY67" s="204"/>
      <c r="UPZ67" s="204"/>
      <c r="UQA67" s="204"/>
      <c r="UQB67" s="204"/>
      <c r="UQC67" s="204"/>
      <c r="UQD67" s="204"/>
      <c r="UQE67" s="204"/>
      <c r="UQF67" s="204"/>
      <c r="UQG67" s="204"/>
      <c r="UQH67" s="204"/>
      <c r="UQI67" s="204"/>
      <c r="UQJ67" s="204"/>
      <c r="UQK67" s="204"/>
      <c r="UQL67" s="204"/>
      <c r="UQM67" s="204"/>
      <c r="UQN67" s="204"/>
      <c r="UQO67" s="204"/>
      <c r="UQP67" s="204"/>
      <c r="UQQ67" s="204"/>
      <c r="UQR67" s="204"/>
      <c r="UQS67" s="204"/>
      <c r="UQT67" s="204"/>
      <c r="UQU67" s="204"/>
      <c r="UQV67" s="204"/>
      <c r="UQW67" s="204"/>
      <c r="UQX67" s="204"/>
      <c r="UQY67" s="204"/>
      <c r="UQZ67" s="204"/>
      <c r="URA67" s="204"/>
      <c r="URB67" s="204"/>
      <c r="URC67" s="204"/>
      <c r="URD67" s="204"/>
      <c r="URE67" s="204"/>
      <c r="URF67" s="204"/>
      <c r="URG67" s="204"/>
      <c r="URH67" s="204"/>
      <c r="URI67" s="204"/>
      <c r="URJ67" s="204"/>
      <c r="URK67" s="204"/>
      <c r="URL67" s="204"/>
      <c r="URM67" s="204"/>
      <c r="URN67" s="204"/>
      <c r="URO67" s="204"/>
      <c r="URP67" s="204"/>
      <c r="URQ67" s="204"/>
      <c r="URR67" s="204"/>
      <c r="URS67" s="204"/>
      <c r="URT67" s="204"/>
      <c r="URU67" s="204"/>
      <c r="URV67" s="204"/>
      <c r="URW67" s="204"/>
      <c r="URX67" s="204"/>
      <c r="URY67" s="204"/>
      <c r="URZ67" s="204"/>
      <c r="USA67" s="204"/>
      <c r="USB67" s="204"/>
      <c r="USC67" s="204"/>
      <c r="USD67" s="204"/>
      <c r="USE67" s="204"/>
      <c r="USF67" s="204"/>
      <c r="USG67" s="204"/>
      <c r="USH67" s="204"/>
      <c r="USI67" s="204"/>
      <c r="USJ67" s="204"/>
      <c r="USK67" s="204"/>
      <c r="USL67" s="204"/>
      <c r="USM67" s="204"/>
      <c r="USN67" s="204"/>
      <c r="USO67" s="204"/>
      <c r="USP67" s="204"/>
      <c r="USQ67" s="204"/>
      <c r="USR67" s="204"/>
      <c r="USS67" s="204"/>
      <c r="UST67" s="204"/>
      <c r="USU67" s="204"/>
      <c r="USV67" s="204"/>
      <c r="USW67" s="204"/>
      <c r="USX67" s="204"/>
      <c r="USY67" s="204"/>
      <c r="USZ67" s="204"/>
      <c r="UTA67" s="204"/>
      <c r="UTB67" s="204"/>
      <c r="UTC67" s="204"/>
      <c r="UTD67" s="204"/>
      <c r="UTE67" s="204"/>
      <c r="UTF67" s="204"/>
      <c r="UTG67" s="204"/>
      <c r="UTH67" s="204"/>
      <c r="UTI67" s="204"/>
      <c r="UTJ67" s="204"/>
      <c r="UTK67" s="204"/>
      <c r="UTL67" s="204"/>
      <c r="UTM67" s="204"/>
      <c r="UTN67" s="204"/>
      <c r="UTO67" s="204"/>
      <c r="UTP67" s="204"/>
      <c r="UTQ67" s="204"/>
      <c r="UTR67" s="204"/>
      <c r="UTS67" s="204"/>
      <c r="UTT67" s="204"/>
      <c r="UTU67" s="204"/>
      <c r="UTV67" s="204"/>
      <c r="UTW67" s="204"/>
      <c r="UTX67" s="204"/>
      <c r="UTY67" s="204"/>
      <c r="UTZ67" s="204"/>
      <c r="UUA67" s="204"/>
      <c r="UUB67" s="204"/>
      <c r="UUC67" s="204"/>
      <c r="UUD67" s="204"/>
      <c r="UUE67" s="204"/>
      <c r="UUF67" s="204"/>
      <c r="UUG67" s="204"/>
      <c r="UUH67" s="204"/>
      <c r="UUI67" s="204"/>
      <c r="UUJ67" s="204"/>
      <c r="UUK67" s="204"/>
      <c r="UUL67" s="204"/>
      <c r="UUM67" s="204"/>
      <c r="UUN67" s="204"/>
      <c r="UUO67" s="204"/>
      <c r="UUP67" s="204"/>
      <c r="UUQ67" s="204"/>
      <c r="UUR67" s="204"/>
      <c r="UUS67" s="204"/>
      <c r="UUT67" s="204"/>
      <c r="UUU67" s="204"/>
      <c r="UUV67" s="204"/>
      <c r="UUW67" s="204"/>
      <c r="UUX67" s="204"/>
      <c r="UUY67" s="204"/>
      <c r="UUZ67" s="204"/>
      <c r="UVA67" s="204"/>
      <c r="UVB67" s="204"/>
      <c r="UVC67" s="204"/>
      <c r="UVD67" s="204"/>
      <c r="UVE67" s="204"/>
      <c r="UVF67" s="204"/>
      <c r="UVG67" s="204"/>
      <c r="UVH67" s="204"/>
      <c r="UVI67" s="204"/>
      <c r="UVJ67" s="204"/>
      <c r="UVK67" s="204"/>
      <c r="UVL67" s="204"/>
      <c r="UVM67" s="204"/>
      <c r="UVN67" s="204"/>
      <c r="UVO67" s="204"/>
      <c r="UVP67" s="204"/>
      <c r="UVQ67" s="204"/>
      <c r="UVR67" s="204"/>
      <c r="UVS67" s="204"/>
      <c r="UVT67" s="204"/>
      <c r="UVU67" s="204"/>
      <c r="UVV67" s="204"/>
      <c r="UVW67" s="204"/>
      <c r="UVX67" s="204"/>
      <c r="UVY67" s="204"/>
      <c r="UVZ67" s="204"/>
      <c r="UWA67" s="204"/>
      <c r="UWB67" s="204"/>
      <c r="UWC67" s="204"/>
      <c r="UWD67" s="204"/>
      <c r="UWE67" s="204"/>
      <c r="UWF67" s="204"/>
      <c r="UWG67" s="204"/>
      <c r="UWH67" s="204"/>
      <c r="UWI67" s="204"/>
      <c r="UWJ67" s="204"/>
      <c r="UWK67" s="204"/>
      <c r="UWL67" s="204"/>
      <c r="UWM67" s="204"/>
      <c r="UWN67" s="204"/>
      <c r="UWO67" s="204"/>
      <c r="UWP67" s="204"/>
      <c r="UWQ67" s="204"/>
      <c r="UWR67" s="204"/>
      <c r="UWS67" s="204"/>
      <c r="UWT67" s="204"/>
      <c r="UWU67" s="204"/>
      <c r="UWV67" s="204"/>
      <c r="UWW67" s="204"/>
      <c r="UWX67" s="204"/>
      <c r="UWY67" s="204"/>
      <c r="UWZ67" s="204"/>
      <c r="UXA67" s="204"/>
      <c r="UXB67" s="204"/>
      <c r="UXC67" s="204"/>
      <c r="UXD67" s="204"/>
      <c r="UXE67" s="204"/>
      <c r="UXF67" s="204"/>
      <c r="UXG67" s="204"/>
      <c r="UXH67" s="204"/>
      <c r="UXI67" s="204"/>
      <c r="UXJ67" s="204"/>
      <c r="UXK67" s="204"/>
      <c r="UXL67" s="204"/>
      <c r="UXM67" s="204"/>
      <c r="UXN67" s="204"/>
      <c r="UXO67" s="204"/>
      <c r="UXP67" s="204"/>
      <c r="UXQ67" s="204"/>
      <c r="UXR67" s="204"/>
      <c r="UXS67" s="204"/>
      <c r="UXT67" s="204"/>
      <c r="UXU67" s="204"/>
      <c r="UXV67" s="204"/>
      <c r="UXW67" s="204"/>
      <c r="UXX67" s="204"/>
      <c r="UXY67" s="204"/>
      <c r="UXZ67" s="204"/>
      <c r="UYA67" s="204"/>
      <c r="UYB67" s="204"/>
      <c r="UYC67" s="204"/>
      <c r="UYD67" s="204"/>
      <c r="UYE67" s="204"/>
      <c r="UYF67" s="204"/>
      <c r="UYG67" s="204"/>
      <c r="UYH67" s="204"/>
      <c r="UYI67" s="204"/>
      <c r="UYJ67" s="204"/>
      <c r="UYK67" s="204"/>
      <c r="UYL67" s="204"/>
      <c r="UYM67" s="204"/>
      <c r="UYN67" s="204"/>
      <c r="UYO67" s="204"/>
      <c r="UYP67" s="204"/>
      <c r="UYQ67" s="204"/>
      <c r="UYR67" s="204"/>
      <c r="UYS67" s="204"/>
      <c r="UYT67" s="204"/>
      <c r="UYU67" s="204"/>
      <c r="UYV67" s="204"/>
      <c r="UYW67" s="204"/>
      <c r="UYX67" s="204"/>
      <c r="UYY67" s="204"/>
      <c r="UYZ67" s="204"/>
      <c r="UZA67" s="204"/>
      <c r="UZB67" s="204"/>
      <c r="UZC67" s="204"/>
      <c r="UZD67" s="204"/>
      <c r="UZE67" s="204"/>
      <c r="UZF67" s="204"/>
      <c r="UZG67" s="204"/>
      <c r="UZH67" s="204"/>
      <c r="UZI67" s="204"/>
      <c r="UZJ67" s="204"/>
      <c r="UZK67" s="204"/>
      <c r="UZL67" s="204"/>
      <c r="UZM67" s="204"/>
      <c r="UZN67" s="204"/>
      <c r="UZO67" s="204"/>
      <c r="UZP67" s="204"/>
      <c r="UZQ67" s="204"/>
      <c r="UZR67" s="204"/>
      <c r="UZS67" s="204"/>
      <c r="UZT67" s="204"/>
      <c r="UZU67" s="204"/>
      <c r="UZV67" s="204"/>
      <c r="UZW67" s="204"/>
      <c r="UZX67" s="204"/>
      <c r="UZY67" s="204"/>
      <c r="UZZ67" s="204"/>
      <c r="VAA67" s="204"/>
      <c r="VAB67" s="204"/>
      <c r="VAC67" s="204"/>
      <c r="VAD67" s="204"/>
      <c r="VAE67" s="204"/>
      <c r="VAF67" s="204"/>
      <c r="VAG67" s="204"/>
      <c r="VAH67" s="204"/>
      <c r="VAI67" s="204"/>
      <c r="VAJ67" s="204"/>
      <c r="VAK67" s="204"/>
      <c r="VAL67" s="204"/>
      <c r="VAM67" s="204"/>
      <c r="VAN67" s="204"/>
      <c r="VAO67" s="204"/>
      <c r="VAP67" s="204"/>
      <c r="VAQ67" s="204"/>
      <c r="VAR67" s="204"/>
      <c r="VAS67" s="204"/>
      <c r="VAT67" s="204"/>
      <c r="VAU67" s="204"/>
      <c r="VAV67" s="204"/>
      <c r="VAW67" s="204"/>
      <c r="VAX67" s="204"/>
      <c r="VAY67" s="204"/>
      <c r="VAZ67" s="204"/>
      <c r="VBA67" s="204"/>
      <c r="VBB67" s="204"/>
      <c r="VBC67" s="204"/>
      <c r="VBD67" s="204"/>
      <c r="VBE67" s="204"/>
      <c r="VBF67" s="204"/>
      <c r="VBG67" s="204"/>
      <c r="VBH67" s="204"/>
      <c r="VBI67" s="204"/>
      <c r="VBJ67" s="204"/>
      <c r="VBK67" s="204"/>
      <c r="VBL67" s="204"/>
      <c r="VBM67" s="204"/>
      <c r="VBN67" s="204"/>
      <c r="VBO67" s="204"/>
      <c r="VBP67" s="204"/>
      <c r="VBQ67" s="204"/>
      <c r="VBR67" s="204"/>
      <c r="VBS67" s="204"/>
      <c r="VBT67" s="204"/>
      <c r="VBU67" s="204"/>
      <c r="VBV67" s="204"/>
      <c r="VBW67" s="204"/>
      <c r="VBX67" s="204"/>
      <c r="VBY67" s="204"/>
      <c r="VBZ67" s="204"/>
      <c r="VCA67" s="204"/>
      <c r="VCB67" s="204"/>
      <c r="VCC67" s="204"/>
      <c r="VCD67" s="204"/>
      <c r="VCE67" s="204"/>
      <c r="VCF67" s="204"/>
      <c r="VCG67" s="204"/>
      <c r="VCH67" s="204"/>
      <c r="VCI67" s="204"/>
      <c r="VCJ67" s="204"/>
      <c r="VCK67" s="204"/>
      <c r="VCL67" s="204"/>
      <c r="VCM67" s="204"/>
      <c r="VCN67" s="204"/>
      <c r="VCO67" s="204"/>
      <c r="VCP67" s="204"/>
      <c r="VCQ67" s="204"/>
      <c r="VCR67" s="204"/>
      <c r="VCS67" s="204"/>
      <c r="VCT67" s="204"/>
      <c r="VCU67" s="204"/>
      <c r="VCV67" s="204"/>
      <c r="VCW67" s="204"/>
      <c r="VCX67" s="204"/>
      <c r="VCY67" s="204"/>
      <c r="VCZ67" s="204"/>
      <c r="VDA67" s="204"/>
      <c r="VDB67" s="204"/>
      <c r="VDC67" s="204"/>
      <c r="VDD67" s="204"/>
      <c r="VDE67" s="204"/>
      <c r="VDF67" s="204"/>
      <c r="VDG67" s="204"/>
      <c r="VDH67" s="204"/>
      <c r="VDI67" s="204"/>
      <c r="VDJ67" s="204"/>
      <c r="VDK67" s="204"/>
      <c r="VDL67" s="204"/>
      <c r="VDM67" s="204"/>
      <c r="VDN67" s="204"/>
      <c r="VDO67" s="204"/>
      <c r="VDP67" s="204"/>
      <c r="VDQ67" s="204"/>
      <c r="VDR67" s="204"/>
      <c r="VDS67" s="204"/>
      <c r="VDT67" s="204"/>
      <c r="VDU67" s="204"/>
      <c r="VDV67" s="204"/>
      <c r="VDW67" s="204"/>
      <c r="VDX67" s="204"/>
      <c r="VDY67" s="204"/>
      <c r="VDZ67" s="204"/>
      <c r="VEA67" s="204"/>
      <c r="VEB67" s="204"/>
      <c r="VEC67" s="204"/>
      <c r="VED67" s="204"/>
      <c r="VEE67" s="204"/>
      <c r="VEF67" s="204"/>
      <c r="VEG67" s="204"/>
      <c r="VEH67" s="204"/>
      <c r="VEI67" s="204"/>
      <c r="VEJ67" s="204"/>
      <c r="VEK67" s="204"/>
      <c r="VEL67" s="204"/>
      <c r="VEM67" s="204"/>
      <c r="VEN67" s="204"/>
      <c r="VEO67" s="204"/>
      <c r="VEP67" s="204"/>
      <c r="VEQ67" s="204"/>
      <c r="VER67" s="204"/>
      <c r="VES67" s="204"/>
      <c r="VET67" s="204"/>
      <c r="VEU67" s="204"/>
      <c r="VEV67" s="204"/>
      <c r="VEW67" s="204"/>
      <c r="VEX67" s="204"/>
      <c r="VEY67" s="204"/>
      <c r="VEZ67" s="204"/>
      <c r="VFA67" s="204"/>
      <c r="VFB67" s="204"/>
      <c r="VFC67" s="204"/>
      <c r="VFD67" s="204"/>
      <c r="VFE67" s="204"/>
      <c r="VFF67" s="204"/>
      <c r="VFG67" s="204"/>
      <c r="VFH67" s="204"/>
      <c r="VFI67" s="204"/>
      <c r="VFJ67" s="204"/>
      <c r="VFK67" s="204"/>
      <c r="VFL67" s="204"/>
      <c r="VFM67" s="204"/>
      <c r="VFN67" s="204"/>
      <c r="VFO67" s="204"/>
      <c r="VFP67" s="204"/>
      <c r="VFQ67" s="204"/>
      <c r="VFR67" s="204"/>
      <c r="VFS67" s="204"/>
      <c r="VFT67" s="204"/>
      <c r="VFU67" s="204"/>
      <c r="VFV67" s="204"/>
      <c r="VFW67" s="204"/>
      <c r="VFX67" s="204"/>
      <c r="VFY67" s="204"/>
      <c r="VFZ67" s="204"/>
      <c r="VGA67" s="204"/>
      <c r="VGB67" s="204"/>
      <c r="VGC67" s="204"/>
      <c r="VGD67" s="204"/>
      <c r="VGE67" s="204"/>
      <c r="VGF67" s="204"/>
      <c r="VGG67" s="204"/>
      <c r="VGH67" s="204"/>
      <c r="VGI67" s="204"/>
      <c r="VGJ67" s="204"/>
      <c r="VGK67" s="204"/>
      <c r="VGL67" s="204"/>
      <c r="VGM67" s="204"/>
      <c r="VGN67" s="204"/>
      <c r="VGO67" s="204"/>
      <c r="VGP67" s="204"/>
      <c r="VGQ67" s="204"/>
      <c r="VGR67" s="204"/>
      <c r="VGS67" s="204"/>
      <c r="VGT67" s="204"/>
      <c r="VGU67" s="204"/>
      <c r="VGV67" s="204"/>
      <c r="VGW67" s="204"/>
      <c r="VGX67" s="204"/>
      <c r="VGY67" s="204"/>
      <c r="VGZ67" s="204"/>
      <c r="VHA67" s="204"/>
      <c r="VHB67" s="204"/>
      <c r="VHC67" s="204"/>
      <c r="VHD67" s="204"/>
      <c r="VHE67" s="204"/>
      <c r="VHF67" s="204"/>
      <c r="VHG67" s="204"/>
      <c r="VHH67" s="204"/>
      <c r="VHI67" s="204"/>
      <c r="VHJ67" s="204"/>
      <c r="VHK67" s="204"/>
      <c r="VHL67" s="204"/>
      <c r="VHM67" s="204"/>
      <c r="VHN67" s="204"/>
      <c r="VHO67" s="204"/>
      <c r="VHP67" s="204"/>
      <c r="VHQ67" s="204"/>
      <c r="VHR67" s="204"/>
      <c r="VHS67" s="204"/>
      <c r="VHT67" s="204"/>
      <c r="VHU67" s="204"/>
      <c r="VHV67" s="204"/>
      <c r="VHW67" s="204"/>
      <c r="VHX67" s="204"/>
      <c r="VHY67" s="204"/>
      <c r="VHZ67" s="204"/>
      <c r="VIA67" s="204"/>
      <c r="VIB67" s="204"/>
      <c r="VIC67" s="204"/>
      <c r="VID67" s="204"/>
      <c r="VIE67" s="204"/>
      <c r="VIF67" s="204"/>
      <c r="VIG67" s="204"/>
      <c r="VIH67" s="204"/>
      <c r="VII67" s="204"/>
      <c r="VIJ67" s="204"/>
      <c r="VIK67" s="204"/>
      <c r="VIL67" s="204"/>
      <c r="VIM67" s="204"/>
      <c r="VIN67" s="204"/>
      <c r="VIO67" s="204"/>
      <c r="VIP67" s="204"/>
      <c r="VIQ67" s="204"/>
      <c r="VIR67" s="204"/>
      <c r="VIS67" s="204"/>
      <c r="VIT67" s="204"/>
      <c r="VIU67" s="204"/>
      <c r="VIV67" s="204"/>
      <c r="VIW67" s="204"/>
      <c r="VIX67" s="204"/>
      <c r="VIY67" s="204"/>
      <c r="VIZ67" s="204"/>
      <c r="VJA67" s="204"/>
      <c r="VJB67" s="204"/>
      <c r="VJC67" s="204"/>
      <c r="VJD67" s="204"/>
      <c r="VJE67" s="204"/>
      <c r="VJF67" s="204"/>
      <c r="VJG67" s="204"/>
      <c r="VJH67" s="204"/>
      <c r="VJI67" s="204"/>
      <c r="VJJ67" s="204"/>
      <c r="VJK67" s="204"/>
      <c r="VJL67" s="204"/>
      <c r="VJM67" s="204"/>
      <c r="VJN67" s="204"/>
      <c r="VJO67" s="204"/>
      <c r="VJP67" s="204"/>
      <c r="VJQ67" s="204"/>
      <c r="VJR67" s="204"/>
      <c r="VJS67" s="204"/>
      <c r="VJT67" s="204"/>
      <c r="VJU67" s="204"/>
      <c r="VJV67" s="204"/>
      <c r="VJW67" s="204"/>
      <c r="VJX67" s="204"/>
      <c r="VJY67" s="204"/>
      <c r="VJZ67" s="204"/>
      <c r="VKA67" s="204"/>
      <c r="VKB67" s="204"/>
      <c r="VKC67" s="204"/>
      <c r="VKD67" s="204"/>
      <c r="VKE67" s="204"/>
      <c r="VKF67" s="204"/>
      <c r="VKG67" s="204"/>
      <c r="VKH67" s="204"/>
      <c r="VKI67" s="204"/>
      <c r="VKJ67" s="204"/>
      <c r="VKK67" s="204"/>
      <c r="VKL67" s="204"/>
      <c r="VKM67" s="204"/>
      <c r="VKN67" s="204"/>
      <c r="VKO67" s="204"/>
      <c r="VKP67" s="204"/>
      <c r="VKQ67" s="204"/>
      <c r="VKR67" s="204"/>
      <c r="VKS67" s="204"/>
      <c r="VKT67" s="204"/>
      <c r="VKU67" s="204"/>
      <c r="VKV67" s="204"/>
      <c r="VKW67" s="204"/>
      <c r="VKX67" s="204"/>
      <c r="VKY67" s="204"/>
      <c r="VKZ67" s="204"/>
      <c r="VLA67" s="204"/>
      <c r="VLB67" s="204"/>
      <c r="VLC67" s="204"/>
      <c r="VLD67" s="204"/>
      <c r="VLE67" s="204"/>
      <c r="VLF67" s="204"/>
      <c r="VLG67" s="204"/>
      <c r="VLH67" s="204"/>
      <c r="VLI67" s="204"/>
      <c r="VLJ67" s="204"/>
      <c r="VLK67" s="204"/>
      <c r="VLL67" s="204"/>
      <c r="VLM67" s="204"/>
      <c r="VLN67" s="204"/>
      <c r="VLO67" s="204"/>
      <c r="VLP67" s="204"/>
      <c r="VLQ67" s="204"/>
      <c r="VLR67" s="204"/>
      <c r="VLS67" s="204"/>
      <c r="VLT67" s="204"/>
      <c r="VLU67" s="204"/>
      <c r="VLV67" s="204"/>
      <c r="VLW67" s="204"/>
      <c r="VLX67" s="204"/>
      <c r="VLY67" s="204"/>
      <c r="VLZ67" s="204"/>
      <c r="VMA67" s="204"/>
      <c r="VMB67" s="204"/>
      <c r="VMC67" s="204"/>
      <c r="VMD67" s="204"/>
      <c r="VME67" s="204"/>
      <c r="VMF67" s="204"/>
      <c r="VMG67" s="204"/>
      <c r="VMH67" s="204"/>
      <c r="VMI67" s="204"/>
      <c r="VMJ67" s="204"/>
      <c r="VMK67" s="204"/>
      <c r="VML67" s="204"/>
      <c r="VMM67" s="204"/>
      <c r="VMN67" s="204"/>
      <c r="VMO67" s="204"/>
      <c r="VMP67" s="204"/>
      <c r="VMQ67" s="204"/>
      <c r="VMR67" s="204"/>
      <c r="VMS67" s="204"/>
      <c r="VMT67" s="204"/>
      <c r="VMU67" s="204"/>
      <c r="VMV67" s="204"/>
      <c r="VMW67" s="204"/>
      <c r="VMX67" s="204"/>
      <c r="VMY67" s="204"/>
      <c r="VMZ67" s="204"/>
      <c r="VNA67" s="204"/>
      <c r="VNB67" s="204"/>
      <c r="VNC67" s="204"/>
      <c r="VND67" s="204"/>
      <c r="VNE67" s="204"/>
      <c r="VNF67" s="204"/>
      <c r="VNG67" s="204"/>
      <c r="VNH67" s="204"/>
      <c r="VNI67" s="204"/>
      <c r="VNJ67" s="204"/>
      <c r="VNK67" s="204"/>
      <c r="VNL67" s="204"/>
      <c r="VNM67" s="204"/>
      <c r="VNN67" s="204"/>
      <c r="VNO67" s="204"/>
      <c r="VNP67" s="204"/>
      <c r="VNQ67" s="204"/>
      <c r="VNR67" s="204"/>
      <c r="VNS67" s="204"/>
      <c r="VNT67" s="204"/>
      <c r="VNU67" s="204"/>
      <c r="VNV67" s="204"/>
      <c r="VNW67" s="204"/>
      <c r="VNX67" s="204"/>
      <c r="VNY67" s="204"/>
      <c r="VNZ67" s="204"/>
      <c r="VOA67" s="204"/>
      <c r="VOB67" s="204"/>
      <c r="VOC67" s="204"/>
      <c r="VOD67" s="204"/>
      <c r="VOE67" s="204"/>
      <c r="VOF67" s="204"/>
      <c r="VOG67" s="204"/>
      <c r="VOH67" s="204"/>
      <c r="VOI67" s="204"/>
      <c r="VOJ67" s="204"/>
      <c r="VOK67" s="204"/>
      <c r="VOL67" s="204"/>
      <c r="VOM67" s="204"/>
      <c r="VON67" s="204"/>
      <c r="VOO67" s="204"/>
      <c r="VOP67" s="204"/>
      <c r="VOQ67" s="204"/>
      <c r="VOR67" s="204"/>
      <c r="VOS67" s="204"/>
      <c r="VOT67" s="204"/>
      <c r="VOU67" s="204"/>
      <c r="VOV67" s="204"/>
      <c r="VOW67" s="204"/>
      <c r="VOX67" s="204"/>
      <c r="VOY67" s="204"/>
      <c r="VOZ67" s="204"/>
      <c r="VPA67" s="204"/>
      <c r="VPB67" s="204"/>
      <c r="VPC67" s="204"/>
      <c r="VPD67" s="204"/>
      <c r="VPE67" s="204"/>
      <c r="VPF67" s="204"/>
      <c r="VPG67" s="204"/>
      <c r="VPH67" s="204"/>
      <c r="VPI67" s="204"/>
      <c r="VPJ67" s="204"/>
      <c r="VPK67" s="204"/>
      <c r="VPL67" s="204"/>
      <c r="VPM67" s="204"/>
      <c r="VPN67" s="204"/>
      <c r="VPO67" s="204"/>
      <c r="VPP67" s="204"/>
      <c r="VPQ67" s="204"/>
      <c r="VPR67" s="204"/>
      <c r="VPS67" s="204"/>
      <c r="VPT67" s="204"/>
      <c r="VPU67" s="204"/>
      <c r="VPV67" s="204"/>
      <c r="VPW67" s="204"/>
      <c r="VPX67" s="204"/>
      <c r="VPY67" s="204"/>
      <c r="VPZ67" s="204"/>
      <c r="VQA67" s="204"/>
      <c r="VQB67" s="204"/>
      <c r="VQC67" s="204"/>
      <c r="VQD67" s="204"/>
      <c r="VQE67" s="204"/>
      <c r="VQF67" s="204"/>
      <c r="VQG67" s="204"/>
      <c r="VQH67" s="204"/>
      <c r="VQI67" s="204"/>
      <c r="VQJ67" s="204"/>
      <c r="VQK67" s="204"/>
      <c r="VQL67" s="204"/>
      <c r="VQM67" s="204"/>
      <c r="VQN67" s="204"/>
      <c r="VQO67" s="204"/>
      <c r="VQP67" s="204"/>
      <c r="VQQ67" s="204"/>
      <c r="VQR67" s="204"/>
      <c r="VQS67" s="204"/>
      <c r="VQT67" s="204"/>
      <c r="VQU67" s="204"/>
      <c r="VQV67" s="204"/>
      <c r="VQW67" s="204"/>
      <c r="VQX67" s="204"/>
      <c r="VQY67" s="204"/>
      <c r="VQZ67" s="204"/>
      <c r="VRA67" s="204"/>
      <c r="VRB67" s="204"/>
      <c r="VRC67" s="204"/>
      <c r="VRD67" s="204"/>
      <c r="VRE67" s="204"/>
      <c r="VRF67" s="204"/>
      <c r="VRG67" s="204"/>
      <c r="VRH67" s="204"/>
      <c r="VRI67" s="204"/>
      <c r="VRJ67" s="204"/>
      <c r="VRK67" s="204"/>
      <c r="VRL67" s="204"/>
      <c r="VRM67" s="204"/>
      <c r="VRN67" s="204"/>
      <c r="VRO67" s="204"/>
      <c r="VRP67" s="204"/>
      <c r="VRQ67" s="204"/>
      <c r="VRR67" s="204"/>
      <c r="VRS67" s="204"/>
      <c r="VRT67" s="204"/>
      <c r="VRU67" s="204"/>
      <c r="VRV67" s="204"/>
      <c r="VRW67" s="204"/>
      <c r="VRX67" s="204"/>
      <c r="VRY67" s="204"/>
      <c r="VRZ67" s="204"/>
      <c r="VSA67" s="204"/>
      <c r="VSB67" s="204"/>
      <c r="VSC67" s="204"/>
      <c r="VSD67" s="204"/>
      <c r="VSE67" s="204"/>
      <c r="VSF67" s="204"/>
      <c r="VSG67" s="204"/>
      <c r="VSH67" s="204"/>
      <c r="VSI67" s="204"/>
      <c r="VSJ67" s="204"/>
      <c r="VSK67" s="204"/>
      <c r="VSL67" s="204"/>
      <c r="VSM67" s="204"/>
      <c r="VSN67" s="204"/>
      <c r="VSO67" s="204"/>
      <c r="VSP67" s="204"/>
      <c r="VSQ67" s="204"/>
      <c r="VSR67" s="204"/>
      <c r="VSS67" s="204"/>
      <c r="VST67" s="204"/>
      <c r="VSU67" s="204"/>
      <c r="VSV67" s="204"/>
      <c r="VSW67" s="204"/>
      <c r="VSX67" s="204"/>
      <c r="VSY67" s="204"/>
      <c r="VSZ67" s="204"/>
      <c r="VTA67" s="204"/>
      <c r="VTB67" s="204"/>
      <c r="VTC67" s="204"/>
      <c r="VTD67" s="204"/>
      <c r="VTE67" s="204"/>
      <c r="VTF67" s="204"/>
      <c r="VTG67" s="204"/>
      <c r="VTH67" s="204"/>
      <c r="VTI67" s="204"/>
      <c r="VTJ67" s="204"/>
      <c r="VTK67" s="204"/>
      <c r="VTL67" s="204"/>
      <c r="VTM67" s="204"/>
      <c r="VTN67" s="204"/>
      <c r="VTO67" s="204"/>
      <c r="VTP67" s="204"/>
      <c r="VTQ67" s="204"/>
      <c r="VTR67" s="204"/>
      <c r="VTS67" s="204"/>
      <c r="VTT67" s="204"/>
      <c r="VTU67" s="204"/>
      <c r="VTV67" s="204"/>
      <c r="VTW67" s="204"/>
      <c r="VTX67" s="204"/>
      <c r="VTY67" s="204"/>
      <c r="VTZ67" s="204"/>
      <c r="VUA67" s="204"/>
      <c r="VUB67" s="204"/>
      <c r="VUC67" s="204"/>
      <c r="VUD67" s="204"/>
      <c r="VUE67" s="204"/>
      <c r="VUF67" s="204"/>
      <c r="VUG67" s="204"/>
      <c r="VUH67" s="204"/>
      <c r="VUI67" s="204"/>
      <c r="VUJ67" s="204"/>
      <c r="VUK67" s="204"/>
      <c r="VUL67" s="204"/>
      <c r="VUM67" s="204"/>
      <c r="VUN67" s="204"/>
      <c r="VUO67" s="204"/>
      <c r="VUP67" s="204"/>
      <c r="VUQ67" s="204"/>
      <c r="VUR67" s="204"/>
      <c r="VUS67" s="204"/>
      <c r="VUT67" s="204"/>
      <c r="VUU67" s="204"/>
      <c r="VUV67" s="204"/>
      <c r="VUW67" s="204"/>
      <c r="VUX67" s="204"/>
      <c r="VUY67" s="204"/>
      <c r="VUZ67" s="204"/>
      <c r="VVA67" s="204"/>
      <c r="VVB67" s="204"/>
      <c r="VVC67" s="204"/>
      <c r="VVD67" s="204"/>
      <c r="VVE67" s="204"/>
      <c r="VVF67" s="204"/>
      <c r="VVG67" s="204"/>
      <c r="VVH67" s="204"/>
      <c r="VVI67" s="204"/>
      <c r="VVJ67" s="204"/>
      <c r="VVK67" s="204"/>
      <c r="VVL67" s="204"/>
      <c r="VVM67" s="204"/>
      <c r="VVN67" s="204"/>
      <c r="VVO67" s="204"/>
      <c r="VVP67" s="204"/>
      <c r="VVQ67" s="204"/>
      <c r="VVR67" s="204"/>
      <c r="VVS67" s="204"/>
      <c r="VVT67" s="204"/>
      <c r="VVU67" s="204"/>
      <c r="VVV67" s="204"/>
      <c r="VVW67" s="204"/>
      <c r="VVX67" s="204"/>
      <c r="VVY67" s="204"/>
      <c r="VVZ67" s="204"/>
      <c r="VWA67" s="204"/>
      <c r="VWB67" s="204"/>
      <c r="VWC67" s="204"/>
      <c r="VWD67" s="204"/>
      <c r="VWE67" s="204"/>
      <c r="VWF67" s="204"/>
      <c r="VWG67" s="204"/>
      <c r="VWH67" s="204"/>
      <c r="VWI67" s="204"/>
      <c r="VWJ67" s="204"/>
      <c r="VWK67" s="204"/>
      <c r="VWL67" s="204"/>
      <c r="VWM67" s="204"/>
      <c r="VWN67" s="204"/>
      <c r="VWO67" s="204"/>
      <c r="VWP67" s="204"/>
      <c r="VWQ67" s="204"/>
      <c r="VWR67" s="204"/>
      <c r="VWS67" s="204"/>
      <c r="VWT67" s="204"/>
      <c r="VWU67" s="204"/>
      <c r="VWV67" s="204"/>
      <c r="VWW67" s="204"/>
      <c r="VWX67" s="204"/>
      <c r="VWY67" s="204"/>
      <c r="VWZ67" s="204"/>
      <c r="VXA67" s="204"/>
      <c r="VXB67" s="204"/>
      <c r="VXC67" s="204"/>
      <c r="VXD67" s="204"/>
      <c r="VXE67" s="204"/>
      <c r="VXF67" s="204"/>
      <c r="VXG67" s="204"/>
      <c r="VXH67" s="204"/>
      <c r="VXI67" s="204"/>
      <c r="VXJ67" s="204"/>
      <c r="VXK67" s="204"/>
      <c r="VXL67" s="204"/>
      <c r="VXM67" s="204"/>
      <c r="VXN67" s="204"/>
      <c r="VXO67" s="204"/>
      <c r="VXP67" s="204"/>
      <c r="VXQ67" s="204"/>
      <c r="VXR67" s="204"/>
      <c r="VXS67" s="204"/>
      <c r="VXT67" s="204"/>
      <c r="VXU67" s="204"/>
      <c r="VXV67" s="204"/>
      <c r="VXW67" s="204"/>
      <c r="VXX67" s="204"/>
      <c r="VXY67" s="204"/>
      <c r="VXZ67" s="204"/>
      <c r="VYA67" s="204"/>
      <c r="VYB67" s="204"/>
      <c r="VYC67" s="204"/>
      <c r="VYD67" s="204"/>
      <c r="VYE67" s="204"/>
      <c r="VYF67" s="204"/>
      <c r="VYG67" s="204"/>
      <c r="VYH67" s="204"/>
      <c r="VYI67" s="204"/>
      <c r="VYJ67" s="204"/>
      <c r="VYK67" s="204"/>
      <c r="VYL67" s="204"/>
      <c r="VYM67" s="204"/>
      <c r="VYN67" s="204"/>
      <c r="VYO67" s="204"/>
      <c r="VYP67" s="204"/>
      <c r="VYQ67" s="204"/>
      <c r="VYR67" s="204"/>
      <c r="VYS67" s="204"/>
      <c r="VYT67" s="204"/>
      <c r="VYU67" s="204"/>
      <c r="VYV67" s="204"/>
      <c r="VYW67" s="204"/>
      <c r="VYX67" s="204"/>
      <c r="VYY67" s="204"/>
      <c r="VYZ67" s="204"/>
      <c r="VZA67" s="204"/>
      <c r="VZB67" s="204"/>
      <c r="VZC67" s="204"/>
      <c r="VZD67" s="204"/>
      <c r="VZE67" s="204"/>
      <c r="VZF67" s="204"/>
      <c r="VZG67" s="204"/>
      <c r="VZH67" s="204"/>
      <c r="VZI67" s="204"/>
      <c r="VZJ67" s="204"/>
      <c r="VZK67" s="204"/>
      <c r="VZL67" s="204"/>
      <c r="VZM67" s="204"/>
      <c r="VZN67" s="204"/>
      <c r="VZO67" s="204"/>
      <c r="VZP67" s="204"/>
      <c r="VZQ67" s="204"/>
      <c r="VZR67" s="204"/>
      <c r="VZS67" s="204"/>
      <c r="VZT67" s="204"/>
      <c r="VZU67" s="204"/>
      <c r="VZV67" s="204"/>
      <c r="VZW67" s="204"/>
      <c r="VZX67" s="204"/>
      <c r="VZY67" s="204"/>
      <c r="VZZ67" s="204"/>
      <c r="WAA67" s="204"/>
      <c r="WAB67" s="204"/>
      <c r="WAC67" s="204"/>
      <c r="WAD67" s="204"/>
      <c r="WAE67" s="204"/>
      <c r="WAF67" s="204"/>
      <c r="WAG67" s="204"/>
      <c r="WAH67" s="204"/>
      <c r="WAI67" s="204"/>
      <c r="WAJ67" s="204"/>
      <c r="WAK67" s="204"/>
      <c r="WAL67" s="204"/>
      <c r="WAM67" s="204"/>
      <c r="WAN67" s="204"/>
      <c r="WAO67" s="204"/>
      <c r="WAP67" s="204"/>
      <c r="WAQ67" s="204"/>
      <c r="WAR67" s="204"/>
      <c r="WAS67" s="204"/>
      <c r="WAT67" s="204"/>
      <c r="WAU67" s="204"/>
      <c r="WAV67" s="204"/>
      <c r="WAW67" s="204"/>
      <c r="WAX67" s="204"/>
      <c r="WAY67" s="204"/>
      <c r="WAZ67" s="204"/>
      <c r="WBA67" s="204"/>
      <c r="WBB67" s="204"/>
      <c r="WBC67" s="204"/>
      <c r="WBD67" s="204"/>
      <c r="WBE67" s="204"/>
      <c r="WBF67" s="204"/>
      <c r="WBG67" s="204"/>
      <c r="WBH67" s="204"/>
      <c r="WBI67" s="204"/>
      <c r="WBJ67" s="204"/>
      <c r="WBK67" s="204"/>
      <c r="WBL67" s="204"/>
      <c r="WBM67" s="204"/>
      <c r="WBN67" s="204"/>
      <c r="WBO67" s="204"/>
      <c r="WBP67" s="204"/>
      <c r="WBQ67" s="204"/>
      <c r="WBR67" s="204"/>
      <c r="WBS67" s="204"/>
      <c r="WBT67" s="204"/>
      <c r="WBU67" s="204"/>
      <c r="WBV67" s="204"/>
      <c r="WBW67" s="204"/>
      <c r="WBX67" s="204"/>
      <c r="WBY67" s="204"/>
      <c r="WBZ67" s="204"/>
      <c r="WCA67" s="204"/>
      <c r="WCB67" s="204"/>
      <c r="WCC67" s="204"/>
      <c r="WCD67" s="204"/>
      <c r="WCE67" s="204"/>
      <c r="WCF67" s="204"/>
      <c r="WCG67" s="204"/>
      <c r="WCH67" s="204"/>
      <c r="WCI67" s="204"/>
      <c r="WCJ67" s="204"/>
      <c r="WCK67" s="204"/>
      <c r="WCL67" s="204"/>
      <c r="WCM67" s="204"/>
      <c r="WCN67" s="204"/>
      <c r="WCO67" s="204"/>
      <c r="WCP67" s="204"/>
      <c r="WCQ67" s="204"/>
      <c r="WCR67" s="204"/>
      <c r="WCS67" s="204"/>
      <c r="WCT67" s="204"/>
      <c r="WCU67" s="204"/>
      <c r="WCV67" s="204"/>
      <c r="WCW67" s="204"/>
      <c r="WCX67" s="204"/>
      <c r="WCY67" s="204"/>
      <c r="WCZ67" s="204"/>
      <c r="WDA67" s="204"/>
      <c r="WDB67" s="204"/>
      <c r="WDC67" s="204"/>
      <c r="WDD67" s="204"/>
      <c r="WDE67" s="204"/>
      <c r="WDF67" s="204"/>
      <c r="WDG67" s="204"/>
      <c r="WDH67" s="204"/>
      <c r="WDI67" s="204"/>
      <c r="WDJ67" s="204"/>
      <c r="WDK67" s="204"/>
      <c r="WDL67" s="204"/>
      <c r="WDM67" s="204"/>
      <c r="WDN67" s="204"/>
      <c r="WDO67" s="204"/>
      <c r="WDP67" s="204"/>
      <c r="WDQ67" s="204"/>
      <c r="WDR67" s="204"/>
      <c r="WDS67" s="204"/>
      <c r="WDT67" s="204"/>
      <c r="WDU67" s="204"/>
      <c r="WDV67" s="204"/>
      <c r="WDW67" s="204"/>
      <c r="WDX67" s="204"/>
      <c r="WDY67" s="204"/>
      <c r="WDZ67" s="204"/>
      <c r="WEA67" s="204"/>
      <c r="WEB67" s="204"/>
      <c r="WEC67" s="204"/>
      <c r="WED67" s="204"/>
      <c r="WEE67" s="204"/>
      <c r="WEF67" s="204"/>
      <c r="WEG67" s="204"/>
      <c r="WEH67" s="204"/>
      <c r="WEI67" s="204"/>
      <c r="WEJ67" s="204"/>
      <c r="WEK67" s="204"/>
      <c r="WEL67" s="204"/>
      <c r="WEM67" s="204"/>
      <c r="WEN67" s="204"/>
      <c r="WEO67" s="204"/>
      <c r="WEP67" s="204"/>
      <c r="WEQ67" s="204"/>
      <c r="WER67" s="204"/>
      <c r="WES67" s="204"/>
      <c r="WET67" s="204"/>
      <c r="WEU67" s="204"/>
      <c r="WEV67" s="204"/>
      <c r="WEW67" s="204"/>
      <c r="WEX67" s="204"/>
      <c r="WEY67" s="204"/>
      <c r="WEZ67" s="204"/>
      <c r="WFA67" s="204"/>
      <c r="WFB67" s="204"/>
      <c r="WFC67" s="204"/>
      <c r="WFD67" s="204"/>
      <c r="WFE67" s="204"/>
      <c r="WFF67" s="204"/>
      <c r="WFG67" s="204"/>
      <c r="WFH67" s="204"/>
      <c r="WFI67" s="204"/>
      <c r="WFJ67" s="204"/>
      <c r="WFK67" s="204"/>
      <c r="WFL67" s="204"/>
      <c r="WFM67" s="204"/>
      <c r="WFN67" s="204"/>
      <c r="WFO67" s="204"/>
      <c r="WFP67" s="204"/>
      <c r="WFQ67" s="204"/>
      <c r="WFR67" s="204"/>
      <c r="WFS67" s="204"/>
      <c r="WFT67" s="204"/>
      <c r="WFU67" s="204"/>
      <c r="WFV67" s="204"/>
      <c r="WFW67" s="204"/>
      <c r="WFX67" s="204"/>
      <c r="WFY67" s="204"/>
      <c r="WFZ67" s="204"/>
      <c r="WGA67" s="204"/>
      <c r="WGB67" s="204"/>
      <c r="WGC67" s="204"/>
      <c r="WGD67" s="204"/>
      <c r="WGE67" s="204"/>
      <c r="WGF67" s="204"/>
      <c r="WGG67" s="204"/>
      <c r="WGH67" s="204"/>
      <c r="WGI67" s="204"/>
      <c r="WGJ67" s="204"/>
      <c r="WGK67" s="204"/>
      <c r="WGL67" s="204"/>
      <c r="WGM67" s="204"/>
      <c r="WGN67" s="204"/>
      <c r="WGO67" s="204"/>
      <c r="WGP67" s="204"/>
      <c r="WGQ67" s="204"/>
      <c r="WGR67" s="204"/>
      <c r="WGS67" s="204"/>
      <c r="WGT67" s="204"/>
      <c r="WGU67" s="204"/>
      <c r="WGV67" s="204"/>
      <c r="WGW67" s="204"/>
      <c r="WGX67" s="204"/>
      <c r="WGY67" s="204"/>
      <c r="WGZ67" s="204"/>
      <c r="WHA67" s="204"/>
      <c r="WHB67" s="204"/>
      <c r="WHC67" s="204"/>
      <c r="WHD67" s="204"/>
      <c r="WHE67" s="204"/>
      <c r="WHF67" s="204"/>
      <c r="WHG67" s="204"/>
      <c r="WHH67" s="204"/>
      <c r="WHI67" s="204"/>
      <c r="WHJ67" s="204"/>
      <c r="WHK67" s="204"/>
      <c r="WHL67" s="204"/>
      <c r="WHM67" s="204"/>
      <c r="WHN67" s="204"/>
      <c r="WHO67" s="204"/>
      <c r="WHP67" s="204"/>
      <c r="WHQ67" s="204"/>
      <c r="WHR67" s="204"/>
      <c r="WHS67" s="204"/>
      <c r="WHT67" s="204"/>
      <c r="WHU67" s="204"/>
      <c r="WHV67" s="204"/>
      <c r="WHW67" s="204"/>
      <c r="WHX67" s="204"/>
      <c r="WHY67" s="204"/>
      <c r="WHZ67" s="204"/>
      <c r="WIA67" s="204"/>
      <c r="WIB67" s="204"/>
      <c r="WIC67" s="204"/>
      <c r="WID67" s="204"/>
      <c r="WIE67" s="204"/>
      <c r="WIF67" s="204"/>
      <c r="WIG67" s="204"/>
      <c r="WIH67" s="204"/>
      <c r="WII67" s="204"/>
      <c r="WIJ67" s="204"/>
      <c r="WIK67" s="204"/>
      <c r="WIL67" s="204"/>
      <c r="WIM67" s="204"/>
      <c r="WIN67" s="204"/>
      <c r="WIO67" s="204"/>
      <c r="WIP67" s="204"/>
      <c r="WIQ67" s="204"/>
      <c r="WIR67" s="204"/>
      <c r="WIS67" s="204"/>
      <c r="WIT67" s="204"/>
      <c r="WIU67" s="204"/>
      <c r="WIV67" s="204"/>
      <c r="WIW67" s="204"/>
      <c r="WIX67" s="204"/>
      <c r="WIY67" s="204"/>
      <c r="WIZ67" s="204"/>
      <c r="WJA67" s="204"/>
      <c r="WJB67" s="204"/>
      <c r="WJC67" s="204"/>
      <c r="WJD67" s="204"/>
      <c r="WJE67" s="204"/>
      <c r="WJF67" s="204"/>
      <c r="WJG67" s="204"/>
      <c r="WJH67" s="204"/>
      <c r="WJI67" s="204"/>
      <c r="WJJ67" s="204"/>
      <c r="WJK67" s="204"/>
      <c r="WJL67" s="204"/>
      <c r="WJM67" s="204"/>
      <c r="WJN67" s="204"/>
      <c r="WJO67" s="204"/>
      <c r="WJP67" s="204"/>
      <c r="WJQ67" s="204"/>
      <c r="WJR67" s="204"/>
      <c r="WJS67" s="204"/>
      <c r="WJT67" s="204"/>
      <c r="WJU67" s="204"/>
      <c r="WJV67" s="204"/>
      <c r="WJW67" s="204"/>
      <c r="WJX67" s="204"/>
      <c r="WJY67" s="204"/>
      <c r="WJZ67" s="204"/>
      <c r="WKA67" s="204"/>
      <c r="WKB67" s="204"/>
      <c r="WKC67" s="204"/>
      <c r="WKD67" s="204"/>
      <c r="WKE67" s="204"/>
      <c r="WKF67" s="204"/>
      <c r="WKG67" s="204"/>
      <c r="WKH67" s="204"/>
      <c r="WKI67" s="204"/>
      <c r="WKJ67" s="204"/>
      <c r="WKK67" s="204"/>
      <c r="WKL67" s="204"/>
      <c r="WKM67" s="204"/>
      <c r="WKN67" s="204"/>
      <c r="WKO67" s="204"/>
      <c r="WKP67" s="204"/>
      <c r="WKQ67" s="204"/>
      <c r="WKR67" s="204"/>
      <c r="WKS67" s="204"/>
      <c r="WKT67" s="204"/>
      <c r="WKU67" s="204"/>
      <c r="WKV67" s="204"/>
      <c r="WKW67" s="204"/>
      <c r="WKX67" s="204"/>
      <c r="WKY67" s="204"/>
      <c r="WKZ67" s="204"/>
      <c r="WLA67" s="204"/>
      <c r="WLB67" s="204"/>
      <c r="WLC67" s="204"/>
      <c r="WLD67" s="204"/>
      <c r="WLE67" s="204"/>
      <c r="WLF67" s="204"/>
      <c r="WLG67" s="204"/>
      <c r="WLH67" s="204"/>
      <c r="WLI67" s="204"/>
      <c r="WLJ67" s="204"/>
      <c r="WLK67" s="204"/>
      <c r="WLL67" s="204"/>
      <c r="WLM67" s="204"/>
      <c r="WLN67" s="204"/>
      <c r="WLO67" s="204"/>
      <c r="WLP67" s="204"/>
      <c r="WLQ67" s="204"/>
      <c r="WLR67" s="204"/>
      <c r="WLS67" s="204"/>
      <c r="WLT67" s="204"/>
      <c r="WLU67" s="204"/>
      <c r="WLV67" s="204"/>
      <c r="WLW67" s="204"/>
      <c r="WLX67" s="204"/>
      <c r="WLY67" s="204"/>
      <c r="WLZ67" s="204"/>
      <c r="WMA67" s="204"/>
      <c r="WMB67" s="204"/>
      <c r="WMC67" s="204"/>
      <c r="WMD67" s="204"/>
      <c r="WME67" s="204"/>
      <c r="WMF67" s="204"/>
      <c r="WMG67" s="204"/>
      <c r="WMH67" s="204"/>
      <c r="WMI67" s="204"/>
      <c r="WMJ67" s="204"/>
      <c r="WMK67" s="204"/>
      <c r="WML67" s="204"/>
      <c r="WMM67" s="204"/>
      <c r="WMN67" s="204"/>
      <c r="WMO67" s="204"/>
      <c r="WMP67" s="204"/>
      <c r="WMQ67" s="204"/>
      <c r="WMR67" s="204"/>
      <c r="WMS67" s="204"/>
      <c r="WMT67" s="204"/>
      <c r="WMU67" s="204"/>
      <c r="WMV67" s="204"/>
      <c r="WMW67" s="204"/>
      <c r="WMX67" s="204"/>
      <c r="WMY67" s="204"/>
      <c r="WMZ67" s="204"/>
      <c r="WNA67" s="204"/>
      <c r="WNB67" s="204"/>
      <c r="WNC67" s="204"/>
      <c r="WND67" s="204"/>
      <c r="WNE67" s="204"/>
      <c r="WNF67" s="204"/>
      <c r="WNG67" s="204"/>
      <c r="WNH67" s="204"/>
      <c r="WNI67" s="204"/>
      <c r="WNJ67" s="204"/>
      <c r="WNK67" s="204"/>
      <c r="WNL67" s="204"/>
      <c r="WNM67" s="204"/>
      <c r="WNN67" s="204"/>
      <c r="WNO67" s="204"/>
      <c r="WNP67" s="204"/>
      <c r="WNQ67" s="204"/>
      <c r="WNR67" s="204"/>
      <c r="WNS67" s="204"/>
      <c r="WNT67" s="204"/>
      <c r="WNU67" s="204"/>
      <c r="WNV67" s="204"/>
      <c r="WNW67" s="204"/>
      <c r="WNX67" s="204"/>
      <c r="WNY67" s="204"/>
      <c r="WNZ67" s="204"/>
      <c r="WOA67" s="204"/>
      <c r="WOB67" s="204"/>
      <c r="WOC67" s="204"/>
      <c r="WOD67" s="204"/>
      <c r="WOE67" s="204"/>
      <c r="WOF67" s="204"/>
      <c r="WOG67" s="204"/>
      <c r="WOH67" s="204"/>
      <c r="WOI67" s="204"/>
      <c r="WOJ67" s="204"/>
      <c r="WOK67" s="204"/>
      <c r="WOL67" s="204"/>
      <c r="WOM67" s="204"/>
      <c r="WON67" s="204"/>
      <c r="WOO67" s="204"/>
      <c r="WOP67" s="204"/>
      <c r="WOQ67" s="204"/>
      <c r="WOR67" s="204"/>
      <c r="WOS67" s="204"/>
      <c r="WOT67" s="204"/>
      <c r="WOU67" s="204"/>
      <c r="WOV67" s="204"/>
      <c r="WOW67" s="204"/>
      <c r="WOX67" s="204"/>
      <c r="WOY67" s="204"/>
      <c r="WOZ67" s="204"/>
      <c r="WPA67" s="204"/>
      <c r="WPB67" s="204"/>
      <c r="WPC67" s="204"/>
      <c r="WPD67" s="204"/>
      <c r="WPE67" s="204"/>
      <c r="WPF67" s="204"/>
      <c r="WPG67" s="204"/>
      <c r="WPH67" s="204"/>
      <c r="WPI67" s="204"/>
      <c r="WPJ67" s="204"/>
      <c r="WPK67" s="204"/>
      <c r="WPL67" s="204"/>
      <c r="WPM67" s="204"/>
      <c r="WPN67" s="204"/>
      <c r="WPO67" s="204"/>
      <c r="WPP67" s="204"/>
      <c r="WPQ67" s="204"/>
      <c r="WPR67" s="204"/>
      <c r="WPS67" s="204"/>
      <c r="WPT67" s="204"/>
      <c r="WPU67" s="204"/>
      <c r="WPV67" s="204"/>
      <c r="WPW67" s="204"/>
      <c r="WPX67" s="204"/>
      <c r="WPY67" s="204"/>
      <c r="WPZ67" s="204"/>
      <c r="WQA67" s="204"/>
      <c r="WQB67" s="204"/>
      <c r="WQC67" s="204"/>
      <c r="WQD67" s="204"/>
      <c r="WQE67" s="204"/>
      <c r="WQF67" s="204"/>
      <c r="WQG67" s="204"/>
      <c r="WQH67" s="204"/>
      <c r="WQI67" s="204"/>
      <c r="WQJ67" s="204"/>
    </row>
    <row r="68" spans="2:16000" ht="15.75" customHeight="1">
      <c r="B68" s="197" t="s">
        <v>628</v>
      </c>
      <c r="C68" s="193" t="s">
        <v>563</v>
      </c>
      <c r="D68" s="204"/>
    </row>
    <row r="69" spans="2:16000" ht="15.75" customHeight="1">
      <c r="B69" s="197" t="s">
        <v>229</v>
      </c>
      <c r="C69" s="193" t="s">
        <v>564</v>
      </c>
    </row>
    <row r="70" spans="2:16000" ht="15.75" customHeight="1">
      <c r="B70" s="197" t="s">
        <v>230</v>
      </c>
      <c r="C70" s="193" t="s">
        <v>565</v>
      </c>
    </row>
    <row r="71" spans="2:16000" ht="15.75" customHeight="1">
      <c r="B71" s="197" t="s">
        <v>231</v>
      </c>
      <c r="C71" s="193" t="s">
        <v>566</v>
      </c>
    </row>
    <row r="72" spans="2:16000" ht="15.75" customHeight="1">
      <c r="B72" s="197" t="s">
        <v>629</v>
      </c>
      <c r="C72" s="193" t="s">
        <v>567</v>
      </c>
    </row>
    <row r="73" spans="2:16000" ht="15.75" customHeight="1">
      <c r="B73" s="197" t="s">
        <v>290</v>
      </c>
      <c r="C73" s="193" t="s">
        <v>568</v>
      </c>
    </row>
    <row r="74" spans="2:16000" ht="15.75" customHeight="1">
      <c r="B74" s="197" t="s">
        <v>630</v>
      </c>
      <c r="C74" s="193" t="s">
        <v>569</v>
      </c>
    </row>
    <row r="75" spans="2:16000" ht="15.75" customHeight="1">
      <c r="B75" s="197" t="s">
        <v>33</v>
      </c>
      <c r="C75" s="193" t="s">
        <v>570</v>
      </c>
    </row>
    <row r="76" spans="2:16000" ht="15.75" customHeight="1">
      <c r="B76" s="197" t="s">
        <v>631</v>
      </c>
      <c r="C76" s="193" t="s">
        <v>571</v>
      </c>
    </row>
    <row r="77" spans="2:16000" ht="15.75" customHeight="1">
      <c r="B77" s="196" t="s">
        <v>638</v>
      </c>
    </row>
    <row r="78" spans="2:16000" ht="15.75" customHeight="1">
      <c r="B78" s="197" t="s">
        <v>632</v>
      </c>
      <c r="C78" s="193" t="s">
        <v>572</v>
      </c>
    </row>
    <row r="79" spans="2:16000" ht="15.75" customHeight="1">
      <c r="B79" s="205" t="s">
        <v>633</v>
      </c>
      <c r="C79" s="193" t="s">
        <v>573</v>
      </c>
    </row>
    <row r="80" spans="2:16000" ht="15.75" customHeight="1">
      <c r="B80" s="197" t="s">
        <v>634</v>
      </c>
      <c r="C80" s="193" t="s">
        <v>574</v>
      </c>
    </row>
    <row r="81" spans="2:4" ht="15.75" customHeight="1">
      <c r="B81" s="197" t="s">
        <v>473</v>
      </c>
      <c r="C81" s="193" t="s">
        <v>575</v>
      </c>
    </row>
    <row r="82" spans="2:4" ht="15.75" customHeight="1">
      <c r="B82" s="197" t="s">
        <v>635</v>
      </c>
      <c r="C82" s="193" t="s">
        <v>576</v>
      </c>
    </row>
    <row r="83" spans="2:4" ht="15.75" customHeight="1">
      <c r="B83" s="197" t="s">
        <v>636</v>
      </c>
      <c r="C83" s="193" t="s">
        <v>577</v>
      </c>
    </row>
    <row r="84" spans="2:4" ht="15.75" customHeight="1">
      <c r="B84" s="197" t="s">
        <v>637</v>
      </c>
      <c r="C84" s="193" t="s">
        <v>578</v>
      </c>
    </row>
    <row r="85" spans="2:4" ht="15.75" customHeight="1">
      <c r="B85" s="250"/>
    </row>
    <row r="86" spans="2:4" ht="15.75" customHeight="1">
      <c r="B86" s="250"/>
    </row>
    <row r="87" spans="2:4" ht="15.75" customHeight="1">
      <c r="B87" s="251" t="s">
        <v>580</v>
      </c>
    </row>
    <row r="89" spans="2:4" ht="31.5" customHeight="1">
      <c r="B89" s="253" t="s">
        <v>639</v>
      </c>
      <c r="C89" s="253"/>
    </row>
    <row r="91" spans="2:4" ht="151.5" customHeight="1">
      <c r="B91" s="253" t="s">
        <v>581</v>
      </c>
      <c r="C91" s="253"/>
      <c r="D91" s="248"/>
    </row>
    <row r="93" spans="2:4" ht="15.75" customHeight="1">
      <c r="B93" s="198" t="s">
        <v>579</v>
      </c>
    </row>
  </sheetData>
  <mergeCells count="2">
    <mergeCell ref="B89:C89"/>
    <mergeCell ref="B91:C91"/>
  </mergeCells>
  <phoneticPr fontId="0" type="noConversion"/>
  <hyperlinks>
    <hyperlink ref="B6" location="'1'!A1" display="Corporate Capital Raised In The U.S." xr:uid="{39041395-E0CD-4094-98E2-18B87AE16314}"/>
    <hyperlink ref="B7" location="'2'!A1" display="U.S. Initial Public Offerings" xr:uid="{3E920CFB-8995-4377-B3E9-AAF1DAC4D864}"/>
    <hyperlink ref="B8" location="'3'!A1" display="U.S. Corporate Issuance – Value" xr:uid="{1B5BFA9B-83F6-4793-84AF-82193FD520BE}"/>
    <hyperlink ref="B9" location="'4'!A1" display="U.S. Corporate Issuance – Number Of Issues" xr:uid="{245E583F-BBB1-49E9-9054-5E18DCA3D512}"/>
    <hyperlink ref="B10" location="'5'!A1" display="U.S. Private Placements – Value" xr:uid="{833DA76D-D38A-4F0A-A002-081F84D70458}"/>
    <hyperlink ref="B11" location="'6'!A1" display="U.S. Private Placements – Number Of Issues" xr:uid="{92D4E4DD-C7B1-47DD-BA14-B9B4BE9B8B74}"/>
    <hyperlink ref="B12" location="'7'!A1" display="U.S. Long-Term Municipal Bond Issuance – Value " xr:uid="{5B65DFD7-0317-465C-BA2C-18254857832A}"/>
    <hyperlink ref="B13" location="'8'!A1" display="U.S. Long-Term Municipal Bond Issuance – Number Of Issues" xr:uid="{06438C95-AEFC-4900-A17F-888A59CF54EF}"/>
    <hyperlink ref="B14" location="'9'!A1" display="U.S Long-Term Municipal Issuance - Number Of Issuers" xr:uid="{691730B6-B38D-4973-80FA-1400E7A18E75}"/>
    <hyperlink ref="B15" location="'10'!A1" display="Bank Qualified U.S Municipal Bond Issuance" xr:uid="{5A884395-8EB2-4292-BFEF-E96BC897C243}"/>
    <hyperlink ref="B16" location="'11'!A1" display="U.S. Equity And Debt Outstanding" xr:uid="{88C1BF27-E807-4CAB-87DC-67D5CC0BEC59}"/>
    <hyperlink ref="B17" location="'12'!A1" display="U.S Stock Market Capitalization" xr:uid="{109DF4D7-C7CF-42A7-85DB-3040F56C14E6}"/>
    <hyperlink ref="B18" location="'13'!A1" display="U.S. Stock Market Indices - Value &amp; Annual Percentage Change" xr:uid="{0A495C97-579B-49C9-90CB-B728CE16798B}"/>
    <hyperlink ref="B19" location="'14'!A1" display="U.S. Interest Rates And Bond Yields" xr:uid="{8CFD7614-0514-48FA-BC14-D031D0116768}"/>
    <hyperlink ref="B20" location="'15'!A1" display="U.S. Mergers And Acquisitions - Announced And Completed" xr:uid="{CCAB1AE2-0834-410F-9FF7-AED3FEBEBA10}"/>
    <hyperlink ref="B21" location="'16'!A1" display="U.S. Bond Market Average Daily Trading Volume " xr:uid="{1A5B526E-BDEB-465A-9A4E-8C8090CCC05C}"/>
    <hyperlink ref="B22" location="'17'!A1" display="Municipal Bond Average Daily Trading Volume - Volume " xr:uid="{2C8D16AE-C197-40C5-8175-117067311FC9}"/>
    <hyperlink ref="B23" location="'18'!A1" display="Municipal Bond Average Daily Trading Volume - Number Of Trades" xr:uid="{CD251EC0-4E93-4BCD-919D-5B2E43B4EF00}"/>
    <hyperlink ref="B24" location="'19'!A1" display="U.S. Equity Markets Average Daily Trading Volume– Chart" xr:uid="{057307D6-0380-4291-A60A-05E04FC6CCEC}"/>
    <hyperlink ref="B25" location="'20'!A1" display="Nyse And Nasdaq Trading Activity" xr:uid="{0AC77105-F938-4D7C-8A22-1B34B7219B26}"/>
    <hyperlink ref="B26" location="'21'!A1" display="Futures Contracts Traded On U.S. Exchanges" xr:uid="{81471E03-FF59-467C-B025-307DA20C4C84}"/>
    <hyperlink ref="B27" location="'22'!A1" display="Options Contracts Traded On U.S. Exchanges" xr:uid="{129BB000-EFD6-43E1-8F6C-215A8128662C}"/>
    <hyperlink ref="B28" location="'23'!A1" display="U.S. Mutual Fund Assets" xr:uid="{74ED116E-0BDA-4B64-8F10-568F8C69EB64}"/>
    <hyperlink ref="B29" location="'24'!A1" display="U.S. Mutual Fund Net New Cash Flow" xr:uid="{5CCCC3C1-233D-4551-BB94-C5806FC7A071}"/>
    <hyperlink ref="B30" location="'25'!A1" display="Total Net Assets And Number Of Exchange-Traded Funds (Etfs) - Charts" xr:uid="{9D70AAF3-9F2E-4351-8C27-8CE8687C456F}"/>
    <hyperlink ref="B32" location="'26'!A1" display="Global Long-Term Bond Issuance" xr:uid="{05C1E638-B007-4A91-B599-E763B9F7958D}"/>
    <hyperlink ref="B33" location="'27'!A1" display="Global Equity Issuance" xr:uid="{15396F7D-5DF7-4CFE-A390-5521C4911D37}"/>
    <hyperlink ref="B34" location="'28'!A1" display="International Security Offerings By All Issuers - Value" xr:uid="{C8FE64BB-BB02-4CBE-856C-E729BF0439DA}"/>
    <hyperlink ref="B35" location="'29'!A1" display="International Security Offerings By All Issuers - Number Of Issues" xr:uid="{4247FE25-E364-4EBE-9FA0-0EE0EAE0EC92}"/>
    <hyperlink ref="B36" location="'30'!A1" display="International Security Offerings By U.S. Issuers - Value" xr:uid="{DC88A862-4030-41E7-84FA-A09F44E93CC7}"/>
    <hyperlink ref="B37" location="'31'!A1" display="International Security Offerings By U.S. Issuers - Number Of Issues" xr:uid="{A40DF12E-0759-45A3-95B9-434FF13B9EF7}"/>
    <hyperlink ref="B38" location="'32'!A1" display="Global Bond Market Outstanding - Value" xr:uid="{F43C51A3-4E3B-443E-8A66-6A8B2D1E1406}"/>
    <hyperlink ref="B39" location="'33'!A1" display="Global Bond Market Outstanding - Share Of Total" xr:uid="{89CA2C2E-BF31-4B53-802D-72A5914A77A2}"/>
    <hyperlink ref="B40" location="'34'!A1" display="Global Equity Markets Capitalization - Value" xr:uid="{4500CA94-3AB9-4603-A7D1-EF4E45382309}"/>
    <hyperlink ref="B41" location="'35'!A1" display="Global Equity Markets Capitalization - Share Of Total" xr:uid="{E06551D2-72E9-4C2F-B163-86C6788EF669}"/>
    <hyperlink ref="B42" location="'36'!A1" display="Global Derivatives Market" xr:uid="{8030490F-DB6D-442B-8083-3C0173096159}"/>
    <hyperlink ref="B43" location="'37'!A1" display="Global Investment Banking Net Revenues By Region" xr:uid="{C2892C34-8B39-42E4-9557-72831219D17B}"/>
    <hyperlink ref="B44" location="'38'!A1" display="Global Mergers And Acquisitions - Announced And Completed" xr:uid="{A38969C2-ECD2-40A2-9FD3-170A8C1EC4F5}"/>
    <hyperlink ref="B45" location="'39'!A1" display="U.S. Holdings Of Foreign Securities" xr:uid="{64DE37DA-646F-4E0D-A21F-F026CE1DEAB9}"/>
    <hyperlink ref="B46" location="'40'!A1" display="U.S. Gross Activity In Foreign Securities" xr:uid="{660292E1-F14D-449B-83DD-2E886B269B0A}"/>
    <hyperlink ref="B47" location="'41'!A1" display="U.S. Net Purchases Of Foreign Securities" xr:uid="{AA74D876-5A61-4A9C-8B7B-C126BB2F9ABF}"/>
    <hyperlink ref="B48" location="'42'!A1" display="U.S. Gross Transactions In Foreign Equities By Country And Region" xr:uid="{A412C858-D5B6-45A3-9632-86FC73BA19C4}"/>
    <hyperlink ref="B49" location="'43'!A1" display="U.S. Net Purchases Of Foreign Equities By Region And Country " xr:uid="{2F70AACE-AF79-4727-9D29-1B70AF29FF96}"/>
    <hyperlink ref="B50" location="'44'!A1" display="Foreign Holdings Of U.S. Securities" xr:uid="{56F896F6-5FFF-4D63-A9F9-B63F05DBDE3B}"/>
    <hyperlink ref="B51" location="'45'!A1" display="Foreign Gross Activity In U.S. Securities" xr:uid="{3DEB4365-ABE1-43B3-A90D-CA3D763DE08E}"/>
    <hyperlink ref="B52" location="'46'!A1" display="Foreign Net Purchases Of U.S. Securities" xr:uid="{C4201BB2-90C5-4339-B8C3-528F1CAC78F1}"/>
    <hyperlink ref="B53" location="'47'!A1" display="Foreign Gross Transactions In U.S. Equities By Country And Region" xr:uid="{1420484D-1152-4FBF-803D-75A899B19BAC}"/>
    <hyperlink ref="B54" location="'48'!A1" display="Foreign Net Purchases Of U.S. Equities By Country And Region" xr:uid="{313EC50C-7ABA-432F-AB3C-8415444371EE}"/>
    <hyperlink ref="B55" location="'49'!A1" display="Major Global Stock Market Indices" xr:uid="{8FC426F4-4DA6-4120-BA73-944FE4C58066}"/>
    <hyperlink ref="B56" location="'50'!A1" display="Foreign Exchange Rates" xr:uid="{AD0F0701-C29B-45AA-8498-B180903121A7}"/>
    <hyperlink ref="B58" location="'51'!A1" display="U.S. Holdings Of Equities" xr:uid="{61D62477-F306-40CA-8477-5C84A7C847DE}"/>
    <hyperlink ref="B59" location="'52'!A1" display="U.S. Family Holdings Of Stock" xr:uid="{9603E183-88BE-49D0-889E-CECD47DDAA33}"/>
    <hyperlink ref="B60" location="'53'!A1" display="U.S. Household Equity Ownership" xr:uid="{ECFF6022-5DD0-46BE-81B1-E94569EEA9BE}"/>
    <hyperlink ref="B61" location="'54'!A1" display="U.S. Household Liquid Financial Assets - Value" xr:uid="{07B8DEA4-EA5F-4BFB-8703-C468A17AA329}"/>
    <hyperlink ref="B62" location="'55'!A1" display="U.S. Household Liquid Financial Assets - Share Of Total" xr:uid="{E59E830E-7CE6-4F5A-A9E3-DB7244836836}"/>
    <hyperlink ref="B63" location="'56'!A1" display="U.S. Holdings Of Equities By Type Of Holder - Value" xr:uid="{166BDEE9-9A07-4030-BB17-F20A3A41A58F}"/>
    <hyperlink ref="B64" location="'57'!A1" display="U.S. Holdings Of Equities By Type Of Holder - Share Of Total" xr:uid="{5B563ED7-A5FB-4374-88E9-500F537DB0C4}"/>
    <hyperlink ref="B65" location="'58'!A1" display="U.S. Net Acquisitions Of Corporate Equities By Type Of Holder - Value" xr:uid="{48BC4E32-1B4F-4917-9B88-F22BCA305648}"/>
    <hyperlink ref="B67" location="'59'!A1" display="U.S. Retirement Assets" xr:uid="{73816936-BA26-4633-9D4D-E99C23B5F4EC}"/>
    <hyperlink ref="B68" location="'60'!A1" display="U.S. Private Pension Fund Assets" xr:uid="{9908E115-05E6-4648-AAEF-2E147600D40E}"/>
    <hyperlink ref="B69" location="'61'!A1" display="U.S. Private Pension Fund Assets Investment Mix" xr:uid="{869A9457-80BE-43FC-BCD1-02D3E26DDC9D}"/>
    <hyperlink ref="B70" location="'62'!A1" display="U.S. Defined Benefits Plan Assets Investment Mix" xr:uid="{5B222BB9-22DD-48FF-8F35-46A10BC5AD0D}"/>
    <hyperlink ref="B71" location="'63'!A1" display="U.S. Defined Contribution Plan Assets Investment Mix" xr:uid="{E77C14BC-B6BB-4EE4-B931-81A908F268DE}"/>
    <hyperlink ref="B72" location="'64'!A1" display="U.S. Individual Retirement Account (Ira) Assets" xr:uid="{A9BF440C-5629-4E82-9BD1-604F7DF31F0C}"/>
    <hyperlink ref="B73" location="'65'!A1" display="U.S. 401(K) Assets" xr:uid="{8EA669E3-02AD-4D6A-9194-AA555862A57D}"/>
    <hyperlink ref="B74" location="'66'!A1" display="Household Saving Rates Of Major Nations" xr:uid="{06C81A7D-86CA-4790-A1C7-002ABCB4AB6F}"/>
    <hyperlink ref="B75" location="'67'!A1" display="U.S. Economic Indicators" xr:uid="{ED2AFC34-7054-438A-A354-CDBA1525DFF9}"/>
    <hyperlink ref="B76" location="'68'!A1" display="U.S. Federal Receipts, Outlays, Deficit And Debt" xr:uid="{FC5CEB03-7130-45D9-8A28-A0025EC1A886}"/>
    <hyperlink ref="B78" location="'69'!A1" display="Finra-Registered Broker-Dealers Financial Results" xr:uid="{25DD3BD3-2BF7-46A3-9A6C-221F3B8E0453}"/>
    <hyperlink ref="B79" location="'70'!A1" display="Finra-Registered Firms And Registered Representatives - Charts" xr:uid="{A3DA537B-F097-4F06-B82B-B32C858F33F1}"/>
    <hyperlink ref="B80" location="'71'!A1" display="Nyse-Reporting Firms As A Share Of Total Finra-Registered Firms" xr:uid="{F8A4FDF5-7D99-48B1-B93C-CA41E719C072}"/>
    <hyperlink ref="B81" location="'72'!A1" display="U.S. Securities Industry Employment" xr:uid="{E6A188D2-486C-4F33-B695-F8796D49E665}"/>
    <hyperlink ref="B82" location="'73'!A1" display="Finra-Registered Broker-Dealers By State" xr:uid="{7E6C4A0D-E37A-4DD7-B390-A0204C6D4F03}"/>
    <hyperlink ref="B83" location="'74'!A1" display="Finra-Registered Representatives By State" xr:uid="{ED2168C6-357B-4727-A8F8-DABA3688B6F7}"/>
    <hyperlink ref="B84" location="'75'!A1" display="Registered Investment Advisors By State" xr:uid="{C26C1403-D893-418D-AAFC-467E2E70FDBA}"/>
  </hyperlinks>
  <printOptions horizontalCentered="1" verticalCentered="1"/>
  <pageMargins left="0.75" right="0.75" top="0.5" bottom="0.5" header="0.25" footer="0.25"/>
  <pageSetup paperSize="3" scale="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H24"/>
  <sheetViews>
    <sheetView zoomScaleNormal="100" workbookViewId="0"/>
  </sheetViews>
  <sheetFormatPr defaultColWidth="10.625" defaultRowHeight="15.75" customHeight="1"/>
  <cols>
    <col min="1" max="16384" width="10.625" style="21"/>
  </cols>
  <sheetData>
    <row r="1" spans="1:8" s="18" customFormat="1" ht="18.75" customHeight="1">
      <c r="A1" s="72" t="s">
        <v>293</v>
      </c>
      <c r="B1" s="17"/>
      <c r="C1" s="17"/>
      <c r="D1" s="17"/>
      <c r="E1" s="17"/>
      <c r="F1" s="17"/>
      <c r="G1" s="17"/>
      <c r="H1" s="17"/>
    </row>
    <row r="2" spans="1:8" ht="15.75" customHeight="1">
      <c r="A2" s="41" t="s">
        <v>0</v>
      </c>
      <c r="B2" s="20"/>
      <c r="C2" s="20"/>
      <c r="D2" s="20"/>
      <c r="E2" s="20"/>
      <c r="F2" s="20"/>
      <c r="G2" s="20"/>
      <c r="H2" s="20"/>
    </row>
    <row r="3" spans="1:8" ht="15.75" customHeight="1">
      <c r="A3" s="41"/>
      <c r="B3" s="20"/>
      <c r="C3" s="20"/>
      <c r="D3" s="20"/>
      <c r="E3" s="20"/>
      <c r="F3" s="20"/>
      <c r="G3" s="20"/>
      <c r="H3" s="20"/>
    </row>
    <row r="4" spans="1:8" ht="15.75" customHeight="1">
      <c r="A4" s="73"/>
      <c r="B4" s="36" t="s">
        <v>2</v>
      </c>
      <c r="C4" s="20"/>
      <c r="D4" s="20"/>
      <c r="E4" s="20"/>
      <c r="F4" s="20"/>
      <c r="G4" s="20"/>
      <c r="H4" s="20"/>
    </row>
    <row r="5" spans="1:8" ht="15.75" customHeight="1">
      <c r="A5" s="73">
        <v>2004</v>
      </c>
      <c r="B5" s="40">
        <v>2380.8333657218468</v>
      </c>
      <c r="C5" s="20"/>
      <c r="D5" s="20"/>
      <c r="E5" s="20"/>
      <c r="F5" s="20"/>
      <c r="G5" s="20"/>
      <c r="H5" s="20"/>
    </row>
    <row r="6" spans="1:8" ht="15.75" customHeight="1">
      <c r="A6" s="73">
        <v>2005</v>
      </c>
      <c r="B6" s="40">
        <v>2873.6273147047755</v>
      </c>
      <c r="C6" s="20"/>
      <c r="D6" s="20"/>
      <c r="E6" s="20"/>
      <c r="F6" s="20"/>
      <c r="G6" s="20"/>
      <c r="H6" s="20"/>
    </row>
    <row r="7" spans="1:8" ht="15.75" customHeight="1">
      <c r="A7" s="45">
        <v>2006</v>
      </c>
      <c r="B7" s="40">
        <v>3464.6086862235857</v>
      </c>
      <c r="C7" s="20"/>
      <c r="D7" s="20"/>
      <c r="E7" s="20"/>
      <c r="F7" s="20"/>
      <c r="G7" s="20"/>
      <c r="H7" s="20"/>
    </row>
    <row r="8" spans="1:8" ht="15.75" customHeight="1">
      <c r="A8" s="45">
        <v>2007</v>
      </c>
      <c r="B8" s="40">
        <v>3301.1161294614585</v>
      </c>
      <c r="C8" s="20"/>
      <c r="D8" s="20"/>
      <c r="E8" s="20"/>
      <c r="F8" s="20"/>
      <c r="G8" s="20"/>
      <c r="H8" s="20"/>
    </row>
    <row r="9" spans="1:8" ht="15.75" customHeight="1">
      <c r="A9" s="73">
        <v>2008</v>
      </c>
      <c r="B9" s="40">
        <v>1301.9554031456498</v>
      </c>
      <c r="C9" s="20"/>
      <c r="D9" s="20"/>
      <c r="E9" s="20"/>
      <c r="F9" s="20"/>
      <c r="G9" s="20"/>
      <c r="H9" s="20"/>
    </row>
    <row r="10" spans="1:8" ht="15.75" customHeight="1">
      <c r="A10" s="73">
        <v>2009</v>
      </c>
      <c r="B10" s="40">
        <v>1505.1754709077704</v>
      </c>
      <c r="C10" s="40"/>
      <c r="D10" s="20"/>
      <c r="E10" s="20"/>
      <c r="F10" s="20"/>
      <c r="G10" s="20"/>
      <c r="H10" s="20"/>
    </row>
    <row r="11" spans="1:8" ht="15.75" customHeight="1">
      <c r="A11" s="73">
        <v>2010</v>
      </c>
      <c r="B11" s="40">
        <v>1520.8501463319399</v>
      </c>
      <c r="C11" s="40"/>
      <c r="D11" s="20"/>
      <c r="E11" s="20"/>
      <c r="F11" s="20"/>
      <c r="G11" s="20"/>
      <c r="H11" s="20"/>
    </row>
    <row r="12" spans="1:8" ht="15.75" customHeight="1">
      <c r="A12" s="73">
        <v>2011</v>
      </c>
      <c r="B12" s="40">
        <v>1453.4074843338005</v>
      </c>
      <c r="C12" s="40"/>
      <c r="D12" s="20"/>
      <c r="E12" s="20"/>
      <c r="F12" s="20"/>
      <c r="G12" s="20"/>
      <c r="H12" s="20"/>
    </row>
    <row r="13" spans="1:8" ht="15.75" customHeight="1">
      <c r="A13" s="73">
        <v>2012</v>
      </c>
      <c r="B13" s="40">
        <v>1990.6246695143802</v>
      </c>
      <c r="C13" s="40"/>
      <c r="D13" s="20"/>
      <c r="E13" s="20"/>
      <c r="F13" s="20"/>
      <c r="G13" s="20"/>
      <c r="H13" s="20"/>
    </row>
    <row r="14" spans="1:8" ht="15.75" customHeight="1">
      <c r="A14" s="73">
        <v>2013</v>
      </c>
      <c r="B14" s="40">
        <v>2143.9490535714403</v>
      </c>
      <c r="C14" s="40"/>
      <c r="D14" s="20"/>
      <c r="E14" s="20"/>
      <c r="F14" s="20"/>
      <c r="G14" s="20"/>
      <c r="H14" s="20"/>
    </row>
    <row r="15" spans="1:8" ht="15.75" customHeight="1">
      <c r="A15" s="73">
        <v>2014</v>
      </c>
      <c r="B15" s="40">
        <v>2347.3832642237294</v>
      </c>
      <c r="C15" s="40"/>
      <c r="D15" s="20"/>
      <c r="E15" s="20"/>
      <c r="F15" s="20"/>
      <c r="G15" s="20"/>
      <c r="H15" s="20"/>
    </row>
    <row r="16" spans="1:8" ht="15.75" customHeight="1">
      <c r="A16" s="73">
        <v>2015</v>
      </c>
      <c r="B16" s="40">
        <v>2296.9489754903702</v>
      </c>
      <c r="C16" s="40"/>
      <c r="D16" s="20"/>
      <c r="E16" s="20"/>
      <c r="F16" s="20"/>
      <c r="G16" s="20"/>
      <c r="H16" s="20"/>
    </row>
    <row r="17" spans="1:8" ht="15.75" customHeight="1">
      <c r="A17" s="73">
        <v>2016</v>
      </c>
      <c r="B17" s="40">
        <v>2242.0079066655694</v>
      </c>
      <c r="C17" s="40"/>
      <c r="D17" s="20"/>
      <c r="E17" s="20"/>
      <c r="F17" s="20"/>
      <c r="G17" s="20"/>
      <c r="H17" s="20"/>
    </row>
    <row r="18" spans="1:8" ht="15.75" customHeight="1">
      <c r="A18" s="73">
        <v>2017</v>
      </c>
      <c r="B18" s="40">
        <v>2674.3016205681997</v>
      </c>
      <c r="C18" s="40"/>
      <c r="D18" s="20"/>
      <c r="E18" s="20"/>
      <c r="F18" s="20"/>
      <c r="G18" s="20"/>
      <c r="H18" s="20"/>
    </row>
    <row r="19" spans="1:8" ht="15.75" customHeight="1">
      <c r="A19" s="223">
        <v>2018</v>
      </c>
      <c r="B19" s="40">
        <v>2386.0212053710002</v>
      </c>
      <c r="C19" s="40"/>
      <c r="D19" s="20"/>
      <c r="E19" s="20"/>
      <c r="F19" s="20"/>
      <c r="G19" s="20"/>
      <c r="H19" s="20"/>
    </row>
    <row r="20" spans="1:8" ht="15.75" customHeight="1">
      <c r="A20" s="74"/>
      <c r="B20" s="31"/>
      <c r="C20" s="20"/>
      <c r="D20" s="20"/>
      <c r="E20" s="20"/>
      <c r="F20" s="20"/>
      <c r="G20" s="20"/>
      <c r="H20" s="20"/>
    </row>
    <row r="21" spans="1:8" ht="15.75" customHeight="1">
      <c r="A21" s="41" t="s">
        <v>292</v>
      </c>
      <c r="B21" s="20"/>
      <c r="C21" s="20"/>
      <c r="D21" s="20"/>
      <c r="E21" s="20"/>
      <c r="F21" s="20"/>
      <c r="G21" s="20"/>
      <c r="H21" s="20"/>
    </row>
    <row r="22" spans="1:8" ht="15.75" customHeight="1">
      <c r="A22" s="238" t="s">
        <v>484</v>
      </c>
      <c r="B22" s="20"/>
      <c r="C22" s="20"/>
      <c r="D22" s="20"/>
      <c r="E22" s="20"/>
      <c r="F22" s="20"/>
      <c r="G22" s="20"/>
      <c r="H22" s="20"/>
    </row>
    <row r="23" spans="1:8" ht="15.75" customHeight="1">
      <c r="A23" s="28"/>
      <c r="B23" s="20"/>
      <c r="C23" s="20"/>
      <c r="D23" s="20"/>
      <c r="E23" s="20"/>
      <c r="F23" s="20"/>
      <c r="G23" s="20"/>
      <c r="H23" s="20"/>
    </row>
    <row r="24" spans="1:8" ht="15.75" customHeight="1">
      <c r="A24" s="28" t="s">
        <v>151</v>
      </c>
      <c r="B24" s="75"/>
      <c r="C24" s="20"/>
      <c r="D24" s="20"/>
      <c r="E24" s="20"/>
      <c r="F24" s="20"/>
      <c r="G24" s="20"/>
      <c r="H24" s="20"/>
    </row>
  </sheetData>
  <hyperlinks>
    <hyperlink ref="A24" location="Contents!B3" display="Return to the Table of Contents" xr:uid="{00000000-0004-0000-12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8861-79B7-4AE8-95CE-4A9F2F6228BE}">
  <dimension ref="A1:T24"/>
  <sheetViews>
    <sheetView zoomScaleNormal="100" workbookViewId="0"/>
  </sheetViews>
  <sheetFormatPr defaultColWidth="10.625" defaultRowHeight="15.75" customHeight="1"/>
  <cols>
    <col min="1" max="16384" width="10.625" style="21"/>
  </cols>
  <sheetData>
    <row r="1" spans="1:9" s="18" customFormat="1" ht="18.75" customHeight="1">
      <c r="A1" s="72" t="s">
        <v>244</v>
      </c>
      <c r="B1" s="17"/>
      <c r="C1" s="17"/>
      <c r="D1" s="17"/>
      <c r="H1" s="17"/>
      <c r="I1" s="17"/>
    </row>
    <row r="2" spans="1:9" ht="15.75" customHeight="1">
      <c r="A2" s="239" t="s">
        <v>0</v>
      </c>
      <c r="B2" s="20"/>
      <c r="C2" s="20"/>
      <c r="D2" s="20"/>
      <c r="H2" s="20"/>
      <c r="I2" s="20"/>
    </row>
    <row r="3" spans="1:9" ht="15.75" customHeight="1">
      <c r="A3" s="239"/>
      <c r="B3" s="20"/>
      <c r="C3" s="20"/>
      <c r="D3" s="20"/>
      <c r="G3" s="234"/>
      <c r="H3" s="20"/>
      <c r="I3" s="20"/>
    </row>
    <row r="4" spans="1:9" ht="15.75" customHeight="1">
      <c r="A4" s="239"/>
      <c r="B4" s="36" t="s">
        <v>2</v>
      </c>
      <c r="C4" s="20"/>
      <c r="D4" s="20"/>
      <c r="H4" s="20"/>
      <c r="I4" s="20"/>
    </row>
    <row r="5" spans="1:9" ht="15.75" customHeight="1">
      <c r="A5" s="239">
        <v>2004</v>
      </c>
      <c r="B5" s="40">
        <v>50.502999999999993</v>
      </c>
      <c r="C5" s="20"/>
      <c r="D5" s="20"/>
      <c r="H5" s="20"/>
      <c r="I5" s="20"/>
    </row>
    <row r="6" spans="1:9" ht="15.75" customHeight="1">
      <c r="A6" s="239">
        <v>2005</v>
      </c>
      <c r="B6" s="40">
        <v>40.72</v>
      </c>
      <c r="C6" s="20"/>
      <c r="D6" s="20"/>
      <c r="H6" s="20"/>
      <c r="I6" s="20"/>
    </row>
    <row r="7" spans="1:9" ht="15.75" customHeight="1">
      <c r="A7" s="238">
        <v>2006</v>
      </c>
      <c r="B7" s="40">
        <v>46.461000000000006</v>
      </c>
      <c r="C7" s="20"/>
      <c r="D7" s="20"/>
      <c r="H7" s="20"/>
      <c r="I7" s="20"/>
    </row>
    <row r="8" spans="1:9" ht="15.75" customHeight="1">
      <c r="A8" s="238">
        <v>2007</v>
      </c>
      <c r="B8" s="40">
        <v>52.271999999999998</v>
      </c>
      <c r="C8" s="20"/>
      <c r="D8" s="20"/>
      <c r="H8" s="20"/>
      <c r="I8" s="20"/>
    </row>
    <row r="9" spans="1:9" ht="15.75" customHeight="1">
      <c r="A9" s="239">
        <v>2008</v>
      </c>
      <c r="B9" s="40">
        <v>26.710999999999999</v>
      </c>
      <c r="C9" s="20"/>
      <c r="D9" s="20"/>
      <c r="H9" s="20"/>
      <c r="I9" s="20"/>
    </row>
    <row r="10" spans="1:9" ht="15.75" customHeight="1">
      <c r="A10" s="239">
        <v>2009</v>
      </c>
      <c r="B10" s="40">
        <v>27.024999999999999</v>
      </c>
      <c r="C10" s="20"/>
      <c r="D10" s="20"/>
      <c r="H10" s="20"/>
      <c r="I10" s="20"/>
    </row>
    <row r="11" spans="1:9" ht="15.75" customHeight="1">
      <c r="A11" s="239">
        <v>2010</v>
      </c>
      <c r="B11" s="40">
        <v>43.454000000000001</v>
      </c>
      <c r="C11" s="20"/>
      <c r="D11" s="20"/>
      <c r="H11" s="20"/>
      <c r="I11" s="20"/>
    </row>
    <row r="12" spans="1:9" ht="15.75" customHeight="1">
      <c r="A12" s="239">
        <v>2011</v>
      </c>
      <c r="B12" s="40">
        <v>40.141999999999996</v>
      </c>
      <c r="C12" s="20"/>
      <c r="D12" s="20"/>
      <c r="H12" s="20"/>
      <c r="I12" s="20"/>
    </row>
    <row r="13" spans="1:9" ht="15.75" customHeight="1">
      <c r="A13" s="239">
        <v>2012</v>
      </c>
      <c r="B13" s="40">
        <v>46.248000000000005</v>
      </c>
      <c r="C13" s="20"/>
      <c r="D13" s="20"/>
      <c r="H13" s="20"/>
      <c r="I13" s="20"/>
    </row>
    <row r="14" spans="1:9" ht="15.75" customHeight="1">
      <c r="A14" s="239">
        <v>2013</v>
      </c>
      <c r="B14" s="40">
        <v>60.146000000000001</v>
      </c>
      <c r="C14" s="20"/>
      <c r="D14" s="20"/>
      <c r="H14" s="20"/>
      <c r="I14" s="20"/>
    </row>
    <row r="15" spans="1:9" ht="15.75" customHeight="1">
      <c r="A15" s="239">
        <v>2014</v>
      </c>
      <c r="B15" s="40">
        <v>93.52000000000001</v>
      </c>
      <c r="C15" s="20"/>
      <c r="D15" s="20"/>
      <c r="H15" s="20"/>
      <c r="I15" s="20"/>
    </row>
    <row r="16" spans="1:9" ht="15.75" customHeight="1">
      <c r="A16" s="239">
        <v>2015</v>
      </c>
      <c r="B16" s="40">
        <v>32.157000000000004</v>
      </c>
      <c r="C16" s="20"/>
      <c r="D16" s="20"/>
      <c r="H16" s="20"/>
      <c r="I16" s="20"/>
    </row>
    <row r="17" spans="1:20" ht="15.75" customHeight="1">
      <c r="A17" s="239">
        <v>2016</v>
      </c>
      <c r="B17" s="40">
        <v>20.737000000000002</v>
      </c>
      <c r="C17" s="20"/>
      <c r="D17" s="20"/>
      <c r="H17" s="20"/>
      <c r="I17" s="20"/>
    </row>
    <row r="18" spans="1:20" ht="15.75" customHeight="1">
      <c r="A18" s="239">
        <v>2017</v>
      </c>
      <c r="B18" s="40">
        <v>39.229999999999997</v>
      </c>
      <c r="C18" s="31"/>
      <c r="D18" s="20"/>
      <c r="H18" s="20"/>
      <c r="I18" s="20"/>
    </row>
    <row r="19" spans="1:20" ht="15.75" customHeight="1">
      <c r="A19" s="239">
        <v>2018</v>
      </c>
      <c r="B19" s="40">
        <v>49.866</v>
      </c>
      <c r="C19" s="31"/>
      <c r="D19" s="20"/>
      <c r="H19" s="20"/>
      <c r="I19" s="20"/>
    </row>
    <row r="20" spans="1:20" ht="15.75" customHeight="1">
      <c r="A20" s="76"/>
      <c r="B20" s="40"/>
      <c r="C20" s="20"/>
      <c r="D20" s="20"/>
      <c r="H20" s="20"/>
      <c r="I20" s="20"/>
    </row>
    <row r="21" spans="1:20" ht="15.75" customHeight="1">
      <c r="A21" s="30" t="s">
        <v>485</v>
      </c>
      <c r="H21" s="20"/>
      <c r="I21" s="20"/>
    </row>
    <row r="22" spans="1:20" ht="15.75" customHeight="1">
      <c r="A22" s="30" t="s">
        <v>34</v>
      </c>
      <c r="C22" s="238"/>
      <c r="H22" s="20"/>
      <c r="I22" s="20"/>
    </row>
    <row r="23" spans="1:20" ht="15.75" customHeight="1">
      <c r="A23" s="241"/>
      <c r="B23" s="20"/>
      <c r="C23" s="20"/>
      <c r="D23" s="20"/>
      <c r="E23" s="20"/>
      <c r="F23" s="20"/>
      <c r="G23" s="20"/>
      <c r="H23" s="20"/>
      <c r="I23" s="20"/>
      <c r="J23" s="20"/>
      <c r="K23" s="20"/>
      <c r="S23" s="20"/>
      <c r="T23" s="20"/>
    </row>
    <row r="24" spans="1:20" ht="15.75" customHeight="1">
      <c r="A24" s="28" t="s">
        <v>151</v>
      </c>
      <c r="B24" s="75"/>
      <c r="C24" s="20"/>
      <c r="D24" s="20"/>
      <c r="E24" s="20"/>
      <c r="F24" s="20"/>
      <c r="G24" s="20"/>
      <c r="H24" s="20"/>
      <c r="I24" s="20"/>
      <c r="J24" s="20"/>
      <c r="K24" s="20"/>
      <c r="S24" s="20"/>
      <c r="T24" s="20"/>
    </row>
  </sheetData>
  <hyperlinks>
    <hyperlink ref="A24" location="Contents!B3" display="Return to the Table of Contents" xr:uid="{936580D6-A330-4FA7-87F4-CDAFBD35BE4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R67"/>
  <sheetViews>
    <sheetView zoomScaleNormal="100" workbookViewId="0"/>
  </sheetViews>
  <sheetFormatPr defaultRowHeight="15.75" customHeight="1"/>
  <cols>
    <col min="1" max="1" width="9.375" style="22" customWidth="1"/>
    <col min="2" max="6" width="11.875" style="20" customWidth="1"/>
    <col min="7" max="7" width="2.5" style="20" customWidth="1"/>
    <col min="8" max="10" width="11.875" style="20" customWidth="1"/>
    <col min="11" max="11" width="2.5" style="20" customWidth="1"/>
    <col min="12" max="12" width="11.875" style="20" customWidth="1"/>
    <col min="13" max="13" width="2.5" style="20" customWidth="1"/>
    <col min="14" max="15" width="11.875" style="20" customWidth="1"/>
    <col min="16" max="16" width="2.5" style="20" customWidth="1"/>
    <col min="17" max="16384" width="9" style="20"/>
  </cols>
  <sheetData>
    <row r="1" spans="1:18" s="17" customFormat="1" ht="18.75" customHeight="1">
      <c r="A1" s="16" t="s">
        <v>375</v>
      </c>
      <c r="F1" s="230"/>
    </row>
    <row r="2" spans="1:18" ht="15.75" customHeight="1">
      <c r="A2" s="30" t="s">
        <v>0</v>
      </c>
      <c r="F2" s="231"/>
    </row>
    <row r="4" spans="1:18" ht="15">
      <c r="B4" s="254" t="s">
        <v>496</v>
      </c>
      <c r="C4" s="254"/>
      <c r="D4" s="254"/>
      <c r="E4" s="254"/>
      <c r="F4" s="254"/>
      <c r="H4" s="254" t="s">
        <v>5</v>
      </c>
      <c r="I4" s="254"/>
      <c r="J4" s="254"/>
      <c r="L4" s="77" t="s">
        <v>2</v>
      </c>
      <c r="N4" s="254" t="s">
        <v>84</v>
      </c>
      <c r="O4" s="254"/>
      <c r="P4" s="44"/>
    </row>
    <row r="5" spans="1:18" s="241" customFormat="1" ht="30">
      <c r="A5" s="237"/>
      <c r="B5" s="51" t="s">
        <v>134</v>
      </c>
      <c r="C5" s="51" t="s">
        <v>81</v>
      </c>
      <c r="D5" s="51" t="s">
        <v>129</v>
      </c>
      <c r="E5" s="51" t="s">
        <v>82</v>
      </c>
      <c r="F5" s="51" t="s">
        <v>85</v>
      </c>
      <c r="G5" s="24"/>
      <c r="H5" s="51" t="s">
        <v>83</v>
      </c>
      <c r="I5" s="51" t="s">
        <v>84</v>
      </c>
      <c r="J5" s="51" t="s">
        <v>86</v>
      </c>
      <c r="K5" s="24"/>
      <c r="L5" s="242"/>
      <c r="M5" s="24"/>
      <c r="N5" s="51" t="s">
        <v>87</v>
      </c>
      <c r="O5" s="51" t="s">
        <v>88</v>
      </c>
      <c r="P5" s="24"/>
    </row>
    <row r="6" spans="1:18" ht="15.75" customHeight="1">
      <c r="A6" s="209">
        <v>2004</v>
      </c>
      <c r="B6" s="40">
        <v>775.78329999999994</v>
      </c>
      <c r="C6" s="40">
        <v>32.430600000000005</v>
      </c>
      <c r="D6" s="40">
        <v>330.57554656684999</v>
      </c>
      <c r="E6" s="40">
        <v>1018.4465872169966</v>
      </c>
      <c r="F6" s="40">
        <f t="shared" ref="F6:F19" si="0">SUM(B6:E6)</f>
        <v>2157.2360337838468</v>
      </c>
      <c r="G6" s="40"/>
      <c r="H6" s="40">
        <v>20.821331938000004</v>
      </c>
      <c r="I6" s="40">
        <f>SUM(N6:O6)</f>
        <v>202.77599999999998</v>
      </c>
      <c r="J6" s="40">
        <f>SUM(H6:I6)</f>
        <v>223.597331938</v>
      </c>
      <c r="K6" s="40"/>
      <c r="L6" s="40">
        <f t="shared" ref="L6:L15" si="1">F6+J6</f>
        <v>2380.8333657218468</v>
      </c>
      <c r="M6" s="40"/>
      <c r="N6" s="40">
        <v>50.502999999999993</v>
      </c>
      <c r="O6" s="40">
        <v>152.273</v>
      </c>
      <c r="P6" s="40"/>
      <c r="R6" s="26"/>
    </row>
    <row r="7" spans="1:18" ht="15.75" customHeight="1">
      <c r="A7" s="207">
        <v>2005</v>
      </c>
      <c r="B7" s="40">
        <v>750.06730000000005</v>
      </c>
      <c r="C7" s="40">
        <v>29.7423</v>
      </c>
      <c r="D7" s="40">
        <v>473.71406285277999</v>
      </c>
      <c r="E7" s="40">
        <v>1434.3338339999952</v>
      </c>
      <c r="F7" s="40">
        <f t="shared" si="0"/>
        <v>2687.8574968527755</v>
      </c>
      <c r="G7" s="40"/>
      <c r="H7" s="40">
        <v>20.826817851999998</v>
      </c>
      <c r="I7" s="40">
        <f t="shared" ref="I7:I20" si="2">SUM(N7:O7)</f>
        <v>164.94300000000001</v>
      </c>
      <c r="J7" s="40">
        <f t="shared" ref="J7:J19" si="3">SUM(H7:I7)</f>
        <v>185.76981785200002</v>
      </c>
      <c r="K7" s="40"/>
      <c r="L7" s="40">
        <f t="shared" si="1"/>
        <v>2873.6273147047755</v>
      </c>
      <c r="M7" s="40"/>
      <c r="N7" s="40">
        <v>40.72</v>
      </c>
      <c r="O7" s="40">
        <v>124.22300000000001</v>
      </c>
      <c r="P7" s="40"/>
      <c r="R7" s="26"/>
    </row>
    <row r="8" spans="1:18" ht="15.75" customHeight="1">
      <c r="A8" s="208">
        <v>2006</v>
      </c>
      <c r="B8" s="40">
        <v>1058.3548000000001</v>
      </c>
      <c r="C8" s="40">
        <v>63.278600000000004</v>
      </c>
      <c r="D8" s="40">
        <v>658.19182602459</v>
      </c>
      <c r="E8" s="40">
        <v>1491.7976186999958</v>
      </c>
      <c r="F8" s="40">
        <f t="shared" si="0"/>
        <v>3271.6228447245858</v>
      </c>
      <c r="G8" s="40"/>
      <c r="H8" s="40">
        <v>40.896841498999997</v>
      </c>
      <c r="I8" s="40">
        <f t="shared" si="2"/>
        <v>152.08900000000003</v>
      </c>
      <c r="J8" s="40">
        <f t="shared" si="3"/>
        <v>192.98584149900003</v>
      </c>
      <c r="K8" s="40"/>
      <c r="L8" s="40">
        <f t="shared" si="1"/>
        <v>3464.6086862235857</v>
      </c>
      <c r="M8" s="40"/>
      <c r="N8" s="40">
        <v>46.461000000000006</v>
      </c>
      <c r="O8" s="40">
        <v>105.62800000000001</v>
      </c>
      <c r="P8" s="40"/>
      <c r="R8" s="26"/>
    </row>
    <row r="9" spans="1:18" ht="15.75" customHeight="1">
      <c r="A9" s="206">
        <v>2007</v>
      </c>
      <c r="B9" s="40">
        <v>1141.0166000000002</v>
      </c>
      <c r="C9" s="40">
        <v>77.496999999999986</v>
      </c>
      <c r="D9" s="40">
        <v>827.58917457546011</v>
      </c>
      <c r="E9" s="40">
        <v>1028.7209639999978</v>
      </c>
      <c r="F9" s="40">
        <f t="shared" si="0"/>
        <v>3074.8237385754583</v>
      </c>
      <c r="G9" s="40"/>
      <c r="H9" s="40">
        <v>62.929390886000007</v>
      </c>
      <c r="I9" s="40">
        <f t="shared" si="2"/>
        <v>163.363</v>
      </c>
      <c r="J9" s="40">
        <f t="shared" si="3"/>
        <v>226.29239088600002</v>
      </c>
      <c r="K9" s="40"/>
      <c r="L9" s="40">
        <f t="shared" si="1"/>
        <v>3301.1161294614585</v>
      </c>
      <c r="M9" s="40"/>
      <c r="N9" s="40">
        <v>52.271999999999998</v>
      </c>
      <c r="O9" s="40">
        <v>111.09099999999999</v>
      </c>
      <c r="P9" s="40"/>
      <c r="R9" s="26"/>
    </row>
    <row r="10" spans="1:18" ht="15.75" customHeight="1">
      <c r="A10" s="208">
        <v>2008</v>
      </c>
      <c r="B10" s="40">
        <v>716.97269999999992</v>
      </c>
      <c r="C10" s="40">
        <v>43.444000000000003</v>
      </c>
      <c r="D10" s="40">
        <v>215.21430414564998</v>
      </c>
      <c r="E10" s="40">
        <v>70.02559100000002</v>
      </c>
      <c r="F10" s="40">
        <f t="shared" si="0"/>
        <v>1045.6565951456498</v>
      </c>
      <c r="G10" s="40"/>
      <c r="H10" s="40">
        <v>54.729807999999991</v>
      </c>
      <c r="I10" s="40">
        <f t="shared" si="2"/>
        <v>201.56899999999996</v>
      </c>
      <c r="J10" s="40">
        <f t="shared" si="3"/>
        <v>256.29880799999995</v>
      </c>
      <c r="K10" s="40"/>
      <c r="L10" s="40">
        <f t="shared" si="1"/>
        <v>1301.9554031456498</v>
      </c>
      <c r="M10" s="40"/>
      <c r="N10" s="40">
        <v>26.710999999999999</v>
      </c>
      <c r="O10" s="40">
        <v>174.85799999999998</v>
      </c>
      <c r="P10" s="40"/>
      <c r="R10" s="26"/>
    </row>
    <row r="11" spans="1:18" ht="15.75" customHeight="1">
      <c r="A11" s="206">
        <v>2009</v>
      </c>
      <c r="B11" s="40">
        <v>945.36830000000009</v>
      </c>
      <c r="C11" s="40">
        <v>33.503999999999998</v>
      </c>
      <c r="D11" s="40">
        <v>177.90558442977002</v>
      </c>
      <c r="E11" s="40">
        <v>83.497757000000249</v>
      </c>
      <c r="F11" s="40">
        <f t="shared" si="0"/>
        <v>1240.2756414297705</v>
      </c>
      <c r="G11" s="40"/>
      <c r="H11" s="40">
        <v>7.0208294779999996</v>
      </c>
      <c r="I11" s="40">
        <f t="shared" si="2"/>
        <v>257.87899999999996</v>
      </c>
      <c r="J11" s="40">
        <f t="shared" si="3"/>
        <v>264.89982947799996</v>
      </c>
      <c r="K11" s="40"/>
      <c r="L11" s="40">
        <f t="shared" si="1"/>
        <v>1505.1754709077704</v>
      </c>
      <c r="M11" s="40"/>
      <c r="N11" s="40">
        <v>27.024999999999999</v>
      </c>
      <c r="O11" s="40">
        <v>230.85399999999998</v>
      </c>
      <c r="P11" s="40"/>
      <c r="R11" s="26"/>
    </row>
    <row r="12" spans="1:18" ht="15.75" customHeight="1">
      <c r="A12" s="208">
        <v>2010</v>
      </c>
      <c r="B12" s="40">
        <v>1055.3608999999999</v>
      </c>
      <c r="C12" s="40">
        <v>29.130700000000001</v>
      </c>
      <c r="D12" s="40">
        <v>125.91620456793999</v>
      </c>
      <c r="E12" s="40">
        <v>91.257871000000051</v>
      </c>
      <c r="F12" s="40">
        <f t="shared" si="0"/>
        <v>1301.6656755679398</v>
      </c>
      <c r="G12" s="40"/>
      <c r="H12" s="40">
        <v>6.2174707639999998</v>
      </c>
      <c r="I12" s="40">
        <f t="shared" si="2"/>
        <v>212.96700000000001</v>
      </c>
      <c r="J12" s="40">
        <f t="shared" si="3"/>
        <v>219.18447076400003</v>
      </c>
      <c r="K12" s="40"/>
      <c r="L12" s="40">
        <f t="shared" si="1"/>
        <v>1520.8501463319399</v>
      </c>
      <c r="M12" s="40"/>
      <c r="N12" s="40">
        <v>43.454000000000001</v>
      </c>
      <c r="O12" s="40">
        <v>169.51300000000001</v>
      </c>
      <c r="P12" s="40"/>
      <c r="R12" s="26"/>
    </row>
    <row r="13" spans="1:18" ht="15.75" customHeight="1">
      <c r="A13" s="206">
        <v>2011</v>
      </c>
      <c r="B13" s="40">
        <v>1025.1277000000002</v>
      </c>
      <c r="C13" s="40">
        <v>20.774900000000002</v>
      </c>
      <c r="D13" s="40">
        <v>150.97978273379999</v>
      </c>
      <c r="E13" s="40">
        <v>71.636900000000111</v>
      </c>
      <c r="F13" s="40">
        <f t="shared" si="0"/>
        <v>1268.5192827338005</v>
      </c>
      <c r="G13" s="40"/>
      <c r="H13" s="40">
        <v>5.5042016</v>
      </c>
      <c r="I13" s="40">
        <f t="shared" si="2"/>
        <v>179.38400000000001</v>
      </c>
      <c r="J13" s="40">
        <f t="shared" si="3"/>
        <v>184.8882016</v>
      </c>
      <c r="K13" s="40"/>
      <c r="L13" s="40">
        <f t="shared" si="1"/>
        <v>1453.4074843338005</v>
      </c>
      <c r="M13" s="40"/>
      <c r="N13" s="40">
        <v>40.141999999999996</v>
      </c>
      <c r="O13" s="40">
        <v>139.24200000000002</v>
      </c>
      <c r="P13" s="40"/>
      <c r="R13" s="26"/>
    </row>
    <row r="14" spans="1:18" ht="15.75" customHeight="1">
      <c r="A14" s="208">
        <v>2012</v>
      </c>
      <c r="B14" s="40">
        <v>1371.2305000000001</v>
      </c>
      <c r="C14" s="40">
        <v>19.840200000000003</v>
      </c>
      <c r="D14" s="40">
        <v>259.00756750238003</v>
      </c>
      <c r="E14" s="40">
        <v>75.952956000000057</v>
      </c>
      <c r="F14" s="40">
        <f t="shared" si="0"/>
        <v>1726.0312235023803</v>
      </c>
      <c r="G14" s="40"/>
      <c r="H14" s="40">
        <v>34.615446012</v>
      </c>
      <c r="I14" s="40">
        <f t="shared" si="2"/>
        <v>229.97799999999995</v>
      </c>
      <c r="J14" s="40">
        <f t="shared" si="3"/>
        <v>264.59344601199996</v>
      </c>
      <c r="K14" s="40"/>
      <c r="L14" s="40">
        <f t="shared" si="1"/>
        <v>1990.6246695143802</v>
      </c>
      <c r="M14" s="40"/>
      <c r="N14" s="40">
        <v>46.248000000000005</v>
      </c>
      <c r="O14" s="40">
        <v>183.72999999999996</v>
      </c>
      <c r="P14" s="40"/>
      <c r="R14" s="26"/>
    </row>
    <row r="15" spans="1:18" ht="15.75" customHeight="1">
      <c r="A15" s="206">
        <v>2013</v>
      </c>
      <c r="B15" s="48">
        <v>1379.9350000000002</v>
      </c>
      <c r="C15" s="48">
        <v>36.609200000000001</v>
      </c>
      <c r="D15" s="48">
        <v>304.12180557443997</v>
      </c>
      <c r="E15" s="48">
        <v>138.19196600000018</v>
      </c>
      <c r="F15" s="40">
        <f t="shared" si="0"/>
        <v>1858.8579715744404</v>
      </c>
      <c r="G15" s="79"/>
      <c r="H15" s="48">
        <v>30.153081997000001</v>
      </c>
      <c r="I15" s="40">
        <f t="shared" si="2"/>
        <v>254.93799999999999</v>
      </c>
      <c r="J15" s="40">
        <f t="shared" si="3"/>
        <v>285.091081997</v>
      </c>
      <c r="K15" s="79"/>
      <c r="L15" s="40">
        <f t="shared" si="1"/>
        <v>2143.9490535714403</v>
      </c>
      <c r="M15" s="79"/>
      <c r="N15" s="40">
        <v>60.146000000000001</v>
      </c>
      <c r="O15" s="40">
        <v>194.792</v>
      </c>
      <c r="P15" s="79"/>
      <c r="R15" s="26"/>
    </row>
    <row r="16" spans="1:18" ht="15.75" customHeight="1">
      <c r="A16" s="206">
        <v>2014</v>
      </c>
      <c r="B16" s="48">
        <v>1438.3750999999997</v>
      </c>
      <c r="C16" s="48">
        <v>37.1965</v>
      </c>
      <c r="D16" s="48">
        <v>393.35481167372996</v>
      </c>
      <c r="E16" s="48">
        <v>174.48000099999996</v>
      </c>
      <c r="F16" s="40">
        <f t="shared" si="0"/>
        <v>2043.4064126737296</v>
      </c>
      <c r="G16" s="79"/>
      <c r="H16" s="48">
        <v>38.541851549999997</v>
      </c>
      <c r="I16" s="40">
        <f t="shared" si="2"/>
        <v>265.435</v>
      </c>
      <c r="J16" s="40">
        <f t="shared" si="3"/>
        <v>303.97685154999999</v>
      </c>
      <c r="K16" s="79"/>
      <c r="L16" s="40">
        <f>F16+J16</f>
        <v>2347.3832642237294</v>
      </c>
      <c r="M16" s="79"/>
      <c r="N16" s="40">
        <v>93.52000000000001</v>
      </c>
      <c r="O16" s="40">
        <v>171.91499999999999</v>
      </c>
      <c r="P16" s="79"/>
      <c r="R16" s="26"/>
    </row>
    <row r="17" spans="1:18" ht="15.75" customHeight="1">
      <c r="A17" s="206">
        <v>2015</v>
      </c>
      <c r="B17" s="48">
        <v>1494.7929000000001</v>
      </c>
      <c r="C17" s="48">
        <v>20.677900000000001</v>
      </c>
      <c r="D17" s="48">
        <v>333.39740789386991</v>
      </c>
      <c r="E17" s="48">
        <v>199.26581760349995</v>
      </c>
      <c r="F17" s="40">
        <f t="shared" si="0"/>
        <v>2048.1340254973702</v>
      </c>
      <c r="G17" s="79"/>
      <c r="H17" s="48">
        <v>32.106949993000008</v>
      </c>
      <c r="I17" s="40">
        <f t="shared" si="2"/>
        <v>216.70800000000003</v>
      </c>
      <c r="J17" s="40">
        <f t="shared" si="3"/>
        <v>248.81494999300003</v>
      </c>
      <c r="K17" s="79"/>
      <c r="L17" s="40">
        <f>F17+J17</f>
        <v>2296.9489754903702</v>
      </c>
      <c r="M17" s="79"/>
      <c r="N17" s="40">
        <v>32.157000000000004</v>
      </c>
      <c r="O17" s="40">
        <v>184.55100000000002</v>
      </c>
      <c r="P17" s="79"/>
      <c r="R17" s="26"/>
    </row>
    <row r="18" spans="1:18" ht="15.75" customHeight="1">
      <c r="A18" s="206">
        <v>2016</v>
      </c>
      <c r="B18" s="48">
        <v>1527.5655999999997</v>
      </c>
      <c r="C18" s="48">
        <v>22.425199999999997</v>
      </c>
      <c r="D18" s="48">
        <v>325.41972866557001</v>
      </c>
      <c r="E18" s="48">
        <v>163.95180199999999</v>
      </c>
      <c r="F18" s="40">
        <f t="shared" si="0"/>
        <v>2039.3623306655695</v>
      </c>
      <c r="G18" s="79"/>
      <c r="H18" s="48">
        <v>24.804576000000001</v>
      </c>
      <c r="I18" s="40">
        <f t="shared" si="2"/>
        <v>177.84099999999998</v>
      </c>
      <c r="J18" s="40">
        <f t="shared" si="3"/>
        <v>202.64557599999998</v>
      </c>
      <c r="K18" s="79"/>
      <c r="L18" s="40">
        <f>F18+J18</f>
        <v>2242.0079066655694</v>
      </c>
      <c r="M18" s="79"/>
      <c r="N18" s="40">
        <v>20.737000000000002</v>
      </c>
      <c r="O18" s="40">
        <v>157.10399999999998</v>
      </c>
      <c r="P18" s="79"/>
      <c r="R18" s="26"/>
    </row>
    <row r="19" spans="1:18" ht="15.75" customHeight="1">
      <c r="A19" s="206">
        <v>2017</v>
      </c>
      <c r="B19" s="48">
        <v>1652.4243000000001</v>
      </c>
      <c r="C19" s="48">
        <v>27.195099999999996</v>
      </c>
      <c r="D19" s="48">
        <v>550.29532611819991</v>
      </c>
      <c r="E19" s="48">
        <v>224.000901</v>
      </c>
      <c r="F19" s="40">
        <f t="shared" si="0"/>
        <v>2453.9156271181996</v>
      </c>
      <c r="G19" s="79"/>
      <c r="H19" s="48">
        <v>26.005993449999995</v>
      </c>
      <c r="I19" s="40">
        <f t="shared" si="2"/>
        <v>194.38</v>
      </c>
      <c r="J19" s="40">
        <f t="shared" si="3"/>
        <v>220.38599345</v>
      </c>
      <c r="K19" s="79"/>
      <c r="L19" s="40">
        <f>F19+J19</f>
        <v>2674.3016205681997</v>
      </c>
      <c r="M19" s="79"/>
      <c r="N19" s="40">
        <v>39.229999999999997</v>
      </c>
      <c r="O19" s="40">
        <v>155.15</v>
      </c>
      <c r="P19" s="79"/>
      <c r="R19" s="26"/>
    </row>
    <row r="20" spans="1:18" ht="15.75" customHeight="1">
      <c r="A20" s="45">
        <v>2018</v>
      </c>
      <c r="B20" s="48">
        <v>1339.4249</v>
      </c>
      <c r="C20" s="48">
        <v>38.554900000000004</v>
      </c>
      <c r="D20" s="48">
        <v>516.92461337099996</v>
      </c>
      <c r="E20" s="48">
        <v>269.87679199999997</v>
      </c>
      <c r="F20" s="40">
        <f t="shared" ref="F20" si="4">SUM(B20:E20)</f>
        <v>2164.7812053709999</v>
      </c>
      <c r="G20" s="79"/>
      <c r="H20" s="48">
        <v>16.754999999999999</v>
      </c>
      <c r="I20" s="40">
        <f t="shared" si="2"/>
        <v>204.48500000000001</v>
      </c>
      <c r="J20" s="40">
        <f t="shared" ref="J20" si="5">SUM(H20:I20)</f>
        <v>221.24</v>
      </c>
      <c r="K20" s="79"/>
      <c r="L20" s="40">
        <f>F20+J20</f>
        <v>2386.0212053710002</v>
      </c>
      <c r="M20" s="79"/>
      <c r="N20" s="40">
        <v>49.866</v>
      </c>
      <c r="O20" s="40">
        <v>154.619</v>
      </c>
      <c r="P20" s="79"/>
      <c r="Q20" s="31"/>
      <c r="R20" s="26"/>
    </row>
    <row r="21" spans="1:18" ht="15.75" customHeight="1">
      <c r="B21" s="81"/>
      <c r="C21" s="81"/>
      <c r="D21" s="81"/>
      <c r="E21" s="81"/>
      <c r="F21" s="81"/>
      <c r="G21" s="42"/>
      <c r="H21" s="81"/>
      <c r="I21" s="81"/>
      <c r="J21" s="81"/>
      <c r="K21" s="81"/>
      <c r="L21" s="81"/>
      <c r="M21" s="80"/>
      <c r="N21" s="81"/>
      <c r="O21" s="81"/>
      <c r="P21" s="48"/>
      <c r="R21" s="40"/>
    </row>
    <row r="22" spans="1:18" ht="15.75" customHeight="1">
      <c r="A22" s="22" t="s">
        <v>489</v>
      </c>
      <c r="B22" s="40"/>
      <c r="C22" s="40"/>
      <c r="D22" s="40"/>
      <c r="E22" s="40"/>
      <c r="F22" s="40"/>
      <c r="P22" s="40"/>
    </row>
    <row r="23" spans="1:18" ht="15.75" customHeight="1">
      <c r="A23" s="22" t="s">
        <v>484</v>
      </c>
      <c r="L23" s="20" t="s">
        <v>14</v>
      </c>
      <c r="O23" s="40" t="s">
        <v>14</v>
      </c>
    </row>
    <row r="24" spans="1:18" ht="15.75" customHeight="1">
      <c r="B24" s="84"/>
      <c r="C24" s="84"/>
      <c r="D24" s="84"/>
      <c r="E24" s="48"/>
      <c r="F24" s="83"/>
      <c r="G24" s="83"/>
      <c r="H24" s="85"/>
      <c r="I24" s="83"/>
      <c r="J24" s="83"/>
      <c r="K24" s="83"/>
      <c r="L24" s="83"/>
      <c r="M24" s="83"/>
      <c r="N24" s="83"/>
      <c r="O24" s="86"/>
      <c r="P24" s="83"/>
    </row>
    <row r="25" spans="1:18" ht="15.75" customHeight="1">
      <c r="A25" s="38" t="s">
        <v>151</v>
      </c>
      <c r="B25" s="84"/>
      <c r="C25" s="84"/>
      <c r="D25" s="84"/>
      <c r="E25" s="48"/>
      <c r="F25" s="48"/>
      <c r="G25" s="48"/>
      <c r="H25" s="83"/>
      <c r="I25" s="83"/>
      <c r="J25" s="83"/>
      <c r="K25" s="48"/>
      <c r="L25" s="83"/>
      <c r="M25" s="83"/>
      <c r="N25" s="83"/>
      <c r="O25" s="83"/>
      <c r="P25" s="48"/>
    </row>
    <row r="26" spans="1:18" ht="15.75" customHeight="1">
      <c r="B26" s="87"/>
      <c r="C26" s="87"/>
      <c r="D26" s="87"/>
      <c r="E26" s="79"/>
      <c r="F26" s="85"/>
      <c r="G26" s="79"/>
      <c r="H26" s="85"/>
      <c r="I26" s="85"/>
      <c r="J26" s="85"/>
      <c r="K26" s="79"/>
      <c r="L26" s="85"/>
      <c r="M26" s="85"/>
      <c r="N26" s="85"/>
      <c r="O26" s="83"/>
      <c r="P26" s="85"/>
    </row>
    <row r="27" spans="1:18" ht="15.75" customHeight="1">
      <c r="B27" s="87"/>
      <c r="C27" s="87"/>
      <c r="D27" s="87"/>
      <c r="E27" s="79"/>
      <c r="F27" s="79"/>
      <c r="G27" s="79"/>
      <c r="H27" s="85"/>
      <c r="I27" s="85"/>
      <c r="J27" s="85"/>
      <c r="K27" s="79"/>
      <c r="L27" s="85"/>
      <c r="M27" s="85"/>
      <c r="N27" s="85"/>
      <c r="O27" s="40"/>
      <c r="P27" s="79"/>
    </row>
    <row r="28" spans="1:18" ht="15.75" customHeight="1">
      <c r="B28" s="40"/>
      <c r="C28" s="40"/>
      <c r="D28" s="40"/>
      <c r="E28" s="40"/>
      <c r="F28" s="40"/>
      <c r="H28" s="40"/>
      <c r="I28" s="40"/>
      <c r="J28" s="40"/>
      <c r="M28" s="40"/>
      <c r="N28" s="40"/>
      <c r="O28" s="40"/>
      <c r="P28" s="40"/>
    </row>
    <row r="29" spans="1:18" ht="15.75" customHeight="1">
      <c r="B29" s="42"/>
      <c r="C29" s="42"/>
      <c r="D29" s="42"/>
      <c r="E29" s="42"/>
      <c r="F29" s="42"/>
      <c r="G29" s="42"/>
      <c r="H29" s="42"/>
      <c r="I29" s="42"/>
      <c r="J29" s="42"/>
      <c r="K29" s="42"/>
      <c r="L29" s="43"/>
      <c r="M29" s="42"/>
      <c r="N29" s="42"/>
      <c r="O29" s="40"/>
      <c r="P29" s="42"/>
    </row>
    <row r="30" spans="1:18" ht="15.75" customHeight="1">
      <c r="B30" s="42"/>
      <c r="C30" s="42"/>
      <c r="D30" s="42"/>
      <c r="E30" s="42"/>
      <c r="F30" s="43"/>
      <c r="G30" s="42"/>
      <c r="H30" s="42"/>
      <c r="I30" s="42"/>
      <c r="J30" s="43"/>
      <c r="K30" s="42"/>
      <c r="L30" s="43"/>
      <c r="M30" s="43"/>
      <c r="N30" s="42"/>
      <c r="P30" s="43"/>
    </row>
    <row r="31" spans="1:18" ht="15.75" customHeight="1">
      <c r="A31" s="44"/>
      <c r="B31" s="42"/>
      <c r="C31" s="42"/>
      <c r="D31" s="42"/>
      <c r="E31" s="42"/>
      <c r="F31" s="43"/>
      <c r="G31" s="42"/>
      <c r="H31" s="42"/>
      <c r="I31" s="42"/>
      <c r="J31" s="43"/>
      <c r="K31" s="42"/>
      <c r="L31" s="43"/>
      <c r="M31" s="43"/>
      <c r="N31" s="42"/>
      <c r="O31" s="84"/>
      <c r="P31" s="43"/>
    </row>
    <row r="32" spans="1:18" ht="15.75" customHeight="1">
      <c r="A32" s="44"/>
      <c r="B32" s="84"/>
      <c r="C32" s="84"/>
      <c r="D32" s="84"/>
      <c r="E32" s="84"/>
      <c r="F32" s="84"/>
      <c r="G32" s="84"/>
      <c r="H32" s="40"/>
      <c r="I32" s="40"/>
      <c r="J32" s="40"/>
      <c r="K32" s="84"/>
      <c r="L32" s="84"/>
      <c r="M32" s="40"/>
      <c r="N32" s="40" t="s">
        <v>14</v>
      </c>
      <c r="O32" s="84"/>
      <c r="P32" s="84"/>
    </row>
    <row r="33" spans="8:14" ht="15.75" customHeight="1">
      <c r="H33" s="40"/>
      <c r="I33" s="40"/>
      <c r="J33" s="40"/>
      <c r="M33" s="40"/>
      <c r="N33" s="40" t="s">
        <v>14</v>
      </c>
    </row>
    <row r="34" spans="8:14" ht="15.75" customHeight="1">
      <c r="H34" s="40"/>
      <c r="I34" s="40"/>
      <c r="J34" s="40"/>
      <c r="M34" s="40"/>
      <c r="N34" s="40" t="s">
        <v>14</v>
      </c>
    </row>
    <row r="35" spans="8:14" ht="15.75" customHeight="1">
      <c r="H35" s="40"/>
      <c r="I35" s="40"/>
      <c r="J35" s="40"/>
      <c r="M35" s="40"/>
      <c r="N35" s="40" t="s">
        <v>14</v>
      </c>
    </row>
    <row r="53" spans="7:15" ht="15.75" customHeight="1">
      <c r="O53" s="26"/>
    </row>
    <row r="64" spans="7:15" ht="15.75" customHeight="1">
      <c r="G64" s="26"/>
      <c r="H64" s="26"/>
      <c r="I64" s="26"/>
      <c r="J64" s="26"/>
      <c r="K64" s="26"/>
      <c r="L64" s="26"/>
      <c r="M64" s="26"/>
      <c r="N64" s="26"/>
    </row>
    <row r="67" spans="2:16" ht="15.75" customHeight="1">
      <c r="B67" s="26"/>
      <c r="C67" s="26"/>
      <c r="D67" s="26"/>
      <c r="E67" s="26"/>
      <c r="F67" s="26"/>
      <c r="P67" s="26"/>
    </row>
  </sheetData>
  <mergeCells count="3">
    <mergeCell ref="B4:F4"/>
    <mergeCell ref="H4:J4"/>
    <mergeCell ref="N4:O4"/>
  </mergeCells>
  <hyperlinks>
    <hyperlink ref="A25" location="Contents!B16" display="Return to the Table of Contents" xr:uid="{00000000-0004-0000-1400-000000000000}"/>
  </hyperlinks>
  <pageMargins left="0.7" right="0.7" top="0.75" bottom="0.75" header="0.3" footer="0.3"/>
  <pageSetup orientation="landscape" r:id="rId1"/>
  <ignoredErrors>
    <ignoredError sqref="F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R32"/>
  <sheetViews>
    <sheetView zoomScaleNormal="100" workbookViewId="0"/>
  </sheetViews>
  <sheetFormatPr defaultRowHeight="15.75" customHeight="1"/>
  <cols>
    <col min="1" max="1" width="9.375" style="221" customWidth="1"/>
    <col min="2" max="6" width="11.875" style="20" customWidth="1"/>
    <col min="7" max="7" width="2.5" style="20" customWidth="1"/>
    <col min="8" max="10" width="11.875" style="20" customWidth="1"/>
    <col min="11" max="11" width="2.5" style="20" customWidth="1"/>
    <col min="12" max="12" width="11.875" style="20" customWidth="1"/>
    <col min="13" max="13" width="2.5" style="20" customWidth="1"/>
    <col min="14" max="15" width="11.875" style="20" customWidth="1"/>
    <col min="16" max="16" width="2.5" style="20" customWidth="1"/>
    <col min="17" max="16384" width="9" style="20"/>
  </cols>
  <sheetData>
    <row r="1" spans="1:18" s="17" customFormat="1" ht="18.75" customHeight="1">
      <c r="A1" s="72" t="s">
        <v>408</v>
      </c>
    </row>
    <row r="2" spans="1:18" ht="15.75" customHeight="1">
      <c r="A2" s="221" t="s">
        <v>1</v>
      </c>
    </row>
    <row r="4" spans="1:18" ht="15">
      <c r="A4" s="238"/>
      <c r="B4" s="254" t="s">
        <v>496</v>
      </c>
      <c r="C4" s="254"/>
      <c r="D4" s="254"/>
      <c r="E4" s="254"/>
      <c r="F4" s="254"/>
      <c r="H4" s="254" t="s">
        <v>5</v>
      </c>
      <c r="I4" s="254"/>
      <c r="J4" s="254"/>
      <c r="L4" s="77" t="s">
        <v>2</v>
      </c>
      <c r="N4" s="254" t="s">
        <v>84</v>
      </c>
      <c r="O4" s="254"/>
      <c r="P4" s="44"/>
    </row>
    <row r="5" spans="1:18" s="241" customFormat="1" ht="30">
      <c r="A5" s="237"/>
      <c r="B5" s="51" t="s">
        <v>134</v>
      </c>
      <c r="C5" s="51" t="s">
        <v>81</v>
      </c>
      <c r="D5" s="51" t="s">
        <v>129</v>
      </c>
      <c r="E5" s="51" t="s">
        <v>82</v>
      </c>
      <c r="F5" s="51" t="s">
        <v>85</v>
      </c>
      <c r="G5" s="24"/>
      <c r="H5" s="51" t="s">
        <v>83</v>
      </c>
      <c r="I5" s="51" t="s">
        <v>84</v>
      </c>
      <c r="J5" s="51" t="s">
        <v>86</v>
      </c>
      <c r="K5" s="24"/>
      <c r="L5" s="242"/>
      <c r="M5" s="24"/>
      <c r="N5" s="51" t="s">
        <v>87</v>
      </c>
      <c r="O5" s="51" t="s">
        <v>88</v>
      </c>
      <c r="P5" s="24"/>
    </row>
    <row r="6" spans="1:18" ht="15.75" customHeight="1">
      <c r="A6" s="222">
        <v>2004</v>
      </c>
      <c r="B6" s="26">
        <v>2348</v>
      </c>
      <c r="C6" s="26">
        <v>216</v>
      </c>
      <c r="D6" s="26">
        <v>612</v>
      </c>
      <c r="E6" s="26">
        <v>1558</v>
      </c>
      <c r="F6" s="26">
        <f t="shared" ref="F6:F17" si="0">SUM(B6:E6)</f>
        <v>4734</v>
      </c>
      <c r="G6" s="26"/>
      <c r="H6" s="26">
        <v>212</v>
      </c>
      <c r="I6" s="26">
        <f>SUM(N6:O6)</f>
        <v>871</v>
      </c>
      <c r="J6" s="26">
        <f>SUM(H6:I6)</f>
        <v>1083</v>
      </c>
      <c r="K6" s="26"/>
      <c r="L6" s="26">
        <f>SUM(F6+J6)</f>
        <v>5817</v>
      </c>
      <c r="M6" s="26"/>
      <c r="N6" s="26">
        <v>250</v>
      </c>
      <c r="O6" s="26">
        <v>621</v>
      </c>
      <c r="P6" s="26"/>
      <c r="R6" s="26"/>
    </row>
    <row r="7" spans="1:18" ht="15.75" customHeight="1">
      <c r="A7" s="222">
        <v>2005</v>
      </c>
      <c r="B7" s="26">
        <v>2157</v>
      </c>
      <c r="C7" s="26">
        <v>163</v>
      </c>
      <c r="D7" s="26">
        <v>814</v>
      </c>
      <c r="E7" s="26">
        <v>1865</v>
      </c>
      <c r="F7" s="26">
        <f t="shared" si="0"/>
        <v>4999</v>
      </c>
      <c r="G7" s="26"/>
      <c r="H7" s="26">
        <v>152</v>
      </c>
      <c r="I7" s="26">
        <f t="shared" ref="I7:I20" si="1">SUM(N7:O7)</f>
        <v>731</v>
      </c>
      <c r="J7" s="26">
        <f t="shared" ref="J7:J17" si="2">SUM(H7:I7)</f>
        <v>883</v>
      </c>
      <c r="K7" s="26"/>
      <c r="L7" s="26">
        <f t="shared" ref="L7:L15" si="3">SUM(F7+J7)</f>
        <v>5882</v>
      </c>
      <c r="M7" s="26"/>
      <c r="N7" s="26">
        <v>224</v>
      </c>
      <c r="O7" s="26">
        <v>507</v>
      </c>
      <c r="P7" s="26"/>
      <c r="R7" s="26"/>
    </row>
    <row r="8" spans="1:18" ht="15.75" customHeight="1">
      <c r="A8" s="221">
        <v>2006</v>
      </c>
      <c r="B8" s="26">
        <v>2281</v>
      </c>
      <c r="C8" s="26">
        <v>228</v>
      </c>
      <c r="D8" s="26">
        <v>1098</v>
      </c>
      <c r="E8" s="26">
        <v>1946</v>
      </c>
      <c r="F8" s="26">
        <f t="shared" si="0"/>
        <v>5553</v>
      </c>
      <c r="G8" s="26"/>
      <c r="H8" s="26">
        <v>180</v>
      </c>
      <c r="I8" s="26">
        <f t="shared" si="1"/>
        <v>733</v>
      </c>
      <c r="J8" s="26">
        <f t="shared" si="2"/>
        <v>913</v>
      </c>
      <c r="K8" s="26"/>
      <c r="L8" s="26">
        <f t="shared" si="3"/>
        <v>6466</v>
      </c>
      <c r="M8" s="26"/>
      <c r="N8" s="26">
        <v>216</v>
      </c>
      <c r="O8" s="26">
        <v>517</v>
      </c>
      <c r="P8" s="26"/>
      <c r="R8" s="26"/>
    </row>
    <row r="9" spans="1:18" ht="15.75" customHeight="1">
      <c r="A9" s="221">
        <v>2007</v>
      </c>
      <c r="B9" s="26">
        <v>1986</v>
      </c>
      <c r="C9" s="26">
        <v>251</v>
      </c>
      <c r="D9" s="26">
        <v>1448</v>
      </c>
      <c r="E9" s="26">
        <v>1297</v>
      </c>
      <c r="F9" s="26">
        <f t="shared" si="0"/>
        <v>4982</v>
      </c>
      <c r="G9" s="26"/>
      <c r="H9" s="26">
        <v>163</v>
      </c>
      <c r="I9" s="26">
        <f t="shared" si="1"/>
        <v>704</v>
      </c>
      <c r="J9" s="26">
        <f t="shared" si="2"/>
        <v>867</v>
      </c>
      <c r="K9" s="26"/>
      <c r="L9" s="26">
        <f t="shared" si="3"/>
        <v>5849</v>
      </c>
      <c r="M9" s="26"/>
      <c r="N9" s="26">
        <v>229</v>
      </c>
      <c r="O9" s="26">
        <v>475</v>
      </c>
      <c r="P9" s="26"/>
      <c r="R9" s="26"/>
    </row>
    <row r="10" spans="1:18" ht="15.75" customHeight="1">
      <c r="A10" s="221">
        <v>2008</v>
      </c>
      <c r="B10" s="26">
        <v>946</v>
      </c>
      <c r="C10" s="26">
        <v>185</v>
      </c>
      <c r="D10" s="26">
        <v>313</v>
      </c>
      <c r="E10" s="26">
        <v>134</v>
      </c>
      <c r="F10" s="26">
        <f t="shared" si="0"/>
        <v>1578</v>
      </c>
      <c r="G10" s="26"/>
      <c r="H10" s="26">
        <v>277</v>
      </c>
      <c r="I10" s="26">
        <f t="shared" si="1"/>
        <v>326</v>
      </c>
      <c r="J10" s="26">
        <f t="shared" si="2"/>
        <v>603</v>
      </c>
      <c r="K10" s="26"/>
      <c r="L10" s="26">
        <f t="shared" si="3"/>
        <v>2181</v>
      </c>
      <c r="M10" s="26"/>
      <c r="N10" s="26">
        <v>42</v>
      </c>
      <c r="O10" s="26">
        <v>284</v>
      </c>
      <c r="P10" s="26"/>
      <c r="R10" s="26"/>
    </row>
    <row r="11" spans="1:18" ht="15.75" customHeight="1">
      <c r="A11" s="221">
        <v>2009</v>
      </c>
      <c r="B11" s="26">
        <v>1259</v>
      </c>
      <c r="C11" s="26">
        <v>186</v>
      </c>
      <c r="D11" s="26">
        <v>289</v>
      </c>
      <c r="E11" s="26">
        <v>174</v>
      </c>
      <c r="F11" s="26">
        <f t="shared" si="0"/>
        <v>1908</v>
      </c>
      <c r="G11" s="26"/>
      <c r="H11" s="26">
        <v>546</v>
      </c>
      <c r="I11" s="26">
        <f t="shared" si="1"/>
        <v>733</v>
      </c>
      <c r="J11" s="26">
        <f t="shared" si="2"/>
        <v>1279</v>
      </c>
      <c r="K11" s="26"/>
      <c r="L11" s="26">
        <f t="shared" si="3"/>
        <v>3187</v>
      </c>
      <c r="M11" s="26"/>
      <c r="N11" s="26">
        <v>71</v>
      </c>
      <c r="O11" s="26">
        <v>662</v>
      </c>
      <c r="P11" s="26"/>
      <c r="R11" s="26"/>
    </row>
    <row r="12" spans="1:18" ht="15.75" customHeight="1">
      <c r="A12" s="221">
        <v>2010</v>
      </c>
      <c r="B12" s="26">
        <v>1535</v>
      </c>
      <c r="C12" s="26">
        <v>167</v>
      </c>
      <c r="D12" s="26">
        <v>318</v>
      </c>
      <c r="E12" s="26">
        <v>210</v>
      </c>
      <c r="F12" s="26">
        <f t="shared" si="0"/>
        <v>2230</v>
      </c>
      <c r="G12" s="26"/>
      <c r="H12" s="26">
        <v>34</v>
      </c>
      <c r="I12" s="26">
        <f t="shared" si="1"/>
        <v>797</v>
      </c>
      <c r="J12" s="26">
        <f t="shared" si="2"/>
        <v>831</v>
      </c>
      <c r="K12" s="26"/>
      <c r="L12" s="26">
        <f t="shared" si="3"/>
        <v>3061</v>
      </c>
      <c r="M12" s="26"/>
      <c r="N12" s="26">
        <v>168</v>
      </c>
      <c r="O12" s="26">
        <v>629</v>
      </c>
      <c r="P12" s="26"/>
      <c r="R12" s="26"/>
    </row>
    <row r="13" spans="1:18" ht="15.75" customHeight="1">
      <c r="A13" s="221">
        <v>2011</v>
      </c>
      <c r="B13" s="26">
        <v>1315</v>
      </c>
      <c r="C13" s="26">
        <v>164</v>
      </c>
      <c r="D13" s="26">
        <v>313</v>
      </c>
      <c r="E13" s="26">
        <v>159</v>
      </c>
      <c r="F13" s="26">
        <f t="shared" si="0"/>
        <v>1951</v>
      </c>
      <c r="G13" s="26"/>
      <c r="H13" s="26">
        <v>106</v>
      </c>
      <c r="I13" s="26">
        <f t="shared" si="1"/>
        <v>656</v>
      </c>
      <c r="J13" s="26">
        <f t="shared" si="2"/>
        <v>762</v>
      </c>
      <c r="K13" s="26"/>
      <c r="L13" s="26">
        <f t="shared" si="3"/>
        <v>2713</v>
      </c>
      <c r="M13" s="26"/>
      <c r="N13" s="26">
        <v>139</v>
      </c>
      <c r="O13" s="26">
        <v>517</v>
      </c>
      <c r="P13" s="26"/>
      <c r="R13" s="26"/>
    </row>
    <row r="14" spans="1:18" ht="15.75" customHeight="1">
      <c r="A14" s="221">
        <v>2012</v>
      </c>
      <c r="B14" s="26">
        <v>1746</v>
      </c>
      <c r="C14" s="26">
        <v>187</v>
      </c>
      <c r="D14" s="26">
        <v>503</v>
      </c>
      <c r="E14" s="26">
        <v>211</v>
      </c>
      <c r="F14" s="26">
        <f t="shared" si="0"/>
        <v>2647</v>
      </c>
      <c r="G14" s="26"/>
      <c r="H14" s="26">
        <v>118</v>
      </c>
      <c r="I14" s="26">
        <f t="shared" si="1"/>
        <v>732</v>
      </c>
      <c r="J14" s="26">
        <f t="shared" si="2"/>
        <v>850</v>
      </c>
      <c r="K14" s="26"/>
      <c r="L14" s="26">
        <f t="shared" si="3"/>
        <v>3497</v>
      </c>
      <c r="M14" s="26"/>
      <c r="N14" s="26">
        <v>139</v>
      </c>
      <c r="O14" s="26">
        <v>593</v>
      </c>
      <c r="P14" s="26"/>
      <c r="R14" s="26"/>
    </row>
    <row r="15" spans="1:18" ht="15.75" customHeight="1">
      <c r="A15" s="221">
        <v>2013</v>
      </c>
      <c r="B15" s="26">
        <v>1659</v>
      </c>
      <c r="C15" s="26">
        <v>196</v>
      </c>
      <c r="D15" s="26">
        <v>626</v>
      </c>
      <c r="E15" s="26">
        <v>339</v>
      </c>
      <c r="F15" s="26">
        <f t="shared" si="0"/>
        <v>2820</v>
      </c>
      <c r="G15" s="89"/>
      <c r="H15" s="49">
        <v>103</v>
      </c>
      <c r="I15" s="26">
        <f t="shared" si="1"/>
        <v>1039</v>
      </c>
      <c r="J15" s="26">
        <f t="shared" si="2"/>
        <v>1142</v>
      </c>
      <c r="K15" s="89"/>
      <c r="L15" s="26">
        <f t="shared" si="3"/>
        <v>3962</v>
      </c>
      <c r="M15" s="89"/>
      <c r="N15" s="26">
        <v>219</v>
      </c>
      <c r="O15" s="26">
        <v>820</v>
      </c>
      <c r="P15" s="35"/>
      <c r="R15" s="26"/>
    </row>
    <row r="16" spans="1:18" ht="15.75" customHeight="1">
      <c r="A16" s="221">
        <v>2014</v>
      </c>
      <c r="B16" s="26">
        <v>1556</v>
      </c>
      <c r="C16" s="26">
        <v>131</v>
      </c>
      <c r="D16" s="26">
        <v>738</v>
      </c>
      <c r="E16" s="26">
        <v>389</v>
      </c>
      <c r="F16" s="26">
        <f t="shared" si="0"/>
        <v>2814</v>
      </c>
      <c r="G16" s="89"/>
      <c r="H16" s="49">
        <v>77</v>
      </c>
      <c r="I16" s="26">
        <f t="shared" si="1"/>
        <v>1042</v>
      </c>
      <c r="J16" s="26">
        <f t="shared" si="2"/>
        <v>1119</v>
      </c>
      <c r="K16" s="89"/>
      <c r="L16" s="26">
        <f>SUM(F16+J16)</f>
        <v>3933</v>
      </c>
      <c r="M16" s="89"/>
      <c r="N16" s="26">
        <v>282</v>
      </c>
      <c r="O16" s="26">
        <v>760</v>
      </c>
      <c r="P16" s="35"/>
      <c r="R16" s="26"/>
    </row>
    <row r="17" spans="1:18" ht="15.75" customHeight="1">
      <c r="A17" s="221">
        <v>2015</v>
      </c>
      <c r="B17" s="26">
        <v>1311</v>
      </c>
      <c r="C17" s="26">
        <v>98</v>
      </c>
      <c r="D17" s="26">
        <v>733</v>
      </c>
      <c r="E17" s="26">
        <v>443</v>
      </c>
      <c r="F17" s="26">
        <f t="shared" si="0"/>
        <v>2585</v>
      </c>
      <c r="G17" s="89"/>
      <c r="H17" s="49">
        <v>47</v>
      </c>
      <c r="I17" s="26">
        <f t="shared" si="1"/>
        <v>958</v>
      </c>
      <c r="J17" s="26">
        <f t="shared" si="2"/>
        <v>1005</v>
      </c>
      <c r="K17" s="89"/>
      <c r="L17" s="26">
        <f>SUM(F17+J17)</f>
        <v>3590</v>
      </c>
      <c r="M17" s="89"/>
      <c r="N17" s="26">
        <v>162</v>
      </c>
      <c r="O17" s="26">
        <v>796</v>
      </c>
      <c r="P17" s="35"/>
      <c r="R17" s="26"/>
    </row>
    <row r="18" spans="1:18" ht="15.75" customHeight="1">
      <c r="A18" s="221">
        <v>2016</v>
      </c>
      <c r="B18" s="26">
        <v>1408</v>
      </c>
      <c r="C18" s="26">
        <v>117</v>
      </c>
      <c r="D18" s="26">
        <v>740</v>
      </c>
      <c r="E18" s="26">
        <v>345</v>
      </c>
      <c r="F18" s="26">
        <f>SUM(B18:E18)</f>
        <v>2610</v>
      </c>
      <c r="G18" s="89"/>
      <c r="H18" s="49">
        <v>78</v>
      </c>
      <c r="I18" s="26">
        <f t="shared" si="1"/>
        <v>807</v>
      </c>
      <c r="J18" s="26">
        <f>SUM(H18:I18)</f>
        <v>885</v>
      </c>
      <c r="K18" s="89"/>
      <c r="L18" s="26">
        <f>SUM(F18+J18)</f>
        <v>3495</v>
      </c>
      <c r="M18" s="89"/>
      <c r="N18" s="26">
        <v>103</v>
      </c>
      <c r="O18" s="26">
        <v>704</v>
      </c>
      <c r="P18" s="35"/>
      <c r="R18" s="26"/>
    </row>
    <row r="19" spans="1:18" ht="15.75" customHeight="1">
      <c r="A19" s="221">
        <v>2017</v>
      </c>
      <c r="B19" s="26">
        <v>1671</v>
      </c>
      <c r="C19" s="26">
        <v>101</v>
      </c>
      <c r="D19" s="26">
        <v>1166</v>
      </c>
      <c r="E19" s="26">
        <v>402</v>
      </c>
      <c r="F19" s="26">
        <f>SUM(B19:E19)</f>
        <v>3340</v>
      </c>
      <c r="G19" s="89"/>
      <c r="H19" s="49">
        <v>91</v>
      </c>
      <c r="I19" s="26">
        <f t="shared" si="1"/>
        <v>1014</v>
      </c>
      <c r="J19" s="26">
        <f>SUM(H19:I19)</f>
        <v>1105</v>
      </c>
      <c r="K19" s="89"/>
      <c r="L19" s="26">
        <f>SUM(F19+J19)</f>
        <v>4445</v>
      </c>
      <c r="M19" s="89"/>
      <c r="N19" s="26">
        <v>169</v>
      </c>
      <c r="O19" s="26">
        <v>845</v>
      </c>
      <c r="P19" s="35"/>
      <c r="R19" s="26"/>
    </row>
    <row r="20" spans="1:18" ht="15.75" customHeight="1">
      <c r="A20" s="221">
        <v>2018</v>
      </c>
      <c r="B20" s="26">
        <v>1270</v>
      </c>
      <c r="C20" s="26">
        <v>119</v>
      </c>
      <c r="D20" s="26">
        <v>711</v>
      </c>
      <c r="E20" s="26">
        <v>440</v>
      </c>
      <c r="F20" s="26">
        <f>SUM(B20:E20)</f>
        <v>2540</v>
      </c>
      <c r="G20" s="89"/>
      <c r="H20" s="49">
        <v>45</v>
      </c>
      <c r="I20" s="26">
        <f t="shared" si="1"/>
        <v>959</v>
      </c>
      <c r="J20" s="26">
        <f>SUM(H20:I20)</f>
        <v>1004</v>
      </c>
      <c r="K20" s="89"/>
      <c r="L20" s="26">
        <f>SUM(F20+J20)</f>
        <v>3544</v>
      </c>
      <c r="M20" s="89"/>
      <c r="N20" s="26">
        <v>197</v>
      </c>
      <c r="O20" s="26">
        <v>762</v>
      </c>
      <c r="P20" s="35"/>
      <c r="R20" s="26"/>
    </row>
    <row r="22" spans="1:18" ht="15.75" customHeight="1">
      <c r="A22" s="228" t="s">
        <v>489</v>
      </c>
      <c r="B22" s="40"/>
      <c r="C22" s="40"/>
      <c r="D22" s="40"/>
      <c r="E22" s="40"/>
      <c r="F22" s="40"/>
      <c r="P22" s="40"/>
    </row>
    <row r="23" spans="1:18" ht="15.75" customHeight="1">
      <c r="A23" s="221" t="s">
        <v>484</v>
      </c>
      <c r="L23" s="20" t="s">
        <v>14</v>
      </c>
      <c r="O23" s="40" t="s">
        <v>14</v>
      </c>
    </row>
    <row r="24" spans="1:18" ht="15.75" customHeight="1">
      <c r="L24" s="40" t="s">
        <v>14</v>
      </c>
      <c r="O24" s="26" t="s">
        <v>14</v>
      </c>
      <c r="P24" s="26"/>
    </row>
    <row r="25" spans="1:18" ht="15.75" customHeight="1">
      <c r="A25" s="38" t="s">
        <v>151</v>
      </c>
      <c r="B25" s="44"/>
      <c r="C25" s="90"/>
      <c r="D25" s="90"/>
      <c r="E25" s="91"/>
      <c r="F25" s="90"/>
      <c r="G25" s="90"/>
      <c r="H25" s="40" t="s">
        <v>14</v>
      </c>
      <c r="I25" s="20" t="s">
        <v>14</v>
      </c>
      <c r="J25" s="40" t="s">
        <v>14</v>
      </c>
      <c r="K25" s="40"/>
      <c r="L25" s="90"/>
      <c r="M25" s="40"/>
      <c r="N25" s="40" t="s">
        <v>14</v>
      </c>
      <c r="O25" s="90"/>
      <c r="P25" s="90"/>
    </row>
    <row r="26" spans="1:18" ht="15.75" customHeight="1">
      <c r="H26" s="40" t="s">
        <v>14</v>
      </c>
      <c r="I26" s="20" t="s">
        <v>14</v>
      </c>
      <c r="J26" s="40" t="s">
        <v>14</v>
      </c>
      <c r="K26" s="40"/>
      <c r="M26" s="40"/>
      <c r="N26" s="40" t="s">
        <v>14</v>
      </c>
    </row>
    <row r="27" spans="1:18" ht="15.75" customHeight="1">
      <c r="H27" s="40" t="s">
        <v>14</v>
      </c>
      <c r="I27" s="20" t="s">
        <v>14</v>
      </c>
    </row>
    <row r="31" spans="1:18" ht="15.75" customHeight="1">
      <c r="A31" s="220"/>
      <c r="B31" s="220"/>
      <c r="C31" s="220"/>
      <c r="D31" s="87"/>
      <c r="E31" s="220"/>
      <c r="F31" s="220"/>
      <c r="G31" s="220"/>
      <c r="H31" s="87"/>
      <c r="I31" s="220"/>
      <c r="J31" s="220"/>
      <c r="K31" s="220"/>
      <c r="L31" s="220"/>
      <c r="M31" s="220"/>
      <c r="N31" s="87"/>
      <c r="O31" s="220"/>
      <c r="P31" s="220"/>
    </row>
    <row r="32" spans="1:18" ht="15.75" customHeight="1">
      <c r="A32" s="220"/>
      <c r="B32" s="220"/>
      <c r="C32" s="220"/>
      <c r="D32" s="220"/>
      <c r="E32" s="220"/>
      <c r="F32" s="220"/>
      <c r="G32" s="220"/>
      <c r="H32" s="220"/>
      <c r="I32" s="220"/>
      <c r="J32" s="220"/>
      <c r="K32" s="220"/>
      <c r="L32" s="220"/>
      <c r="M32" s="220"/>
      <c r="N32" s="220"/>
      <c r="O32" s="220"/>
      <c r="P32" s="220"/>
    </row>
  </sheetData>
  <mergeCells count="3">
    <mergeCell ref="B4:F4"/>
    <mergeCell ref="H4:J4"/>
    <mergeCell ref="N4:O4"/>
  </mergeCells>
  <hyperlinks>
    <hyperlink ref="A25" location="Contents!B17" display="Return to the Table of Contents" xr:uid="{00000000-0004-0000-1500-000000000000}"/>
  </hyperlinks>
  <pageMargins left="0.7" right="0.7" top="0.75" bottom="0.75" header="0.3" footer="0.3"/>
  <ignoredErrors>
    <ignoredError sqref="F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G54"/>
  <sheetViews>
    <sheetView zoomScaleNormal="100" workbookViewId="0"/>
  </sheetViews>
  <sheetFormatPr defaultRowHeight="15.75" customHeight="1"/>
  <cols>
    <col min="1" max="1" width="10.625" style="22" customWidth="1"/>
    <col min="2" max="2" width="14.25" style="95" customWidth="1"/>
    <col min="3" max="3" width="14.25" style="42" customWidth="1"/>
    <col min="4" max="4" width="14.25" style="95" customWidth="1"/>
    <col min="5" max="5" width="14.25" style="42" customWidth="1"/>
    <col min="6" max="6" width="14.25" style="95" customWidth="1"/>
    <col min="7" max="16384" width="9" style="20"/>
  </cols>
  <sheetData>
    <row r="1" spans="1:7" s="17" customFormat="1" ht="18.75" customHeight="1">
      <c r="A1" s="16" t="s">
        <v>260</v>
      </c>
      <c r="B1" s="92"/>
      <c r="C1" s="93"/>
      <c r="D1" s="92"/>
      <c r="E1" s="93"/>
      <c r="F1" s="92"/>
    </row>
    <row r="2" spans="1:7" ht="15.75" customHeight="1">
      <c r="A2" s="94" t="s">
        <v>0</v>
      </c>
    </row>
    <row r="4" spans="1:7" s="42" customFormat="1" ht="15.75" customHeight="1">
      <c r="B4" s="36" t="s">
        <v>4</v>
      </c>
      <c r="C4" s="96" t="s">
        <v>3</v>
      </c>
      <c r="D4" s="36" t="s">
        <v>5</v>
      </c>
      <c r="E4" s="96" t="s">
        <v>3</v>
      </c>
      <c r="F4" s="36" t="s">
        <v>2</v>
      </c>
    </row>
    <row r="5" spans="1:7" ht="15.75" customHeight="1">
      <c r="A5" s="208">
        <v>2004</v>
      </c>
      <c r="B5" s="126">
        <v>568.27300000000002</v>
      </c>
      <c r="C5" s="99">
        <f t="shared" ref="C5:C18" si="0">B5/F5</f>
        <v>0.97151478369391464</v>
      </c>
      <c r="D5" s="126">
        <v>16.661999999999999</v>
      </c>
      <c r="E5" s="99">
        <f t="shared" ref="E5:E18" si="1">D5/F5</f>
        <v>2.8485216306085286E-2</v>
      </c>
      <c r="F5" s="126">
        <f t="shared" ref="F5:F18" si="2">B5+D5</f>
        <v>584.93500000000006</v>
      </c>
      <c r="G5" s="100"/>
    </row>
    <row r="6" spans="1:7" ht="15.75" customHeight="1">
      <c r="A6" s="208">
        <v>2005</v>
      </c>
      <c r="B6" s="126">
        <v>548.20630000000006</v>
      </c>
      <c r="C6" s="99">
        <f t="shared" si="0"/>
        <v>0.96679992197968434</v>
      </c>
      <c r="D6" s="126">
        <v>18.825500000000002</v>
      </c>
      <c r="E6" s="99">
        <f t="shared" si="1"/>
        <v>3.3200078020315611E-2</v>
      </c>
      <c r="F6" s="126">
        <f t="shared" si="2"/>
        <v>567.03180000000009</v>
      </c>
      <c r="G6" s="100"/>
    </row>
    <row r="7" spans="1:7" ht="15.75" customHeight="1">
      <c r="A7" s="208">
        <v>2006</v>
      </c>
      <c r="B7" s="126">
        <v>515.87300000000005</v>
      </c>
      <c r="C7" s="99">
        <f t="shared" si="0"/>
        <v>0.96801680710744298</v>
      </c>
      <c r="D7" s="126">
        <v>17.044400000000003</v>
      </c>
      <c r="E7" s="99">
        <f t="shared" si="1"/>
        <v>3.1983192892557084E-2</v>
      </c>
      <c r="F7" s="126">
        <f t="shared" si="2"/>
        <v>532.91740000000004</v>
      </c>
      <c r="G7" s="100"/>
    </row>
    <row r="8" spans="1:7" ht="15.75" customHeight="1">
      <c r="A8" s="208">
        <v>2007</v>
      </c>
      <c r="B8" s="126">
        <v>566.00869999999998</v>
      </c>
      <c r="C8" s="99">
        <f t="shared" si="0"/>
        <v>0.94389938520742278</v>
      </c>
      <c r="D8" s="126">
        <v>33.640699999999995</v>
      </c>
      <c r="E8" s="99">
        <f t="shared" si="1"/>
        <v>5.6100614792577122E-2</v>
      </c>
      <c r="F8" s="126">
        <f t="shared" si="2"/>
        <v>599.64940000000001</v>
      </c>
      <c r="G8" s="100"/>
    </row>
    <row r="9" spans="1:7" ht="15.75" customHeight="1">
      <c r="A9" s="208">
        <v>2008</v>
      </c>
      <c r="B9" s="126">
        <v>143.79760000000002</v>
      </c>
      <c r="C9" s="99">
        <f t="shared" si="0"/>
        <v>0.73038492639141162</v>
      </c>
      <c r="D9" s="126">
        <v>53.081600000000002</v>
      </c>
      <c r="E9" s="99">
        <f t="shared" si="1"/>
        <v>0.26961507360858838</v>
      </c>
      <c r="F9" s="126">
        <f t="shared" si="2"/>
        <v>196.87920000000003</v>
      </c>
      <c r="G9" s="100"/>
    </row>
    <row r="10" spans="1:7" ht="15.75" customHeight="1">
      <c r="A10" s="208">
        <v>2009</v>
      </c>
      <c r="B10" s="126">
        <v>161.71340000000001</v>
      </c>
      <c r="C10" s="99">
        <f t="shared" si="0"/>
        <v>0.95199168768782905</v>
      </c>
      <c r="D10" s="126">
        <v>8.1551000000000009</v>
      </c>
      <c r="E10" s="99">
        <f t="shared" si="1"/>
        <v>4.8008312312170884E-2</v>
      </c>
      <c r="F10" s="126">
        <f t="shared" si="2"/>
        <v>169.86850000000001</v>
      </c>
      <c r="G10" s="100"/>
    </row>
    <row r="11" spans="1:7" ht="15.75" customHeight="1">
      <c r="A11" s="208">
        <v>2010</v>
      </c>
      <c r="B11" s="126">
        <v>147.05760000000001</v>
      </c>
      <c r="C11" s="99">
        <f t="shared" si="0"/>
        <v>0.84308820924247529</v>
      </c>
      <c r="D11" s="126">
        <v>27.369700000000002</v>
      </c>
      <c r="E11" s="99">
        <f t="shared" si="1"/>
        <v>0.15691179075752479</v>
      </c>
      <c r="F11" s="126">
        <f t="shared" si="2"/>
        <v>174.4273</v>
      </c>
      <c r="G11" s="100"/>
    </row>
    <row r="12" spans="1:7" ht="15.75" customHeight="1">
      <c r="A12" s="208">
        <v>2011</v>
      </c>
      <c r="B12" s="126">
        <v>113.9272</v>
      </c>
      <c r="C12" s="99">
        <f t="shared" si="0"/>
        <v>0.81707428150130779</v>
      </c>
      <c r="D12" s="126">
        <v>25.5059</v>
      </c>
      <c r="E12" s="99">
        <f t="shared" si="1"/>
        <v>0.18292571849869221</v>
      </c>
      <c r="F12" s="126">
        <f t="shared" si="2"/>
        <v>139.4331</v>
      </c>
      <c r="G12" s="100"/>
    </row>
    <row r="13" spans="1:7" ht="15.75" customHeight="1">
      <c r="A13" s="208">
        <v>2012</v>
      </c>
      <c r="B13" s="126">
        <v>134.12450000000001</v>
      </c>
      <c r="C13" s="99">
        <f t="shared" si="0"/>
        <v>0.9086797959671743</v>
      </c>
      <c r="D13" s="126">
        <v>13.479200000000001</v>
      </c>
      <c r="E13" s="99">
        <f t="shared" si="1"/>
        <v>9.132020403282573E-2</v>
      </c>
      <c r="F13" s="126">
        <f t="shared" si="2"/>
        <v>147.6037</v>
      </c>
      <c r="G13" s="100"/>
    </row>
    <row r="14" spans="1:7" ht="15.75" customHeight="1">
      <c r="A14" s="208">
        <v>2013</v>
      </c>
      <c r="B14" s="126">
        <v>129.5145</v>
      </c>
      <c r="C14" s="99">
        <f t="shared" si="0"/>
        <v>0.74035573111232433</v>
      </c>
      <c r="D14" s="126">
        <v>45.420999999999999</v>
      </c>
      <c r="E14" s="99">
        <f t="shared" si="1"/>
        <v>0.25964426888767578</v>
      </c>
      <c r="F14" s="126">
        <f t="shared" si="2"/>
        <v>174.93549999999999</v>
      </c>
      <c r="G14" s="100"/>
    </row>
    <row r="15" spans="1:7" ht="15.75" customHeight="1">
      <c r="A15" s="208">
        <v>2014</v>
      </c>
      <c r="B15" s="126">
        <v>130.3835</v>
      </c>
      <c r="C15" s="99">
        <f t="shared" si="0"/>
        <v>0.94387845592637398</v>
      </c>
      <c r="D15" s="126">
        <v>7.7523999999999997</v>
      </c>
      <c r="E15" s="99">
        <f t="shared" si="1"/>
        <v>5.6121544073626045E-2</v>
      </c>
      <c r="F15" s="126">
        <f t="shared" si="2"/>
        <v>138.13589999999999</v>
      </c>
      <c r="G15" s="100"/>
    </row>
    <row r="16" spans="1:7" ht="15.75" customHeight="1">
      <c r="A16" s="208">
        <v>2015</v>
      </c>
      <c r="B16" s="126">
        <v>130.3047</v>
      </c>
      <c r="C16" s="99">
        <f t="shared" si="0"/>
        <v>0.9157183034453098</v>
      </c>
      <c r="D16" s="126">
        <v>11.9931</v>
      </c>
      <c r="E16" s="99">
        <f t="shared" si="1"/>
        <v>8.4281696554690241E-2</v>
      </c>
      <c r="F16" s="126">
        <f t="shared" si="2"/>
        <v>142.2978</v>
      </c>
      <c r="G16" s="100"/>
    </row>
    <row r="17" spans="1:7" ht="15.75" customHeight="1">
      <c r="A17" s="208">
        <v>2016</v>
      </c>
      <c r="B17" s="126">
        <v>130.32329999999999</v>
      </c>
      <c r="C17" s="99">
        <f t="shared" si="0"/>
        <v>0.8717108497560917</v>
      </c>
      <c r="D17" s="126">
        <v>19.179599999999997</v>
      </c>
      <c r="E17" s="99">
        <f t="shared" si="1"/>
        <v>0.1282891502439083</v>
      </c>
      <c r="F17" s="126">
        <f t="shared" si="2"/>
        <v>149.50289999999998</v>
      </c>
      <c r="G17" s="100"/>
    </row>
    <row r="18" spans="1:7" ht="15.75" customHeight="1">
      <c r="A18" s="208">
        <v>2017</v>
      </c>
      <c r="B18" s="126">
        <v>224.10929999999999</v>
      </c>
      <c r="C18" s="99">
        <f t="shared" si="0"/>
        <v>0.94057026158603529</v>
      </c>
      <c r="D18" s="126">
        <v>14.160299999999999</v>
      </c>
      <c r="E18" s="99">
        <f t="shared" si="1"/>
        <v>5.9429738413964685E-2</v>
      </c>
      <c r="F18" s="126">
        <f t="shared" si="2"/>
        <v>238.2696</v>
      </c>
      <c r="G18" s="100"/>
    </row>
    <row r="19" spans="1:7" ht="15.75" customHeight="1">
      <c r="A19" s="22">
        <v>2018</v>
      </c>
      <c r="B19" s="126">
        <v>214.6885</v>
      </c>
      <c r="C19" s="99">
        <f t="shared" ref="C19" si="3">B19/F19</f>
        <v>0.94596351125919909</v>
      </c>
      <c r="D19" s="126">
        <v>12.2637</v>
      </c>
      <c r="E19" s="99">
        <f t="shared" ref="E19" si="4">D19/F19</f>
        <v>5.4036488740800928E-2</v>
      </c>
      <c r="F19" s="126">
        <f t="shared" ref="F19" si="5">B19+D19</f>
        <v>226.9522</v>
      </c>
      <c r="G19" s="100"/>
    </row>
    <row r="20" spans="1:7" ht="15.75" customHeight="1">
      <c r="B20" s="98"/>
      <c r="C20" s="99"/>
      <c r="D20" s="98"/>
      <c r="E20" s="99"/>
      <c r="F20" s="98"/>
    </row>
    <row r="21" spans="1:7" ht="15.75" customHeight="1">
      <c r="A21" s="255" t="s">
        <v>444</v>
      </c>
      <c r="B21" s="255"/>
      <c r="C21" s="255"/>
      <c r="D21" s="255"/>
      <c r="E21" s="255"/>
      <c r="F21" s="255"/>
    </row>
    <row r="22" spans="1:7" ht="15.75" customHeight="1">
      <c r="A22" s="22" t="s">
        <v>483</v>
      </c>
      <c r="C22" s="97"/>
      <c r="E22" s="97"/>
    </row>
    <row r="23" spans="1:7" ht="15.75" customHeight="1">
      <c r="A23" s="101"/>
      <c r="C23" s="97"/>
      <c r="E23" s="97"/>
    </row>
    <row r="24" spans="1:7" ht="15.75" customHeight="1">
      <c r="A24" s="38" t="s">
        <v>151</v>
      </c>
    </row>
    <row r="53" spans="3:5" ht="15.75" customHeight="1">
      <c r="C53" s="97"/>
      <c r="E53" s="97"/>
    </row>
    <row r="54" spans="3:5" ht="15.75" customHeight="1">
      <c r="C54" s="97"/>
      <c r="E54" s="97"/>
    </row>
  </sheetData>
  <mergeCells count="1">
    <mergeCell ref="A21:F21"/>
  </mergeCells>
  <hyperlinks>
    <hyperlink ref="A24" location="Contents!B8" display="Return to the Table of Contents" xr:uid="{00000000-0004-0000-16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F24"/>
  <sheetViews>
    <sheetView zoomScaleNormal="100" workbookViewId="0"/>
  </sheetViews>
  <sheetFormatPr defaultRowHeight="15.75" customHeight="1"/>
  <cols>
    <col min="1" max="1" width="10.625" style="22" customWidth="1"/>
    <col min="2" max="6" width="14.25" style="20" customWidth="1"/>
    <col min="7" max="16384" width="9" style="20"/>
  </cols>
  <sheetData>
    <row r="1" spans="1:6" s="17" customFormat="1" ht="18.75" customHeight="1">
      <c r="A1" s="16" t="s">
        <v>259</v>
      </c>
      <c r="C1" s="102"/>
      <c r="E1" s="102"/>
    </row>
    <row r="2" spans="1:6" ht="15.75" customHeight="1">
      <c r="A2" s="94" t="s">
        <v>1</v>
      </c>
    </row>
    <row r="4" spans="1:6" s="42" customFormat="1" ht="15.75" customHeight="1">
      <c r="B4" s="36" t="s">
        <v>4</v>
      </c>
      <c r="C4" s="96" t="s">
        <v>3</v>
      </c>
      <c r="D4" s="36" t="s">
        <v>5</v>
      </c>
      <c r="E4" s="96" t="s">
        <v>3</v>
      </c>
      <c r="F4" s="36" t="s">
        <v>2</v>
      </c>
    </row>
    <row r="5" spans="1:6" ht="15.75" customHeight="1">
      <c r="A5" s="208">
        <v>2004</v>
      </c>
      <c r="B5" s="26">
        <v>2727</v>
      </c>
      <c r="C5" s="104">
        <f t="shared" ref="C5:C18" si="0">B5/F5</f>
        <v>0.8203971119133574</v>
      </c>
      <c r="D5" s="103">
        <v>597</v>
      </c>
      <c r="E5" s="104">
        <f t="shared" ref="E5:E18" si="1">D5/F5</f>
        <v>0.1796028880866426</v>
      </c>
      <c r="F5" s="26">
        <f t="shared" ref="F5:F18" si="2">B5+D5</f>
        <v>3324</v>
      </c>
    </row>
    <row r="6" spans="1:6" ht="15.75" customHeight="1">
      <c r="A6" s="208">
        <v>2005</v>
      </c>
      <c r="B6" s="26">
        <v>2886</v>
      </c>
      <c r="C6" s="104">
        <f t="shared" si="0"/>
        <v>0.83386304536261191</v>
      </c>
      <c r="D6" s="103">
        <v>575</v>
      </c>
      <c r="E6" s="104">
        <f t="shared" si="1"/>
        <v>0.16613695463738803</v>
      </c>
      <c r="F6" s="26">
        <f t="shared" si="2"/>
        <v>3461</v>
      </c>
    </row>
    <row r="7" spans="1:6" ht="15.75" customHeight="1">
      <c r="A7" s="208">
        <v>2006</v>
      </c>
      <c r="B7" s="26">
        <v>2678</v>
      </c>
      <c r="C7" s="104">
        <f t="shared" si="0"/>
        <v>0.7867215041128085</v>
      </c>
      <c r="D7" s="103">
        <v>726</v>
      </c>
      <c r="E7" s="104">
        <f t="shared" si="1"/>
        <v>0.21327849588719153</v>
      </c>
      <c r="F7" s="26">
        <f t="shared" si="2"/>
        <v>3404</v>
      </c>
    </row>
    <row r="8" spans="1:6" ht="15.75" customHeight="1">
      <c r="A8" s="208">
        <v>2007</v>
      </c>
      <c r="B8" s="26">
        <v>2005</v>
      </c>
      <c r="C8" s="104">
        <f t="shared" si="0"/>
        <v>0.67462987886944814</v>
      </c>
      <c r="D8" s="103">
        <v>967</v>
      </c>
      <c r="E8" s="104">
        <f t="shared" si="1"/>
        <v>0.3253701211305518</v>
      </c>
      <c r="F8" s="26">
        <f t="shared" si="2"/>
        <v>2972</v>
      </c>
    </row>
    <row r="9" spans="1:6" ht="15.75" customHeight="1">
      <c r="A9" s="208">
        <v>2008</v>
      </c>
      <c r="B9" s="26">
        <v>508</v>
      </c>
      <c r="C9" s="104">
        <f t="shared" si="0"/>
        <v>0.37270726338958182</v>
      </c>
      <c r="D9" s="103">
        <v>855</v>
      </c>
      <c r="E9" s="104">
        <f t="shared" si="1"/>
        <v>0.62729273661041818</v>
      </c>
      <c r="F9" s="26">
        <f t="shared" si="2"/>
        <v>1363</v>
      </c>
    </row>
    <row r="10" spans="1:6" ht="15.75" customHeight="1">
      <c r="A10" s="208">
        <v>2009</v>
      </c>
      <c r="B10" s="26">
        <v>511</v>
      </c>
      <c r="C10" s="104">
        <f t="shared" si="0"/>
        <v>0.49419729206963248</v>
      </c>
      <c r="D10" s="103">
        <v>523</v>
      </c>
      <c r="E10" s="104">
        <f t="shared" si="1"/>
        <v>0.50580270793036752</v>
      </c>
      <c r="F10" s="26">
        <f t="shared" si="2"/>
        <v>1034</v>
      </c>
    </row>
    <row r="11" spans="1:6" ht="15.75" customHeight="1">
      <c r="A11" s="208">
        <v>2010</v>
      </c>
      <c r="B11" s="26">
        <v>546</v>
      </c>
      <c r="C11" s="104">
        <f t="shared" si="0"/>
        <v>0.45462114904246459</v>
      </c>
      <c r="D11" s="103">
        <v>655</v>
      </c>
      <c r="E11" s="104">
        <f t="shared" si="1"/>
        <v>0.54537885095753535</v>
      </c>
      <c r="F11" s="26">
        <f t="shared" si="2"/>
        <v>1201</v>
      </c>
    </row>
    <row r="12" spans="1:6" ht="15.75" customHeight="1">
      <c r="A12" s="208">
        <v>2011</v>
      </c>
      <c r="B12" s="26">
        <v>490</v>
      </c>
      <c r="C12" s="104">
        <f t="shared" si="0"/>
        <v>0.47297297297297297</v>
      </c>
      <c r="D12" s="103">
        <v>546</v>
      </c>
      <c r="E12" s="104">
        <f t="shared" si="1"/>
        <v>0.52702702702702697</v>
      </c>
      <c r="F12" s="26">
        <f t="shared" si="2"/>
        <v>1036</v>
      </c>
    </row>
    <row r="13" spans="1:6" ht="15.75" customHeight="1">
      <c r="A13" s="208">
        <v>2012</v>
      </c>
      <c r="B13" s="26">
        <v>521</v>
      </c>
      <c r="C13" s="104">
        <f t="shared" si="0"/>
        <v>0.60023041474654382</v>
      </c>
      <c r="D13" s="103">
        <v>347</v>
      </c>
      <c r="E13" s="104">
        <f t="shared" si="1"/>
        <v>0.39976958525345624</v>
      </c>
      <c r="F13" s="26">
        <f t="shared" si="2"/>
        <v>868</v>
      </c>
    </row>
    <row r="14" spans="1:6" ht="15.75" customHeight="1">
      <c r="A14" s="208">
        <v>2013</v>
      </c>
      <c r="B14" s="20">
        <v>553</v>
      </c>
      <c r="C14" s="104">
        <f t="shared" si="0"/>
        <v>0.72859025032938074</v>
      </c>
      <c r="D14" s="20">
        <v>206</v>
      </c>
      <c r="E14" s="104">
        <f t="shared" si="1"/>
        <v>0.27140974967061926</v>
      </c>
      <c r="F14" s="26">
        <f t="shared" si="2"/>
        <v>759</v>
      </c>
    </row>
    <row r="15" spans="1:6" ht="15.75" customHeight="1">
      <c r="A15" s="208">
        <v>2014</v>
      </c>
      <c r="B15" s="20">
        <v>492</v>
      </c>
      <c r="C15" s="104">
        <f t="shared" si="0"/>
        <v>0.79611650485436891</v>
      </c>
      <c r="D15" s="20">
        <v>126</v>
      </c>
      <c r="E15" s="104">
        <f t="shared" si="1"/>
        <v>0.20388349514563106</v>
      </c>
      <c r="F15" s="26">
        <f t="shared" si="2"/>
        <v>618</v>
      </c>
    </row>
    <row r="16" spans="1:6" ht="15.75" customHeight="1">
      <c r="A16" s="208">
        <v>2015</v>
      </c>
      <c r="B16" s="20">
        <v>486</v>
      </c>
      <c r="C16" s="104">
        <f t="shared" si="0"/>
        <v>0.7168141592920354</v>
      </c>
      <c r="D16" s="20">
        <v>192</v>
      </c>
      <c r="E16" s="104">
        <f t="shared" si="1"/>
        <v>0.2831858407079646</v>
      </c>
      <c r="F16" s="26">
        <f t="shared" si="2"/>
        <v>678</v>
      </c>
    </row>
    <row r="17" spans="1:6" ht="15.75" customHeight="1">
      <c r="A17" s="208">
        <v>2016</v>
      </c>
      <c r="B17" s="20">
        <v>462</v>
      </c>
      <c r="C17" s="104">
        <f t="shared" si="0"/>
        <v>0.6507042253521127</v>
      </c>
      <c r="D17" s="20">
        <v>248</v>
      </c>
      <c r="E17" s="104">
        <f t="shared" si="1"/>
        <v>0.3492957746478873</v>
      </c>
      <c r="F17" s="26">
        <f t="shared" si="2"/>
        <v>710</v>
      </c>
    </row>
    <row r="18" spans="1:6" ht="15.75" customHeight="1">
      <c r="A18" s="208">
        <v>2017</v>
      </c>
      <c r="B18" s="20">
        <v>593</v>
      </c>
      <c r="C18" s="104">
        <f t="shared" si="0"/>
        <v>0.85446685878962536</v>
      </c>
      <c r="D18" s="20">
        <v>101</v>
      </c>
      <c r="E18" s="104">
        <f t="shared" si="1"/>
        <v>0.14553314121037464</v>
      </c>
      <c r="F18" s="26">
        <f t="shared" si="2"/>
        <v>694</v>
      </c>
    </row>
    <row r="19" spans="1:6" ht="15.75" customHeight="1">
      <c r="A19" s="22">
        <v>2018</v>
      </c>
      <c r="B19" s="20">
        <v>590</v>
      </c>
      <c r="C19" s="104">
        <f t="shared" ref="C19" si="3">B19/F19</f>
        <v>0.93354430379746833</v>
      </c>
      <c r="D19" s="20">
        <v>42</v>
      </c>
      <c r="E19" s="104">
        <f t="shared" ref="E19" si="4">D19/F19</f>
        <v>6.6455696202531639E-2</v>
      </c>
      <c r="F19" s="26">
        <f t="shared" ref="F19" si="5">B19+D19</f>
        <v>632</v>
      </c>
    </row>
    <row r="20" spans="1:6" ht="15.75" customHeight="1">
      <c r="C20" s="104"/>
      <c r="E20" s="104"/>
      <c r="F20" s="26"/>
    </row>
    <row r="21" spans="1:6" ht="15.75" customHeight="1">
      <c r="A21" s="255" t="s">
        <v>444</v>
      </c>
      <c r="B21" s="255"/>
      <c r="C21" s="255"/>
      <c r="D21" s="255"/>
      <c r="E21" s="255"/>
      <c r="F21" s="255"/>
    </row>
    <row r="22" spans="1:6" ht="15.75" customHeight="1">
      <c r="A22" s="224" t="s">
        <v>483</v>
      </c>
    </row>
    <row r="23" spans="1:6" ht="15.75" customHeight="1">
      <c r="A23" s="101"/>
    </row>
    <row r="24" spans="1:6" ht="15.75" customHeight="1">
      <c r="A24" s="38" t="s">
        <v>151</v>
      </c>
    </row>
  </sheetData>
  <mergeCells count="1">
    <mergeCell ref="A21:F21"/>
  </mergeCells>
  <hyperlinks>
    <hyperlink ref="A24" location="Contents!B9" display="Return to the Table of Contents" xr:uid="{00000000-0004-0000-1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dimension ref="A1:M60"/>
  <sheetViews>
    <sheetView zoomScaleNormal="100" workbookViewId="0"/>
  </sheetViews>
  <sheetFormatPr defaultRowHeight="15.75" customHeight="1"/>
  <cols>
    <col min="1" max="1" width="10.625" style="22" customWidth="1"/>
    <col min="2" max="4" width="15" style="20" customWidth="1"/>
    <col min="5" max="5" width="2.5" style="20" customWidth="1"/>
    <col min="6" max="8" width="15" style="20" customWidth="1"/>
    <col min="9" max="9" width="2.5" style="20" customWidth="1"/>
    <col min="10" max="10" width="15" style="35" customWidth="1"/>
    <col min="11" max="11" width="2.5" style="20" customWidth="1"/>
    <col min="12" max="12" width="15" style="35" customWidth="1"/>
    <col min="13" max="13" width="9.375" style="20" customWidth="1"/>
    <col min="14" max="16384" width="9" style="20"/>
  </cols>
  <sheetData>
    <row r="1" spans="1:12" s="17" customFormat="1" ht="18.75" customHeight="1">
      <c r="A1" s="16" t="s">
        <v>376</v>
      </c>
      <c r="J1" s="34"/>
      <c r="L1" s="34"/>
    </row>
    <row r="2" spans="1:12" ht="15.75" customHeight="1">
      <c r="A2" s="94" t="s">
        <v>0</v>
      </c>
    </row>
    <row r="4" spans="1:12" s="42" customFormat="1" ht="30">
      <c r="B4" s="254" t="s">
        <v>11</v>
      </c>
      <c r="C4" s="254"/>
      <c r="D4" s="254"/>
      <c r="E4" s="44"/>
      <c r="F4" s="254" t="s">
        <v>179</v>
      </c>
      <c r="G4" s="254"/>
      <c r="H4" s="254"/>
      <c r="J4" s="23" t="s">
        <v>76</v>
      </c>
      <c r="L4" s="36" t="s">
        <v>2</v>
      </c>
    </row>
    <row r="5" spans="1:12" s="42" customFormat="1" ht="15.75" customHeight="1">
      <c r="B5" s="243" t="s">
        <v>74</v>
      </c>
      <c r="C5" s="243" t="s">
        <v>75</v>
      </c>
      <c r="D5" s="243" t="s">
        <v>2</v>
      </c>
      <c r="F5" s="243" t="s">
        <v>74</v>
      </c>
      <c r="G5" s="243" t="s">
        <v>75</v>
      </c>
      <c r="H5" s="243" t="s">
        <v>2</v>
      </c>
      <c r="J5" s="51"/>
      <c r="L5" s="243"/>
    </row>
    <row r="6" spans="1:12" ht="15.75" customHeight="1">
      <c r="A6" s="208">
        <v>2004</v>
      </c>
      <c r="B6" s="40">
        <v>17.229500000000002</v>
      </c>
      <c r="C6" s="40">
        <v>207.01410000000001</v>
      </c>
      <c r="D6" s="40">
        <f t="shared" ref="D6" si="0">SUM(B6+C6)</f>
        <v>224.24360000000001</v>
      </c>
      <c r="E6" s="40"/>
      <c r="F6" s="40">
        <v>51.133099999999999</v>
      </c>
      <c r="G6" s="40">
        <v>79.868600000000001</v>
      </c>
      <c r="H6" s="40">
        <f t="shared" ref="H6:H9" si="1">SUM(F6+G6)</f>
        <v>131.0017</v>
      </c>
      <c r="I6" s="40"/>
      <c r="J6" s="40">
        <v>2.8189000000000002</v>
      </c>
      <c r="K6" s="40"/>
      <c r="L6" s="40">
        <f t="shared" ref="L6:L19" si="2">D6+H6+J6</f>
        <v>358.06420000000003</v>
      </c>
    </row>
    <row r="7" spans="1:12" ht="15.75" customHeight="1">
      <c r="A7" s="208">
        <v>2005</v>
      </c>
      <c r="B7" s="40">
        <v>20.5273</v>
      </c>
      <c r="C7" s="40">
        <v>240.3561</v>
      </c>
      <c r="D7" s="40">
        <f t="shared" ref="D7:D19" si="3">SUM(B7:C7)</f>
        <v>260.88339999999999</v>
      </c>
      <c r="E7" s="40"/>
      <c r="F7" s="40">
        <v>55.390099999999997</v>
      </c>
      <c r="G7" s="40">
        <v>88.9756</v>
      </c>
      <c r="H7" s="40">
        <f t="shared" si="1"/>
        <v>144.3657</v>
      </c>
      <c r="I7" s="40"/>
      <c r="J7" s="40">
        <v>1.8185</v>
      </c>
      <c r="K7" s="40"/>
      <c r="L7" s="40">
        <f t="shared" si="2"/>
        <v>407.06759999999997</v>
      </c>
    </row>
    <row r="8" spans="1:12" ht="15.75" customHeight="1">
      <c r="A8" s="208">
        <v>2006</v>
      </c>
      <c r="B8" s="40">
        <v>20.842099999999999</v>
      </c>
      <c r="C8" s="40">
        <v>244.80719999999999</v>
      </c>
      <c r="D8" s="40">
        <f t="shared" si="3"/>
        <v>265.64929999999998</v>
      </c>
      <c r="E8" s="40"/>
      <c r="F8" s="40">
        <v>48.523199999999996</v>
      </c>
      <c r="G8" s="40">
        <v>67.040999999999997</v>
      </c>
      <c r="H8" s="40">
        <f t="shared" si="1"/>
        <v>115.5642</v>
      </c>
      <c r="I8" s="40"/>
      <c r="J8" s="40">
        <v>4.6559999999999997</v>
      </c>
      <c r="K8" s="40"/>
      <c r="L8" s="40">
        <f t="shared" si="2"/>
        <v>385.86949999999996</v>
      </c>
    </row>
    <row r="9" spans="1:12" ht="15.75" customHeight="1">
      <c r="A9" s="208">
        <v>2007</v>
      </c>
      <c r="B9" s="40">
        <v>21.681099999999997</v>
      </c>
      <c r="C9" s="40">
        <v>270.65890000000002</v>
      </c>
      <c r="D9" s="40">
        <f t="shared" si="3"/>
        <v>292.34000000000003</v>
      </c>
      <c r="E9" s="40"/>
      <c r="F9" s="40">
        <v>51.021599999999999</v>
      </c>
      <c r="G9" s="40">
        <v>80.783600000000007</v>
      </c>
      <c r="H9" s="40">
        <f t="shared" si="1"/>
        <v>131.80520000000001</v>
      </c>
      <c r="I9" s="40"/>
      <c r="J9" s="40">
        <v>5.0106999999999999</v>
      </c>
      <c r="K9" s="40"/>
      <c r="L9" s="40">
        <f t="shared" si="2"/>
        <v>429.15590000000003</v>
      </c>
    </row>
    <row r="10" spans="1:12" ht="15.75" customHeight="1">
      <c r="A10" s="208">
        <v>2008</v>
      </c>
      <c r="B10" s="40">
        <v>15.516500000000001</v>
      </c>
      <c r="C10" s="40">
        <v>260.42009999999999</v>
      </c>
      <c r="D10" s="40">
        <f t="shared" si="3"/>
        <v>275.9366</v>
      </c>
      <c r="E10" s="40"/>
      <c r="F10" s="40">
        <v>37.803800000000003</v>
      </c>
      <c r="G10" s="40">
        <v>72.370100000000008</v>
      </c>
      <c r="H10" s="40">
        <v>110.252</v>
      </c>
      <c r="I10" s="40"/>
      <c r="J10" s="40">
        <v>3.1465000000000001</v>
      </c>
      <c r="K10" s="40"/>
      <c r="L10" s="40">
        <f t="shared" si="2"/>
        <v>389.33510000000001</v>
      </c>
    </row>
    <row r="11" spans="1:12" ht="15.75" customHeight="1">
      <c r="A11" s="208">
        <v>2009</v>
      </c>
      <c r="B11" s="40">
        <v>11.800700000000001</v>
      </c>
      <c r="C11" s="40">
        <v>239.27209999999999</v>
      </c>
      <c r="D11" s="40">
        <f t="shared" si="3"/>
        <v>251.0728</v>
      </c>
      <c r="E11" s="40"/>
      <c r="F11" s="40">
        <v>46.115200000000002</v>
      </c>
      <c r="G11" s="40">
        <v>108.7069</v>
      </c>
      <c r="H11" s="40">
        <f t="shared" ref="H11:H19" si="4">SUM(F11:G11)</f>
        <v>154.82210000000001</v>
      </c>
      <c r="I11" s="40"/>
      <c r="J11" s="40">
        <v>3.6489000000000003</v>
      </c>
      <c r="K11" s="40"/>
      <c r="L11" s="40">
        <f t="shared" si="2"/>
        <v>409.54380000000003</v>
      </c>
    </row>
    <row r="12" spans="1:12" ht="15.75" customHeight="1">
      <c r="A12" s="208">
        <v>2010</v>
      </c>
      <c r="B12" s="40">
        <v>24.189799999999998</v>
      </c>
      <c r="C12" s="40">
        <v>253.62209999999999</v>
      </c>
      <c r="D12" s="40">
        <f t="shared" si="3"/>
        <v>277.81189999999998</v>
      </c>
      <c r="E12" s="40"/>
      <c r="F12" s="40">
        <v>48.99</v>
      </c>
      <c r="G12" s="40">
        <v>97.959699999999998</v>
      </c>
      <c r="H12" s="40">
        <f t="shared" si="4"/>
        <v>146.94970000000001</v>
      </c>
      <c r="I12" s="40"/>
      <c r="J12" s="40">
        <v>8.3701000000000008</v>
      </c>
      <c r="K12" s="40"/>
      <c r="L12" s="40">
        <f t="shared" si="2"/>
        <v>433.13169999999997</v>
      </c>
    </row>
    <row r="13" spans="1:12" ht="15.75" customHeight="1">
      <c r="A13" s="208">
        <v>2011</v>
      </c>
      <c r="B13" s="40">
        <v>18.717099999999999</v>
      </c>
      <c r="C13" s="40">
        <v>161.35419999999999</v>
      </c>
      <c r="D13" s="40">
        <f t="shared" si="3"/>
        <v>180.07129999999998</v>
      </c>
      <c r="E13" s="40"/>
      <c r="F13" s="40">
        <v>40.839599999999997</v>
      </c>
      <c r="G13" s="40">
        <v>64.246700000000004</v>
      </c>
      <c r="H13" s="40">
        <f t="shared" si="4"/>
        <v>105.08629999999999</v>
      </c>
      <c r="I13" s="40"/>
      <c r="J13" s="40">
        <v>9.8985000000000003</v>
      </c>
      <c r="K13" s="40"/>
      <c r="L13" s="40">
        <f t="shared" si="2"/>
        <v>295.05610000000001</v>
      </c>
    </row>
    <row r="14" spans="1:12" ht="15.75" customHeight="1">
      <c r="A14" s="208">
        <v>2012</v>
      </c>
      <c r="B14" s="40">
        <v>26.429099999999998</v>
      </c>
      <c r="C14" s="40">
        <v>208.09540000000001</v>
      </c>
      <c r="D14" s="40">
        <f t="shared" si="3"/>
        <v>234.52450000000002</v>
      </c>
      <c r="E14" s="40"/>
      <c r="F14" s="40">
        <v>47.746300000000005</v>
      </c>
      <c r="G14" s="40">
        <v>87.523799999999994</v>
      </c>
      <c r="H14" s="40">
        <f t="shared" si="4"/>
        <v>135.27010000000001</v>
      </c>
      <c r="I14" s="40"/>
      <c r="J14" s="40">
        <v>12.8315</v>
      </c>
      <c r="K14" s="40"/>
      <c r="L14" s="40">
        <f t="shared" si="2"/>
        <v>382.62610000000006</v>
      </c>
    </row>
    <row r="15" spans="1:12" ht="15.75" customHeight="1">
      <c r="A15" s="208">
        <v>2013</v>
      </c>
      <c r="B15" s="48">
        <v>18.1037</v>
      </c>
      <c r="C15" s="48">
        <v>169.935</v>
      </c>
      <c r="D15" s="40">
        <f t="shared" si="3"/>
        <v>188.03870000000001</v>
      </c>
      <c r="E15" s="40"/>
      <c r="F15" s="48">
        <v>51.291200000000003</v>
      </c>
      <c r="G15" s="48">
        <v>73.292000000000002</v>
      </c>
      <c r="H15" s="40">
        <f t="shared" si="4"/>
        <v>124.58320000000001</v>
      </c>
      <c r="I15" s="40"/>
      <c r="J15" s="48">
        <v>22.674400000000002</v>
      </c>
      <c r="K15" s="40"/>
      <c r="L15" s="40">
        <f t="shared" si="2"/>
        <v>335.29629999999997</v>
      </c>
    </row>
    <row r="16" spans="1:12" ht="15.75" customHeight="1">
      <c r="A16" s="208">
        <v>2014</v>
      </c>
      <c r="B16" s="48">
        <v>20.451599999999999</v>
      </c>
      <c r="C16" s="48">
        <v>161.3116</v>
      </c>
      <c r="D16" s="40">
        <f t="shared" si="3"/>
        <v>181.76319999999998</v>
      </c>
      <c r="E16" s="40"/>
      <c r="F16" s="48">
        <v>51.389400000000002</v>
      </c>
      <c r="G16" s="48">
        <v>81.4619</v>
      </c>
      <c r="H16" s="40">
        <f t="shared" si="4"/>
        <v>132.85130000000001</v>
      </c>
      <c r="I16" s="40"/>
      <c r="J16" s="48">
        <v>24.514900000000001</v>
      </c>
      <c r="K16" s="40"/>
      <c r="L16" s="40">
        <f t="shared" si="2"/>
        <v>339.12940000000003</v>
      </c>
    </row>
    <row r="17" spans="1:13" ht="15.75" customHeight="1">
      <c r="A17" s="208">
        <v>2015</v>
      </c>
      <c r="B17" s="48">
        <v>23.299600000000002</v>
      </c>
      <c r="C17" s="48">
        <v>200.2484</v>
      </c>
      <c r="D17" s="40">
        <f t="shared" si="3"/>
        <v>223.548</v>
      </c>
      <c r="E17" s="40"/>
      <c r="F17" s="48">
        <v>63.952500000000001</v>
      </c>
      <c r="G17" s="48">
        <v>89.852500000000006</v>
      </c>
      <c r="H17" s="40">
        <f t="shared" si="4"/>
        <v>153.80500000000001</v>
      </c>
      <c r="I17" s="40"/>
      <c r="J17" s="48">
        <v>27.7593</v>
      </c>
      <c r="K17" s="40"/>
      <c r="L17" s="40">
        <f t="shared" si="2"/>
        <v>405.1123</v>
      </c>
    </row>
    <row r="18" spans="1:13" ht="15.75" customHeight="1">
      <c r="A18" s="208">
        <v>2016</v>
      </c>
      <c r="B18" s="48">
        <v>29.3523</v>
      </c>
      <c r="C18" s="48">
        <v>218.81399999999999</v>
      </c>
      <c r="D18" s="40">
        <f t="shared" si="3"/>
        <v>248.16629999999998</v>
      </c>
      <c r="E18" s="40"/>
      <c r="F18" s="48">
        <v>69.318200000000004</v>
      </c>
      <c r="G18" s="48">
        <v>106.1331</v>
      </c>
      <c r="H18" s="40">
        <f t="shared" si="4"/>
        <v>175.4513</v>
      </c>
      <c r="I18" s="40"/>
      <c r="J18" s="48">
        <v>28.042099999999998</v>
      </c>
      <c r="K18" s="40"/>
      <c r="L18" s="40">
        <f t="shared" si="2"/>
        <v>451.65969999999999</v>
      </c>
    </row>
    <row r="19" spans="1:13" ht="15.75" customHeight="1">
      <c r="A19" s="208">
        <v>2017</v>
      </c>
      <c r="B19" s="48">
        <v>29.366799999999998</v>
      </c>
      <c r="C19" s="48">
        <v>218.21019999999999</v>
      </c>
      <c r="D19" s="40">
        <f t="shared" si="3"/>
        <v>247.577</v>
      </c>
      <c r="E19" s="40"/>
      <c r="F19" s="48">
        <v>68.885199999999998</v>
      </c>
      <c r="G19" s="48">
        <v>91.947300000000013</v>
      </c>
      <c r="H19" s="40">
        <f t="shared" si="4"/>
        <v>160.83250000000001</v>
      </c>
      <c r="I19" s="40"/>
      <c r="J19" s="48">
        <v>39.636699999999998</v>
      </c>
      <c r="K19" s="40"/>
      <c r="L19" s="40">
        <f t="shared" si="2"/>
        <v>448.0462</v>
      </c>
    </row>
    <row r="20" spans="1:13" ht="15.75" customHeight="1">
      <c r="A20" s="22">
        <v>2018</v>
      </c>
      <c r="B20" s="48">
        <v>23.895300000000002</v>
      </c>
      <c r="C20" s="48">
        <v>173.02889999999999</v>
      </c>
      <c r="D20" s="40">
        <f t="shared" ref="D20" si="5">SUM(B20:C20)</f>
        <v>196.92419999999998</v>
      </c>
      <c r="E20" s="40"/>
      <c r="F20" s="48">
        <v>58.069799999999987</v>
      </c>
      <c r="G20" s="48">
        <v>64.423900000000003</v>
      </c>
      <c r="H20" s="40">
        <f t="shared" ref="H20" si="6">SUM(F20:G20)</f>
        <v>122.49369999999999</v>
      </c>
      <c r="I20" s="40"/>
      <c r="J20" s="48">
        <v>18.834800000000001</v>
      </c>
      <c r="K20" s="40"/>
      <c r="L20" s="40">
        <f t="shared" ref="L20" si="7">D20+H20+J20</f>
        <v>338.2527</v>
      </c>
      <c r="M20" s="31"/>
    </row>
    <row r="21" spans="1:13" ht="15.75" customHeight="1">
      <c r="A21" s="22" t="s">
        <v>14</v>
      </c>
      <c r="B21" s="39"/>
      <c r="C21" s="39"/>
      <c r="D21" s="39"/>
      <c r="E21" s="39"/>
      <c r="F21" s="39"/>
      <c r="G21" s="39"/>
      <c r="H21" s="39"/>
      <c r="I21" s="39"/>
      <c r="J21" s="105"/>
      <c r="K21" s="39"/>
      <c r="L21" s="105"/>
    </row>
    <row r="22" spans="1:13" ht="15.75" customHeight="1">
      <c r="A22" s="22" t="s">
        <v>445</v>
      </c>
      <c r="B22" s="106"/>
      <c r="C22" s="40"/>
      <c r="D22" s="39"/>
      <c r="E22" s="39"/>
      <c r="F22" s="48"/>
      <c r="G22" s="40"/>
      <c r="H22" s="39"/>
      <c r="I22" s="39"/>
      <c r="J22" s="105"/>
      <c r="K22" s="39"/>
      <c r="L22" s="105"/>
    </row>
    <row r="23" spans="1:13" ht="15.75" customHeight="1">
      <c r="A23" s="224" t="s">
        <v>483</v>
      </c>
      <c r="B23" s="39"/>
      <c r="C23" s="39"/>
      <c r="D23" s="39"/>
      <c r="E23" s="39"/>
      <c r="F23" s="39"/>
      <c r="G23" s="39"/>
      <c r="H23" s="39"/>
      <c r="I23" s="39"/>
      <c r="J23" s="105"/>
      <c r="K23" s="39"/>
      <c r="L23" s="105"/>
    </row>
    <row r="24" spans="1:13" ht="15.75" customHeight="1">
      <c r="B24" s="39"/>
      <c r="C24" s="39"/>
      <c r="F24" s="39"/>
      <c r="G24" s="39"/>
    </row>
    <row r="25" spans="1:13" ht="15.75" customHeight="1">
      <c r="A25" s="38" t="s">
        <v>151</v>
      </c>
    </row>
    <row r="26" spans="1:13" ht="15.75" customHeight="1">
      <c r="A26" s="19" t="s">
        <v>14</v>
      </c>
    </row>
    <row r="27" spans="1:13" ht="15.75" customHeight="1">
      <c r="A27" s="19"/>
      <c r="B27" s="84"/>
      <c r="C27" s="84"/>
      <c r="D27" s="40"/>
      <c r="E27" s="40"/>
      <c r="F27" s="84"/>
      <c r="G27" s="84"/>
      <c r="H27" s="40"/>
      <c r="I27" s="40"/>
      <c r="J27" s="84"/>
      <c r="K27" s="40"/>
      <c r="L27" s="84"/>
    </row>
    <row r="28" spans="1:13" ht="15.75" customHeight="1">
      <c r="A28" s="19"/>
      <c r="B28" s="84"/>
      <c r="C28" s="84"/>
      <c r="D28" s="40"/>
      <c r="E28" s="40"/>
      <c r="F28" s="84"/>
      <c r="G28" s="84"/>
      <c r="H28" s="40"/>
      <c r="I28" s="40"/>
      <c r="J28" s="84"/>
      <c r="K28" s="40"/>
      <c r="L28" s="84"/>
    </row>
    <row r="29" spans="1:13" ht="15.75" customHeight="1">
      <c r="A29" s="19"/>
      <c r="B29" s="84"/>
      <c r="C29" s="84"/>
      <c r="D29" s="40"/>
      <c r="E29" s="40"/>
      <c r="F29" s="84"/>
      <c r="G29" s="84"/>
      <c r="H29" s="40"/>
      <c r="I29" s="40"/>
      <c r="J29" s="84"/>
      <c r="K29" s="40"/>
      <c r="L29" s="84"/>
    </row>
    <row r="56" spans="2:12" ht="15.75" customHeight="1">
      <c r="D56" s="26"/>
      <c r="E56" s="26"/>
      <c r="H56" s="26"/>
      <c r="I56" s="26"/>
      <c r="J56" s="89"/>
      <c r="K56" s="26"/>
      <c r="L56" s="89"/>
    </row>
    <row r="57" spans="2:12" ht="15.75" customHeight="1">
      <c r="D57" s="26"/>
      <c r="E57" s="26"/>
      <c r="H57" s="26"/>
      <c r="I57" s="26"/>
      <c r="J57" s="89"/>
      <c r="K57" s="26"/>
      <c r="L57" s="89"/>
    </row>
    <row r="59" spans="2:12" ht="15.75" customHeight="1">
      <c r="B59" s="26"/>
      <c r="C59" s="26"/>
      <c r="F59" s="26"/>
      <c r="G59" s="26"/>
    </row>
    <row r="60" spans="2:12" ht="15.75" customHeight="1">
      <c r="B60" s="26"/>
      <c r="C60" s="26"/>
      <c r="F60" s="26"/>
      <c r="G60" s="26"/>
    </row>
  </sheetData>
  <mergeCells count="2">
    <mergeCell ref="B4:D4"/>
    <mergeCell ref="F4:H4"/>
  </mergeCells>
  <hyperlinks>
    <hyperlink ref="A25" location="Contents!B10" display="Return to the Table of Contents" xr:uid="{00000000-0004-0000-1800-000000000000}"/>
  </hyperlinks>
  <pageMargins left="0.7" right="0.7" top="0.75" bottom="0.75" header="0.3" footer="0.3"/>
  <ignoredErrors>
    <ignoredError sqref="D2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L90"/>
  <sheetViews>
    <sheetView zoomScaleNormal="100" workbookViewId="0"/>
  </sheetViews>
  <sheetFormatPr defaultRowHeight="15.75" customHeight="1"/>
  <cols>
    <col min="1" max="1" width="10.625" style="22" customWidth="1"/>
    <col min="2" max="4" width="15" style="20" customWidth="1"/>
    <col min="5" max="5" width="2.5" style="20" customWidth="1"/>
    <col min="6" max="8" width="15" style="20" customWidth="1"/>
    <col min="9" max="9" width="2.5" style="20" customWidth="1"/>
    <col min="10" max="10" width="15" style="20" customWidth="1"/>
    <col min="11" max="11" width="2.5" style="20" customWidth="1"/>
    <col min="12" max="12" width="15" style="20" customWidth="1"/>
    <col min="13" max="16384" width="9" style="20"/>
  </cols>
  <sheetData>
    <row r="1" spans="1:12" s="17" customFormat="1" ht="18.75" customHeight="1">
      <c r="A1" s="72" t="s">
        <v>377</v>
      </c>
    </row>
    <row r="2" spans="1:12" ht="15.75" customHeight="1">
      <c r="A2" s="22" t="s">
        <v>1</v>
      </c>
    </row>
    <row r="4" spans="1:12" ht="30.75">
      <c r="A4" s="35"/>
      <c r="B4" s="254" t="s">
        <v>11</v>
      </c>
      <c r="C4" s="254"/>
      <c r="D4" s="254"/>
      <c r="E4" s="44"/>
      <c r="F4" s="254" t="s">
        <v>179</v>
      </c>
      <c r="G4" s="254"/>
      <c r="H4" s="254"/>
      <c r="I4" s="44"/>
      <c r="J4" s="23" t="s">
        <v>76</v>
      </c>
      <c r="K4" s="46"/>
      <c r="L4" s="23" t="s">
        <v>2</v>
      </c>
    </row>
    <row r="5" spans="1:12" ht="15.75" customHeight="1">
      <c r="A5" s="35"/>
      <c r="B5" s="243" t="s">
        <v>74</v>
      </c>
      <c r="C5" s="243" t="s">
        <v>75</v>
      </c>
      <c r="D5" s="243" t="s">
        <v>2</v>
      </c>
      <c r="E5" s="42"/>
      <c r="F5" s="243" t="s">
        <v>74</v>
      </c>
      <c r="G5" s="243" t="s">
        <v>75</v>
      </c>
      <c r="H5" s="243" t="s">
        <v>2</v>
      </c>
      <c r="I5" s="42"/>
      <c r="J5" s="242"/>
      <c r="K5" s="46"/>
      <c r="L5" s="242"/>
    </row>
    <row r="6" spans="1:12" ht="15.75" customHeight="1">
      <c r="A6" s="208">
        <v>2004</v>
      </c>
      <c r="B6" s="26">
        <v>790</v>
      </c>
      <c r="C6" s="26">
        <v>5232</v>
      </c>
      <c r="D6" s="26">
        <f t="shared" ref="D6:D17" si="0">SUM(B6+C6)</f>
        <v>6022</v>
      </c>
      <c r="E6" s="26"/>
      <c r="F6" s="26">
        <v>3401</v>
      </c>
      <c r="G6" s="26">
        <v>3894</v>
      </c>
      <c r="H6" s="26">
        <f t="shared" ref="H6:H17" si="1">SUM(F6+G6)</f>
        <v>7295</v>
      </c>
      <c r="I6" s="26"/>
      <c r="J6" s="26">
        <v>286</v>
      </c>
      <c r="K6" s="26"/>
      <c r="L6" s="26">
        <f t="shared" ref="L6:L19" si="2">SUM(D6,H6,J6)</f>
        <v>13603</v>
      </c>
    </row>
    <row r="7" spans="1:12" ht="15.75" customHeight="1">
      <c r="A7" s="208">
        <v>2005</v>
      </c>
      <c r="B7" s="26">
        <v>737</v>
      </c>
      <c r="C7" s="26">
        <v>5371</v>
      </c>
      <c r="D7" s="26">
        <f t="shared" si="0"/>
        <v>6108</v>
      </c>
      <c r="E7" s="26"/>
      <c r="F7" s="26">
        <v>3385</v>
      </c>
      <c r="G7" s="26">
        <v>4279</v>
      </c>
      <c r="H7" s="26">
        <f t="shared" si="1"/>
        <v>7664</v>
      </c>
      <c r="I7" s="26"/>
      <c r="J7" s="26">
        <v>176</v>
      </c>
      <c r="K7" s="26"/>
      <c r="L7" s="26">
        <f t="shared" si="2"/>
        <v>13948</v>
      </c>
    </row>
    <row r="8" spans="1:12" ht="15.75" customHeight="1">
      <c r="A8" s="208">
        <v>2006</v>
      </c>
      <c r="B8" s="26">
        <v>666</v>
      </c>
      <c r="C8" s="26">
        <v>5255</v>
      </c>
      <c r="D8" s="26">
        <f t="shared" si="0"/>
        <v>5921</v>
      </c>
      <c r="E8" s="26"/>
      <c r="F8" s="26">
        <v>3182</v>
      </c>
      <c r="G8" s="26">
        <v>3355</v>
      </c>
      <c r="H8" s="26">
        <f t="shared" si="1"/>
        <v>6537</v>
      </c>
      <c r="I8" s="26"/>
      <c r="J8" s="26">
        <v>284</v>
      </c>
      <c r="K8" s="26"/>
      <c r="L8" s="26">
        <f t="shared" si="2"/>
        <v>12742</v>
      </c>
    </row>
    <row r="9" spans="1:12" ht="15.75" customHeight="1">
      <c r="A9" s="208">
        <v>2007</v>
      </c>
      <c r="B9" s="26">
        <v>622</v>
      </c>
      <c r="C9" s="26">
        <v>5372</v>
      </c>
      <c r="D9" s="26">
        <f t="shared" si="0"/>
        <v>5994</v>
      </c>
      <c r="E9" s="26"/>
      <c r="F9" s="26">
        <v>3027</v>
      </c>
      <c r="G9" s="26">
        <v>3231</v>
      </c>
      <c r="H9" s="26">
        <f t="shared" si="1"/>
        <v>6258</v>
      </c>
      <c r="I9" s="26"/>
      <c r="J9" s="26">
        <v>399</v>
      </c>
      <c r="K9" s="26"/>
      <c r="L9" s="26">
        <f t="shared" si="2"/>
        <v>12651</v>
      </c>
    </row>
    <row r="10" spans="1:12" ht="15.75" customHeight="1">
      <c r="A10" s="208">
        <v>2008</v>
      </c>
      <c r="B10" s="26">
        <v>478</v>
      </c>
      <c r="C10" s="26">
        <v>4235</v>
      </c>
      <c r="D10" s="26">
        <f t="shared" si="0"/>
        <v>4713</v>
      </c>
      <c r="E10" s="26"/>
      <c r="F10" s="26">
        <v>2882</v>
      </c>
      <c r="G10" s="26">
        <v>2776</v>
      </c>
      <c r="H10" s="26">
        <f t="shared" si="1"/>
        <v>5658</v>
      </c>
      <c r="I10" s="26"/>
      <c r="J10" s="26">
        <v>315</v>
      </c>
      <c r="K10" s="26"/>
      <c r="L10" s="26">
        <f t="shared" si="2"/>
        <v>10686</v>
      </c>
    </row>
    <row r="11" spans="1:12" ht="15.75" customHeight="1">
      <c r="A11" s="208">
        <v>2009</v>
      </c>
      <c r="B11" s="26">
        <v>509</v>
      </c>
      <c r="C11" s="26">
        <v>3718</v>
      </c>
      <c r="D11" s="26">
        <f t="shared" si="0"/>
        <v>4227</v>
      </c>
      <c r="E11" s="26"/>
      <c r="F11" s="26">
        <v>3138</v>
      </c>
      <c r="G11" s="26">
        <v>3943</v>
      </c>
      <c r="H11" s="26">
        <f t="shared" si="1"/>
        <v>7081</v>
      </c>
      <c r="I11" s="26"/>
      <c r="J11" s="26">
        <v>189</v>
      </c>
      <c r="K11" s="26"/>
      <c r="L11" s="26">
        <f t="shared" si="2"/>
        <v>11497</v>
      </c>
    </row>
    <row r="12" spans="1:12" ht="15.75" customHeight="1">
      <c r="A12" s="208">
        <v>2010</v>
      </c>
      <c r="B12" s="26">
        <v>786</v>
      </c>
      <c r="C12" s="26">
        <v>4521</v>
      </c>
      <c r="D12" s="26">
        <f t="shared" si="0"/>
        <v>5307</v>
      </c>
      <c r="E12" s="26"/>
      <c r="F12" s="26">
        <v>3469</v>
      </c>
      <c r="G12" s="26">
        <v>4789</v>
      </c>
      <c r="H12" s="26">
        <f t="shared" si="1"/>
        <v>8258</v>
      </c>
      <c r="I12" s="26"/>
      <c r="J12" s="26">
        <v>160</v>
      </c>
      <c r="K12" s="26"/>
      <c r="L12" s="26">
        <f t="shared" si="2"/>
        <v>13725</v>
      </c>
    </row>
    <row r="13" spans="1:12" ht="15.75" customHeight="1">
      <c r="A13" s="208">
        <v>2011</v>
      </c>
      <c r="B13" s="26">
        <v>553</v>
      </c>
      <c r="C13" s="26">
        <v>3013</v>
      </c>
      <c r="D13" s="26">
        <f t="shared" si="0"/>
        <v>3566</v>
      </c>
      <c r="E13" s="26"/>
      <c r="F13" s="26">
        <v>2946</v>
      </c>
      <c r="G13" s="26">
        <v>3661</v>
      </c>
      <c r="H13" s="26">
        <f t="shared" si="1"/>
        <v>6607</v>
      </c>
      <c r="I13" s="26"/>
      <c r="J13" s="26">
        <v>382</v>
      </c>
      <c r="K13" s="26"/>
      <c r="L13" s="26">
        <f t="shared" si="2"/>
        <v>10555</v>
      </c>
    </row>
    <row r="14" spans="1:12" ht="15.75" customHeight="1">
      <c r="A14" s="208">
        <v>2012</v>
      </c>
      <c r="B14" s="26">
        <v>758</v>
      </c>
      <c r="C14" s="26">
        <v>3551</v>
      </c>
      <c r="D14" s="26">
        <f t="shared" si="0"/>
        <v>4309</v>
      </c>
      <c r="E14" s="26"/>
      <c r="F14" s="26">
        <v>3537</v>
      </c>
      <c r="G14" s="26">
        <v>4724</v>
      </c>
      <c r="H14" s="26">
        <f t="shared" si="1"/>
        <v>8261</v>
      </c>
      <c r="I14" s="26"/>
      <c r="J14" s="26">
        <v>360</v>
      </c>
      <c r="K14" s="26"/>
      <c r="L14" s="26">
        <f t="shared" si="2"/>
        <v>12930</v>
      </c>
    </row>
    <row r="15" spans="1:12" ht="15.75" customHeight="1">
      <c r="A15" s="208">
        <v>2013</v>
      </c>
      <c r="B15" s="26">
        <v>548</v>
      </c>
      <c r="C15" s="26">
        <v>3011</v>
      </c>
      <c r="D15" s="26">
        <f t="shared" si="0"/>
        <v>3559</v>
      </c>
      <c r="E15" s="26"/>
      <c r="F15" s="26">
        <v>3274</v>
      </c>
      <c r="G15" s="26">
        <v>3738</v>
      </c>
      <c r="H15" s="26">
        <f t="shared" si="1"/>
        <v>7012</v>
      </c>
      <c r="I15" s="26"/>
      <c r="J15" s="26">
        <v>903</v>
      </c>
      <c r="K15" s="26"/>
      <c r="L15" s="26">
        <f t="shared" si="2"/>
        <v>11474</v>
      </c>
    </row>
    <row r="16" spans="1:12" ht="15.75" customHeight="1">
      <c r="A16" s="208">
        <v>2014</v>
      </c>
      <c r="B16" s="26">
        <v>557</v>
      </c>
      <c r="C16" s="26">
        <v>3530</v>
      </c>
      <c r="D16" s="26">
        <f t="shared" si="0"/>
        <v>4087</v>
      </c>
      <c r="E16" s="26"/>
      <c r="F16" s="26">
        <v>3265</v>
      </c>
      <c r="G16" s="26">
        <v>2819</v>
      </c>
      <c r="H16" s="26">
        <f t="shared" si="1"/>
        <v>6084</v>
      </c>
      <c r="I16" s="26"/>
      <c r="J16" s="26">
        <v>867</v>
      </c>
      <c r="K16" s="26"/>
      <c r="L16" s="26">
        <f t="shared" si="2"/>
        <v>11038</v>
      </c>
    </row>
    <row r="17" spans="1:12" ht="15.75" customHeight="1">
      <c r="A17" s="208">
        <v>2015</v>
      </c>
      <c r="B17" s="26">
        <v>659</v>
      </c>
      <c r="C17" s="26">
        <v>3576</v>
      </c>
      <c r="D17" s="26">
        <f t="shared" si="0"/>
        <v>4235</v>
      </c>
      <c r="E17" s="26"/>
      <c r="F17" s="26">
        <v>3783</v>
      </c>
      <c r="G17" s="26">
        <v>4061</v>
      </c>
      <c r="H17" s="26">
        <f t="shared" si="1"/>
        <v>7844</v>
      </c>
      <c r="I17" s="26"/>
      <c r="J17" s="26">
        <v>1148</v>
      </c>
      <c r="K17" s="26"/>
      <c r="L17" s="26">
        <f t="shared" si="2"/>
        <v>13227</v>
      </c>
    </row>
    <row r="18" spans="1:12" ht="15.75" customHeight="1">
      <c r="A18" s="208">
        <v>2016</v>
      </c>
      <c r="B18" s="26">
        <v>790</v>
      </c>
      <c r="C18" s="26">
        <v>3656</v>
      </c>
      <c r="D18" s="26">
        <f t="shared" ref="D18:D19" si="3">SUM(B18+C18)</f>
        <v>4446</v>
      </c>
      <c r="E18" s="26"/>
      <c r="F18" s="26">
        <v>3848</v>
      </c>
      <c r="G18" s="26">
        <v>3980</v>
      </c>
      <c r="H18" s="26">
        <f t="shared" ref="H18:H19" si="4">SUM(F18+G18)</f>
        <v>7828</v>
      </c>
      <c r="I18" s="26"/>
      <c r="J18" s="26">
        <v>1032</v>
      </c>
      <c r="K18" s="26"/>
      <c r="L18" s="26">
        <f t="shared" si="2"/>
        <v>13306</v>
      </c>
    </row>
    <row r="19" spans="1:12" ht="15.75" customHeight="1">
      <c r="A19" s="208">
        <v>2017</v>
      </c>
      <c r="B19" s="26">
        <v>548</v>
      </c>
      <c r="C19" s="26">
        <v>3353</v>
      </c>
      <c r="D19" s="26">
        <f t="shared" si="3"/>
        <v>3901</v>
      </c>
      <c r="E19" s="26"/>
      <c r="F19" s="26">
        <v>3470</v>
      </c>
      <c r="G19" s="26">
        <v>3220</v>
      </c>
      <c r="H19" s="26">
        <f t="shared" si="4"/>
        <v>6690</v>
      </c>
      <c r="I19" s="26"/>
      <c r="J19" s="26">
        <v>1428</v>
      </c>
      <c r="K19" s="26"/>
      <c r="L19" s="26">
        <f t="shared" si="2"/>
        <v>12019</v>
      </c>
    </row>
    <row r="20" spans="1:12" ht="15.75" customHeight="1">
      <c r="A20" s="22">
        <v>2018</v>
      </c>
      <c r="B20" s="26">
        <v>514</v>
      </c>
      <c r="C20" s="26">
        <v>2753</v>
      </c>
      <c r="D20" s="26">
        <f t="shared" ref="D20" si="5">SUM(B20+C20)</f>
        <v>3267</v>
      </c>
      <c r="E20" s="26"/>
      <c r="F20" s="26">
        <v>3208</v>
      </c>
      <c r="G20" s="26">
        <v>2072</v>
      </c>
      <c r="H20" s="26">
        <f t="shared" ref="H20" si="6">SUM(F20+G20)</f>
        <v>5280</v>
      </c>
      <c r="I20" s="26"/>
      <c r="J20" s="26">
        <v>859</v>
      </c>
      <c r="K20" s="26"/>
      <c r="L20" s="26">
        <f t="shared" ref="L20" si="7">SUM(D20,H20,J20)</f>
        <v>9406</v>
      </c>
    </row>
    <row r="21" spans="1:12" ht="15.75" customHeight="1">
      <c r="E21" s="40"/>
      <c r="I21" s="40"/>
      <c r="K21" s="40"/>
    </row>
    <row r="22" spans="1:12" ht="15.75" customHeight="1">
      <c r="A22" s="22" t="s">
        <v>445</v>
      </c>
      <c r="E22" s="39"/>
      <c r="I22" s="39"/>
      <c r="K22" s="39"/>
    </row>
    <row r="23" spans="1:12" ht="15.75" customHeight="1">
      <c r="A23" s="224" t="s">
        <v>483</v>
      </c>
      <c r="E23" s="39"/>
      <c r="I23" s="39"/>
      <c r="K23" s="39"/>
    </row>
    <row r="24" spans="1:12" ht="15.75" customHeight="1">
      <c r="A24" s="25"/>
      <c r="B24" s="103"/>
      <c r="C24" s="103"/>
      <c r="D24" s="103"/>
      <c r="F24" s="103"/>
      <c r="G24" s="103"/>
      <c r="H24" s="103"/>
      <c r="J24" s="103"/>
      <c r="L24" s="103"/>
    </row>
    <row r="25" spans="1:12" ht="15.75" customHeight="1">
      <c r="A25" s="107" t="s">
        <v>151</v>
      </c>
      <c r="B25" s="103"/>
      <c r="C25" s="103"/>
      <c r="D25" s="103"/>
      <c r="F25" s="103"/>
      <c r="G25" s="103"/>
      <c r="H25" s="103"/>
      <c r="J25" s="103"/>
      <c r="L25" s="103"/>
    </row>
    <row r="26" spans="1:12" ht="15.75" customHeight="1">
      <c r="A26" s="25"/>
      <c r="B26" s="103"/>
      <c r="C26" s="103"/>
      <c r="D26" s="103"/>
      <c r="F26" s="103"/>
      <c r="G26" s="103"/>
      <c r="H26" s="103"/>
      <c r="J26" s="103"/>
      <c r="L26" s="103"/>
    </row>
    <row r="27" spans="1:12" ht="15.75" customHeight="1">
      <c r="A27" s="25"/>
      <c r="B27" s="103"/>
      <c r="C27" s="103"/>
      <c r="D27" s="103"/>
      <c r="F27" s="103"/>
      <c r="H27" s="26"/>
      <c r="J27" s="26"/>
      <c r="L27" s="103"/>
    </row>
    <row r="28" spans="1:12" ht="15.75" customHeight="1">
      <c r="A28" s="25"/>
      <c r="B28" s="103"/>
      <c r="C28" s="103"/>
      <c r="D28" s="103"/>
      <c r="E28" s="40"/>
      <c r="F28" s="103"/>
      <c r="H28" s="26"/>
      <c r="I28" s="40"/>
      <c r="J28" s="26"/>
      <c r="K28" s="40"/>
      <c r="L28" s="103"/>
    </row>
    <row r="29" spans="1:12" ht="15.75" customHeight="1">
      <c r="A29" s="25"/>
      <c r="B29" s="103"/>
      <c r="C29" s="103"/>
      <c r="D29" s="103"/>
      <c r="E29" s="40"/>
      <c r="F29" s="103"/>
      <c r="H29" s="26"/>
      <c r="I29" s="40"/>
      <c r="J29" s="26"/>
      <c r="K29" s="40"/>
      <c r="L29" s="103"/>
    </row>
    <row r="30" spans="1:12" ht="15.75" customHeight="1">
      <c r="A30" s="25"/>
      <c r="B30" s="103"/>
      <c r="C30" s="103"/>
      <c r="D30" s="103"/>
      <c r="E30" s="40"/>
      <c r="F30" s="103"/>
      <c r="H30" s="26"/>
      <c r="I30" s="40"/>
      <c r="J30" s="26"/>
      <c r="K30" s="40"/>
      <c r="L30" s="103"/>
    </row>
    <row r="31" spans="1:12" ht="15.75" customHeight="1">
      <c r="A31" s="25"/>
      <c r="B31" s="103"/>
      <c r="C31" s="103"/>
      <c r="D31" s="103"/>
      <c r="F31" s="103"/>
      <c r="H31" s="26"/>
      <c r="J31" s="26"/>
      <c r="L31" s="103"/>
    </row>
    <row r="32" spans="1:12" ht="15.75" customHeight="1">
      <c r="A32" s="25"/>
      <c r="B32" s="103"/>
      <c r="C32" s="103"/>
      <c r="D32" s="103"/>
      <c r="F32" s="103"/>
      <c r="H32" s="26"/>
      <c r="J32" s="26"/>
      <c r="L32" s="103"/>
    </row>
    <row r="33" spans="1:12" ht="15.75" customHeight="1">
      <c r="A33" s="25"/>
      <c r="B33" s="103"/>
      <c r="C33" s="103"/>
      <c r="D33" s="103"/>
      <c r="F33" s="103"/>
      <c r="H33" s="26"/>
      <c r="J33" s="26"/>
      <c r="L33" s="103"/>
    </row>
    <row r="34" spans="1:12" ht="15.75" customHeight="1">
      <c r="A34" s="25"/>
      <c r="B34" s="103"/>
      <c r="C34" s="103"/>
      <c r="D34" s="103"/>
      <c r="F34" s="103"/>
      <c r="H34" s="26"/>
      <c r="J34" s="26"/>
      <c r="L34" s="103"/>
    </row>
    <row r="35" spans="1:12" ht="15.75" customHeight="1">
      <c r="A35" s="25"/>
      <c r="B35" s="103"/>
      <c r="C35" s="103"/>
      <c r="D35" s="103"/>
      <c r="F35" s="103"/>
      <c r="H35" s="26"/>
      <c r="J35" s="26"/>
      <c r="L35" s="103"/>
    </row>
    <row r="36" spans="1:12" ht="15.75" customHeight="1">
      <c r="H36" s="26"/>
      <c r="J36" s="26"/>
    </row>
    <row r="37" spans="1:12" ht="15.75" customHeight="1">
      <c r="H37" s="26"/>
      <c r="J37" s="26"/>
    </row>
    <row r="38" spans="1:12" ht="15.75" customHeight="1">
      <c r="H38" s="26"/>
      <c r="J38" s="26"/>
    </row>
    <row r="39" spans="1:12" ht="15.75" customHeight="1">
      <c r="H39" s="26"/>
      <c r="J39" s="26"/>
    </row>
    <row r="40" spans="1:12" ht="15.75" customHeight="1">
      <c r="H40" s="26"/>
      <c r="J40" s="26"/>
    </row>
    <row r="41" spans="1:12" ht="15.75" customHeight="1">
      <c r="H41" s="26"/>
      <c r="J41" s="26"/>
    </row>
    <row r="42" spans="1:12" ht="15.75" customHeight="1">
      <c r="H42" s="26"/>
      <c r="J42" s="26"/>
    </row>
    <row r="43" spans="1:12" ht="15.75" customHeight="1">
      <c r="A43" s="108"/>
      <c r="B43" s="26"/>
      <c r="C43" s="26"/>
      <c r="D43" s="26"/>
      <c r="F43" s="26"/>
      <c r="H43" s="26"/>
      <c r="J43" s="26"/>
      <c r="L43" s="26"/>
    </row>
    <row r="44" spans="1:12" ht="15.75" customHeight="1">
      <c r="H44" s="26"/>
      <c r="J44" s="26"/>
    </row>
    <row r="45" spans="1:12" ht="15.75" customHeight="1">
      <c r="H45" s="26"/>
      <c r="J45" s="26"/>
    </row>
    <row r="46" spans="1:12" ht="15.75" customHeight="1">
      <c r="H46" s="26"/>
      <c r="J46" s="26"/>
    </row>
    <row r="47" spans="1:12" ht="15.75" customHeight="1">
      <c r="H47" s="26"/>
      <c r="J47" s="26"/>
    </row>
    <row r="48" spans="1:12" ht="15.75" customHeight="1">
      <c r="H48" s="26"/>
      <c r="J48" s="26"/>
    </row>
    <row r="49" spans="5:11" ht="15.75" customHeight="1">
      <c r="H49" s="26"/>
      <c r="J49" s="26"/>
    </row>
    <row r="50" spans="5:11" ht="15.75" customHeight="1">
      <c r="H50" s="26"/>
      <c r="J50" s="26"/>
    </row>
    <row r="51" spans="5:11" ht="15.75" customHeight="1">
      <c r="H51" s="26"/>
      <c r="J51" s="26"/>
    </row>
    <row r="52" spans="5:11" ht="15.75" customHeight="1">
      <c r="H52" s="26"/>
      <c r="J52" s="26"/>
    </row>
    <row r="53" spans="5:11" ht="15.75" customHeight="1">
      <c r="H53" s="26"/>
      <c r="J53" s="26"/>
    </row>
    <row r="54" spans="5:11" ht="15.75" customHeight="1">
      <c r="H54" s="26"/>
      <c r="J54" s="26"/>
    </row>
    <row r="55" spans="5:11" ht="15.75" customHeight="1">
      <c r="H55" s="26"/>
      <c r="J55" s="26"/>
    </row>
    <row r="56" spans="5:11" ht="15.75" customHeight="1">
      <c r="H56" s="26"/>
      <c r="J56" s="26"/>
    </row>
    <row r="57" spans="5:11" ht="15.75" customHeight="1">
      <c r="E57" s="26"/>
      <c r="H57" s="26"/>
      <c r="I57" s="26"/>
      <c r="J57" s="26"/>
      <c r="K57" s="26"/>
    </row>
    <row r="58" spans="5:11" ht="15.75" customHeight="1">
      <c r="E58" s="26"/>
      <c r="H58" s="26"/>
      <c r="I58" s="26"/>
      <c r="J58" s="26"/>
      <c r="K58" s="26"/>
    </row>
    <row r="59" spans="5:11" ht="15.75" customHeight="1">
      <c r="H59" s="26"/>
      <c r="J59" s="26"/>
    </row>
    <row r="60" spans="5:11" ht="15.75" customHeight="1">
      <c r="H60" s="26"/>
      <c r="J60" s="26"/>
    </row>
    <row r="61" spans="5:11" ht="15.75" customHeight="1">
      <c r="H61" s="26"/>
      <c r="J61" s="26"/>
    </row>
    <row r="62" spans="5:11" ht="15.75" customHeight="1">
      <c r="H62" s="26"/>
      <c r="J62" s="26"/>
    </row>
    <row r="63" spans="5:11" ht="15.75" customHeight="1">
      <c r="H63" s="26"/>
      <c r="J63" s="26"/>
    </row>
    <row r="64" spans="5:11" ht="15.75" customHeight="1">
      <c r="H64" s="26"/>
      <c r="J64" s="26"/>
    </row>
    <row r="65" spans="7:10" ht="15.75" customHeight="1">
      <c r="H65" s="26"/>
      <c r="J65" s="26"/>
    </row>
    <row r="66" spans="7:10" ht="15.75" customHeight="1">
      <c r="H66" s="26"/>
      <c r="J66" s="26"/>
    </row>
    <row r="67" spans="7:10" ht="15.75" customHeight="1">
      <c r="H67" s="26"/>
      <c r="J67" s="26"/>
    </row>
    <row r="68" spans="7:10" ht="15.75" customHeight="1">
      <c r="H68" s="26"/>
      <c r="J68" s="26"/>
    </row>
    <row r="69" spans="7:10" ht="15.75" customHeight="1">
      <c r="H69" s="26"/>
      <c r="J69" s="26"/>
    </row>
    <row r="70" spans="7:10" ht="15.75" customHeight="1">
      <c r="H70" s="26"/>
      <c r="J70" s="26"/>
    </row>
    <row r="71" spans="7:10" ht="15.75" customHeight="1">
      <c r="G71" s="109"/>
    </row>
    <row r="72" spans="7:10" ht="15.75" customHeight="1">
      <c r="H72" s="26"/>
      <c r="J72" s="26"/>
    </row>
    <row r="73" spans="7:10" ht="15.75" customHeight="1">
      <c r="H73" s="26"/>
      <c r="J73" s="26"/>
    </row>
    <row r="74" spans="7:10" ht="15.75" customHeight="1">
      <c r="H74" s="26"/>
      <c r="J74" s="26"/>
    </row>
    <row r="75" spans="7:10" ht="15.75" customHeight="1">
      <c r="H75" s="26"/>
      <c r="J75" s="26"/>
    </row>
    <row r="76" spans="7:10" ht="15.75" customHeight="1">
      <c r="H76" s="26"/>
      <c r="J76" s="26"/>
    </row>
    <row r="77" spans="7:10" ht="15.75" customHeight="1">
      <c r="H77" s="26"/>
      <c r="J77" s="26"/>
    </row>
    <row r="87" spans="1:12" ht="15.75" customHeight="1">
      <c r="A87" s="256"/>
      <c r="B87" s="256"/>
      <c r="C87" s="256"/>
      <c r="F87" s="256"/>
      <c r="G87" s="256"/>
      <c r="H87" s="256"/>
    </row>
    <row r="88" spans="1:12" ht="15.75" customHeight="1">
      <c r="A88" s="84"/>
      <c r="B88" s="84"/>
      <c r="C88" s="87"/>
      <c r="F88" s="84"/>
      <c r="G88" s="84"/>
      <c r="H88" s="87"/>
      <c r="L88" s="84"/>
    </row>
    <row r="89" spans="1:12" ht="15.75" customHeight="1">
      <c r="A89" s="90"/>
      <c r="B89" s="90"/>
      <c r="C89" s="91"/>
      <c r="D89" s="90"/>
      <c r="F89" s="90"/>
      <c r="G89" s="90"/>
      <c r="H89" s="91"/>
      <c r="J89" s="90"/>
      <c r="L89" s="90"/>
    </row>
    <row r="90" spans="1:12" ht="15.75" customHeight="1">
      <c r="A90" s="90"/>
      <c r="B90" s="90"/>
      <c r="C90" s="91"/>
      <c r="D90" s="91"/>
      <c r="F90" s="90"/>
      <c r="G90" s="90"/>
      <c r="H90" s="91"/>
      <c r="J90" s="91"/>
      <c r="L90" s="90"/>
    </row>
  </sheetData>
  <mergeCells count="4">
    <mergeCell ref="A87:C87"/>
    <mergeCell ref="F87:H87"/>
    <mergeCell ref="B4:D4"/>
    <mergeCell ref="F4:H4"/>
  </mergeCells>
  <hyperlinks>
    <hyperlink ref="A25" location="Contents!B11" display="Return to the Table of Contents" xr:uid="{00000000-0004-0000-1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I24"/>
  <sheetViews>
    <sheetView zoomScaleNormal="100" workbookViewId="0"/>
  </sheetViews>
  <sheetFormatPr defaultRowHeight="15.75" customHeight="1"/>
  <cols>
    <col min="1" max="1" width="10.25" style="21" customWidth="1"/>
    <col min="2" max="3" width="15.625" style="21" customWidth="1"/>
    <col min="4" max="4" width="12.75" style="21" customWidth="1"/>
    <col min="5" max="16384" width="9" style="21"/>
  </cols>
  <sheetData>
    <row r="1" spans="1:9" s="18" customFormat="1" ht="18.75" customHeight="1">
      <c r="A1" s="72" t="s">
        <v>261</v>
      </c>
      <c r="B1" s="17"/>
      <c r="C1" s="17"/>
      <c r="D1" s="17"/>
      <c r="E1" s="17"/>
      <c r="F1" s="17"/>
      <c r="G1" s="17"/>
      <c r="H1" s="17"/>
      <c r="I1" s="17"/>
    </row>
    <row r="2" spans="1:9" ht="15.75" customHeight="1">
      <c r="A2" s="238" t="s">
        <v>497</v>
      </c>
      <c r="B2" s="35"/>
      <c r="C2" s="109"/>
      <c r="D2" s="35"/>
      <c r="E2" s="20"/>
      <c r="F2" s="20"/>
      <c r="G2" s="20"/>
      <c r="H2" s="20"/>
      <c r="I2" s="20"/>
    </row>
    <row r="3" spans="1:9" ht="15.75" customHeight="1">
      <c r="A3" s="22"/>
      <c r="B3" s="35"/>
      <c r="C3" s="109"/>
      <c r="D3" s="35"/>
      <c r="E3" s="20"/>
      <c r="F3" s="20"/>
      <c r="G3" s="20"/>
      <c r="H3" s="20"/>
      <c r="I3" s="20"/>
    </row>
    <row r="4" spans="1:9" ht="46.5" customHeight="1">
      <c r="A4" s="45"/>
      <c r="B4" s="23" t="s">
        <v>164</v>
      </c>
      <c r="C4" s="23" t="s">
        <v>165</v>
      </c>
      <c r="D4" s="23" t="s">
        <v>166</v>
      </c>
      <c r="E4" s="24"/>
      <c r="F4" s="24"/>
      <c r="G4" s="24"/>
      <c r="H4" s="24"/>
      <c r="I4" s="24"/>
    </row>
    <row r="5" spans="1:9" ht="15.75" customHeight="1">
      <c r="A5" s="208">
        <v>2004</v>
      </c>
      <c r="B5" s="26">
        <v>14578</v>
      </c>
      <c r="C5" s="26">
        <v>9686</v>
      </c>
      <c r="D5" s="61">
        <f t="shared" ref="D5:D18" si="0">C5/B5</f>
        <v>0.66442584716696396</v>
      </c>
      <c r="E5" s="20"/>
      <c r="F5" s="20"/>
      <c r="G5" s="20"/>
      <c r="H5" s="20"/>
      <c r="I5" s="20"/>
    </row>
    <row r="6" spans="1:9" ht="15.75" customHeight="1">
      <c r="A6" s="208">
        <v>2005</v>
      </c>
      <c r="B6" s="26">
        <v>15120</v>
      </c>
      <c r="C6" s="26">
        <v>10176</v>
      </c>
      <c r="D6" s="61">
        <f t="shared" si="0"/>
        <v>0.67301587301587307</v>
      </c>
      <c r="E6" s="20"/>
      <c r="F6" s="20"/>
      <c r="G6" s="20"/>
      <c r="H6" s="20"/>
      <c r="I6" s="20"/>
    </row>
    <row r="7" spans="1:9" ht="15.75" customHeight="1">
      <c r="A7" s="208">
        <v>2006</v>
      </c>
      <c r="B7" s="26">
        <v>14092</v>
      </c>
      <c r="C7" s="26">
        <v>9503</v>
      </c>
      <c r="D7" s="61">
        <f t="shared" si="0"/>
        <v>0.67435424354243545</v>
      </c>
      <c r="E7" s="20"/>
      <c r="F7" s="20"/>
      <c r="G7" s="20"/>
      <c r="H7" s="20"/>
      <c r="I7" s="20"/>
    </row>
    <row r="8" spans="1:9" ht="15.75" customHeight="1">
      <c r="A8" s="208">
        <v>2007</v>
      </c>
      <c r="B8" s="26">
        <v>13904</v>
      </c>
      <c r="C8" s="26">
        <v>9378</v>
      </c>
      <c r="D8" s="61">
        <f t="shared" si="0"/>
        <v>0.67448216340621403</v>
      </c>
      <c r="E8" s="20"/>
      <c r="F8" s="20"/>
      <c r="G8" s="20"/>
      <c r="H8" s="20"/>
      <c r="I8" s="20"/>
    </row>
    <row r="9" spans="1:9" ht="15.75" customHeight="1">
      <c r="A9" s="208">
        <v>2008</v>
      </c>
      <c r="B9" s="26">
        <v>12436</v>
      </c>
      <c r="C9" s="26">
        <v>8386</v>
      </c>
      <c r="D9" s="61">
        <f t="shared" si="0"/>
        <v>0.67433258282405917</v>
      </c>
      <c r="E9" s="20"/>
      <c r="F9" s="20"/>
      <c r="G9" s="20"/>
      <c r="H9" s="20"/>
      <c r="I9" s="20"/>
    </row>
    <row r="10" spans="1:9" ht="15.75" customHeight="1">
      <c r="A10" s="208">
        <v>2009</v>
      </c>
      <c r="B10" s="26">
        <v>12967</v>
      </c>
      <c r="C10" s="26">
        <v>8876</v>
      </c>
      <c r="D10" s="61">
        <f t="shared" si="0"/>
        <v>0.68450682501735172</v>
      </c>
      <c r="E10" s="20"/>
      <c r="F10" s="20"/>
      <c r="G10" s="20"/>
      <c r="H10" s="20"/>
      <c r="I10" s="20"/>
    </row>
    <row r="11" spans="1:9" ht="15.75" customHeight="1">
      <c r="A11" s="208">
        <v>2010</v>
      </c>
      <c r="B11" s="26">
        <v>13842</v>
      </c>
      <c r="C11" s="26">
        <v>9557</v>
      </c>
      <c r="D11" s="61">
        <f t="shared" si="0"/>
        <v>0.69043490825025289</v>
      </c>
      <c r="E11" s="20"/>
      <c r="F11" s="20"/>
      <c r="G11" s="20"/>
      <c r="H11" s="20"/>
      <c r="I11" s="20"/>
    </row>
    <row r="12" spans="1:9" ht="15.75" customHeight="1">
      <c r="A12" s="208">
        <v>2011</v>
      </c>
      <c r="B12" s="26">
        <v>11908</v>
      </c>
      <c r="C12" s="26">
        <v>8527</v>
      </c>
      <c r="D12" s="61">
        <f t="shared" si="0"/>
        <v>0.71607322808196172</v>
      </c>
      <c r="E12" s="20"/>
      <c r="F12" s="20"/>
      <c r="G12" s="20"/>
      <c r="H12" s="20"/>
      <c r="I12" s="20"/>
    </row>
    <row r="13" spans="1:9" ht="15.75" customHeight="1">
      <c r="A13" s="208">
        <v>2012</v>
      </c>
      <c r="B13" s="26">
        <v>14128</v>
      </c>
      <c r="C13" s="26">
        <v>10013</v>
      </c>
      <c r="D13" s="61">
        <f t="shared" si="0"/>
        <v>0.70873442808607023</v>
      </c>
      <c r="E13" s="20"/>
      <c r="F13" s="20"/>
      <c r="G13" s="20"/>
      <c r="H13" s="20"/>
      <c r="I13" s="20"/>
    </row>
    <row r="14" spans="1:9" ht="15.75" customHeight="1">
      <c r="A14" s="208">
        <v>2013</v>
      </c>
      <c r="B14" s="26">
        <v>12137</v>
      </c>
      <c r="C14" s="26">
        <v>8888</v>
      </c>
      <c r="D14" s="61">
        <f t="shared" si="0"/>
        <v>0.73230617121199637</v>
      </c>
      <c r="E14" s="20"/>
      <c r="F14" s="20"/>
      <c r="G14" s="20"/>
      <c r="H14" s="20"/>
      <c r="I14" s="20"/>
    </row>
    <row r="15" spans="1:9" ht="15.75" customHeight="1">
      <c r="A15" s="208">
        <v>2014</v>
      </c>
      <c r="B15" s="26">
        <v>11843</v>
      </c>
      <c r="C15" s="26">
        <v>8603</v>
      </c>
      <c r="D15" s="61">
        <f t="shared" si="0"/>
        <v>0.72642067043823355</v>
      </c>
      <c r="E15" s="20"/>
      <c r="F15" s="20"/>
      <c r="G15" s="20"/>
      <c r="H15" s="20"/>
      <c r="I15" s="20"/>
    </row>
    <row r="16" spans="1:9" ht="15.75" customHeight="1">
      <c r="A16" s="208">
        <v>2015</v>
      </c>
      <c r="B16" s="26">
        <v>13411</v>
      </c>
      <c r="C16" s="26">
        <v>9682</v>
      </c>
      <c r="D16" s="61">
        <f t="shared" si="0"/>
        <v>0.72194467228394599</v>
      </c>
      <c r="E16" s="20"/>
      <c r="F16" s="20"/>
      <c r="G16" s="20"/>
      <c r="H16" s="20"/>
      <c r="I16" s="20"/>
    </row>
    <row r="17" spans="1:9" ht="15.75" customHeight="1">
      <c r="A17" s="208">
        <v>2016</v>
      </c>
      <c r="B17" s="26">
        <v>13529</v>
      </c>
      <c r="C17" s="26">
        <v>8867</v>
      </c>
      <c r="D17" s="61">
        <f t="shared" si="0"/>
        <v>0.65540690368837318</v>
      </c>
      <c r="E17" s="20"/>
      <c r="F17" s="20"/>
      <c r="G17" s="20"/>
      <c r="H17" s="20"/>
      <c r="I17" s="20"/>
    </row>
    <row r="18" spans="1:9" ht="15.75" customHeight="1">
      <c r="A18" s="208">
        <v>2017</v>
      </c>
      <c r="B18" s="26">
        <v>12019</v>
      </c>
      <c r="C18" s="26">
        <v>7561</v>
      </c>
      <c r="D18" s="61">
        <f t="shared" si="0"/>
        <v>0.62908727847574675</v>
      </c>
      <c r="E18" s="20"/>
      <c r="F18" s="20"/>
      <c r="G18" s="20"/>
      <c r="H18" s="20"/>
      <c r="I18" s="20"/>
    </row>
    <row r="19" spans="1:9" ht="15.75" customHeight="1">
      <c r="A19" s="22">
        <v>2018</v>
      </c>
      <c r="B19" s="26">
        <v>9409</v>
      </c>
      <c r="C19" s="26">
        <v>6232</v>
      </c>
      <c r="D19" s="61">
        <f t="shared" ref="D19" si="1">C19/B19</f>
        <v>0.66234456371559147</v>
      </c>
      <c r="E19" s="20"/>
      <c r="F19" s="20"/>
      <c r="G19" s="20"/>
      <c r="H19" s="20"/>
      <c r="I19" s="20"/>
    </row>
    <row r="20" spans="1:9" ht="15.75" customHeight="1">
      <c r="A20" s="22"/>
      <c r="B20" s="26"/>
      <c r="C20" s="26"/>
      <c r="D20" s="61"/>
      <c r="E20" s="20"/>
      <c r="F20" s="20"/>
      <c r="G20" s="20"/>
      <c r="H20" s="20"/>
      <c r="I20" s="20"/>
    </row>
    <row r="21" spans="1:9" ht="31.5" customHeight="1">
      <c r="A21" s="257" t="s">
        <v>445</v>
      </c>
      <c r="B21" s="257"/>
      <c r="C21" s="257"/>
      <c r="D21" s="257"/>
      <c r="E21" s="257"/>
      <c r="F21" s="257"/>
      <c r="G21" s="20"/>
      <c r="H21" s="20"/>
      <c r="I21" s="20"/>
    </row>
    <row r="22" spans="1:9" ht="15.75" customHeight="1">
      <c r="A22" s="224" t="s">
        <v>483</v>
      </c>
      <c r="B22" s="26"/>
      <c r="C22" s="26"/>
      <c r="D22" s="61"/>
      <c r="E22" s="20"/>
      <c r="F22" s="20"/>
      <c r="G22" s="20"/>
      <c r="H22" s="20"/>
      <c r="I22" s="20"/>
    </row>
    <row r="23" spans="1:9" ht="15.75" customHeight="1">
      <c r="A23" s="22"/>
      <c r="B23" s="26"/>
      <c r="C23" s="26"/>
      <c r="D23" s="61"/>
      <c r="E23" s="20"/>
      <c r="F23" s="20"/>
      <c r="G23" s="20"/>
      <c r="H23" s="20"/>
      <c r="I23" s="20"/>
    </row>
    <row r="24" spans="1:9" ht="15.75" customHeight="1">
      <c r="A24" s="28" t="s">
        <v>151</v>
      </c>
      <c r="B24" s="20"/>
      <c r="C24" s="20"/>
      <c r="D24" s="20"/>
      <c r="E24" s="20"/>
      <c r="F24" s="20"/>
      <c r="G24" s="20"/>
      <c r="H24" s="20"/>
      <c r="I24" s="20"/>
    </row>
  </sheetData>
  <mergeCells count="1">
    <mergeCell ref="A21:F21"/>
  </mergeCells>
  <hyperlinks>
    <hyperlink ref="A24" location="Contents!B3" display="Return to the Table of Contents" xr:uid="{00000000-0004-0000-1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G25"/>
  <sheetViews>
    <sheetView zoomScaleNormal="100" workbookViewId="0"/>
  </sheetViews>
  <sheetFormatPr defaultRowHeight="15.75" customHeight="1"/>
  <cols>
    <col min="1" max="1" width="10.25" style="21" customWidth="1"/>
    <col min="2" max="4" width="15.625" style="21" customWidth="1"/>
    <col min="5" max="16384" width="9" style="21"/>
  </cols>
  <sheetData>
    <row r="1" spans="1:7" s="18" customFormat="1" ht="18.75" customHeight="1">
      <c r="A1" s="72" t="s">
        <v>262</v>
      </c>
      <c r="B1" s="17"/>
      <c r="C1" s="17"/>
      <c r="D1" s="17"/>
      <c r="E1" s="17"/>
      <c r="F1" s="17"/>
      <c r="G1" s="17"/>
    </row>
    <row r="2" spans="1:7" ht="15.75" customHeight="1">
      <c r="A2" s="20"/>
      <c r="B2" s="20"/>
      <c r="C2" s="20"/>
      <c r="D2" s="20"/>
      <c r="E2" s="20"/>
      <c r="F2" s="20"/>
      <c r="G2" s="20"/>
    </row>
    <row r="3" spans="1:7" ht="15.75" customHeight="1">
      <c r="A3" s="20"/>
      <c r="B3" s="20"/>
      <c r="C3" s="20"/>
      <c r="D3" s="20"/>
      <c r="E3" s="20"/>
      <c r="F3" s="20"/>
      <c r="G3" s="20"/>
    </row>
    <row r="4" spans="1:7" ht="45" customHeight="1">
      <c r="A4" s="46"/>
      <c r="B4" s="23" t="s">
        <v>184</v>
      </c>
      <c r="C4" s="23" t="s">
        <v>359</v>
      </c>
      <c r="D4" s="23" t="s">
        <v>360</v>
      </c>
      <c r="E4" s="46"/>
      <c r="F4" s="46"/>
      <c r="G4" s="46"/>
    </row>
    <row r="5" spans="1:7" ht="15.75" customHeight="1">
      <c r="A5" s="20"/>
      <c r="B5" s="24"/>
      <c r="C5" s="24"/>
      <c r="D5" s="24"/>
      <c r="E5" s="46"/>
      <c r="F5" s="20"/>
      <c r="G5" s="20"/>
    </row>
    <row r="6" spans="1:7" ht="15.75" customHeight="1">
      <c r="A6" s="208">
        <v>2004</v>
      </c>
      <c r="B6" s="26">
        <v>4975</v>
      </c>
      <c r="C6" s="26">
        <v>16491.900000000001</v>
      </c>
      <c r="D6" s="39">
        <f t="shared" ref="D6:D19" si="0">C6/B6</f>
        <v>3.314954773869347</v>
      </c>
      <c r="E6" s="20"/>
      <c r="F6" s="20"/>
      <c r="G6" s="20"/>
    </row>
    <row r="7" spans="1:7" ht="15.75" customHeight="1">
      <c r="A7" s="208">
        <v>2005</v>
      </c>
      <c r="B7" s="26">
        <v>5013</v>
      </c>
      <c r="C7" s="26">
        <v>18402.599999999999</v>
      </c>
      <c r="D7" s="39">
        <f t="shared" si="0"/>
        <v>3.670975463794135</v>
      </c>
      <c r="E7" s="20"/>
      <c r="F7" s="20"/>
      <c r="G7" s="20"/>
    </row>
    <row r="8" spans="1:7" ht="15.75" customHeight="1">
      <c r="A8" s="208">
        <v>2006</v>
      </c>
      <c r="B8" s="26">
        <v>4706</v>
      </c>
      <c r="C8" s="26">
        <v>17317.400000000001</v>
      </c>
      <c r="D8" s="39">
        <f t="shared" si="0"/>
        <v>3.6798555036124099</v>
      </c>
      <c r="E8" s="20"/>
      <c r="F8" s="20"/>
      <c r="G8" s="20"/>
    </row>
    <row r="9" spans="1:7" ht="15.75" customHeight="1">
      <c r="A9" s="208">
        <v>2007</v>
      </c>
      <c r="B9" s="26">
        <v>4469</v>
      </c>
      <c r="C9" s="26">
        <v>16233</v>
      </c>
      <c r="D9" s="39">
        <f t="shared" si="0"/>
        <v>3.6323562318191991</v>
      </c>
      <c r="E9" s="20"/>
      <c r="F9" s="20"/>
      <c r="G9" s="20"/>
    </row>
    <row r="10" spans="1:7" ht="15.75" customHeight="1">
      <c r="A10" s="208">
        <v>2008</v>
      </c>
      <c r="B10" s="26">
        <v>4169</v>
      </c>
      <c r="C10" s="26">
        <v>15267.6</v>
      </c>
      <c r="D10" s="39">
        <f t="shared" si="0"/>
        <v>3.6621731830175102</v>
      </c>
      <c r="E10" s="20"/>
      <c r="F10" s="20"/>
      <c r="G10" s="20"/>
    </row>
    <row r="11" spans="1:7" ht="15.75" customHeight="1">
      <c r="A11" s="208">
        <v>2009</v>
      </c>
      <c r="B11" s="26">
        <v>5992</v>
      </c>
      <c r="C11" s="26">
        <v>33028.6</v>
      </c>
      <c r="D11" s="39">
        <f t="shared" si="0"/>
        <v>5.5121161548731639</v>
      </c>
      <c r="E11" s="20"/>
      <c r="F11" s="20"/>
      <c r="G11" s="20"/>
    </row>
    <row r="12" spans="1:7" ht="15.75" customHeight="1">
      <c r="A12" s="208">
        <v>2010</v>
      </c>
      <c r="B12" s="26">
        <v>6715</v>
      </c>
      <c r="C12" s="26">
        <v>36841</v>
      </c>
      <c r="D12" s="39">
        <f t="shared" si="0"/>
        <v>5.4863737900223377</v>
      </c>
      <c r="E12" s="20"/>
      <c r="F12" s="20"/>
      <c r="G12" s="20"/>
    </row>
    <row r="13" spans="1:7" ht="15.75" customHeight="1">
      <c r="A13" s="208">
        <v>2011</v>
      </c>
      <c r="B13" s="26">
        <v>5157</v>
      </c>
      <c r="C13" s="26">
        <v>18836.900000000001</v>
      </c>
      <c r="D13" s="39">
        <f t="shared" si="0"/>
        <v>3.6526856699631574</v>
      </c>
      <c r="E13" s="20"/>
      <c r="F13" s="20"/>
      <c r="G13" s="20"/>
    </row>
    <row r="14" spans="1:7" ht="15.75" customHeight="1">
      <c r="A14" s="208">
        <v>2012</v>
      </c>
      <c r="B14" s="26">
        <v>6341</v>
      </c>
      <c r="C14" s="26">
        <v>25093.599999999999</v>
      </c>
      <c r="D14" s="39">
        <f t="shared" si="0"/>
        <v>3.9573568837722752</v>
      </c>
      <c r="E14" s="20"/>
      <c r="F14" s="20"/>
      <c r="G14" s="20"/>
    </row>
    <row r="15" spans="1:7" ht="15.75" customHeight="1">
      <c r="A15" s="208">
        <v>2013</v>
      </c>
      <c r="B15" s="26">
        <v>5242</v>
      </c>
      <c r="C15" s="26">
        <v>20242.400000000001</v>
      </c>
      <c r="D15" s="39">
        <f t="shared" si="0"/>
        <v>3.8615795497901568</v>
      </c>
      <c r="E15" s="20"/>
      <c r="F15" s="20"/>
      <c r="G15" s="20"/>
    </row>
    <row r="16" spans="1:7" ht="15.75" customHeight="1">
      <c r="A16" s="208">
        <v>2014</v>
      </c>
      <c r="B16" s="26">
        <v>4934</v>
      </c>
      <c r="C16" s="26">
        <v>20012.8</v>
      </c>
      <c r="D16" s="39">
        <f t="shared" si="0"/>
        <v>4.0561005269558166</v>
      </c>
      <c r="E16" s="20"/>
      <c r="F16" s="20"/>
      <c r="G16" s="20"/>
    </row>
    <row r="17" spans="1:7" ht="15.75" customHeight="1">
      <c r="A17" s="208">
        <v>2015</v>
      </c>
      <c r="B17" s="26">
        <v>5418</v>
      </c>
      <c r="C17" s="26">
        <v>22665.9</v>
      </c>
      <c r="D17" s="39">
        <f t="shared" si="0"/>
        <v>4.183444075304541</v>
      </c>
      <c r="E17" s="20"/>
      <c r="F17" s="20"/>
      <c r="G17" s="20"/>
    </row>
    <row r="18" spans="1:7" ht="15.75" customHeight="1">
      <c r="A18" s="208">
        <v>2016</v>
      </c>
      <c r="B18" s="26">
        <v>5355</v>
      </c>
      <c r="C18" s="26">
        <v>22829.9</v>
      </c>
      <c r="D18" s="39">
        <f t="shared" si="0"/>
        <v>4.2632866479925307</v>
      </c>
      <c r="E18" s="20"/>
      <c r="F18" s="20"/>
      <c r="G18" s="20"/>
    </row>
    <row r="19" spans="1:7" ht="15.75" customHeight="1">
      <c r="A19" s="208">
        <v>2017</v>
      </c>
      <c r="B19" s="26">
        <v>4214</v>
      </c>
      <c r="C19" s="26">
        <v>17657.900000000001</v>
      </c>
      <c r="D19" s="39">
        <f t="shared" si="0"/>
        <v>4.1902942572377793</v>
      </c>
      <c r="E19" s="20"/>
      <c r="F19" s="20"/>
      <c r="G19" s="20"/>
    </row>
    <row r="20" spans="1:7" ht="15.75" customHeight="1">
      <c r="A20" s="22">
        <v>2018</v>
      </c>
      <c r="B20" s="26">
        <v>3070</v>
      </c>
      <c r="C20" s="26">
        <v>11961</v>
      </c>
      <c r="D20" s="39">
        <f t="shared" ref="D20" si="1">C20/B20</f>
        <v>3.8960912052117265</v>
      </c>
      <c r="E20" s="20"/>
      <c r="F20" s="20"/>
      <c r="G20" s="20"/>
    </row>
    <row r="21" spans="1:7" ht="15.75" customHeight="1">
      <c r="A21" s="22"/>
      <c r="B21" s="26"/>
      <c r="C21" s="64"/>
      <c r="D21" s="39"/>
      <c r="E21" s="20"/>
      <c r="F21" s="20"/>
      <c r="G21" s="20"/>
    </row>
    <row r="22" spans="1:7" s="244" customFormat="1" ht="63" customHeight="1">
      <c r="A22" s="257" t="s">
        <v>443</v>
      </c>
      <c r="B22" s="257"/>
      <c r="C22" s="257"/>
      <c r="D22" s="257"/>
      <c r="E22" s="257"/>
      <c r="F22" s="257"/>
      <c r="G22" s="226"/>
    </row>
    <row r="23" spans="1:7" ht="15.75" customHeight="1">
      <c r="A23" s="224" t="s">
        <v>483</v>
      </c>
      <c r="B23" s="20"/>
      <c r="C23" s="20"/>
      <c r="D23" s="20"/>
      <c r="E23" s="20"/>
      <c r="F23" s="20"/>
      <c r="G23" s="20"/>
    </row>
    <row r="25" spans="1:7" ht="15.75" customHeight="1">
      <c r="A25" s="28" t="s">
        <v>151</v>
      </c>
      <c r="B25" s="20"/>
      <c r="C25" s="20"/>
    </row>
  </sheetData>
  <mergeCells count="1">
    <mergeCell ref="A22:F22"/>
  </mergeCells>
  <hyperlinks>
    <hyperlink ref="A25" location="Contents!B3" display="Return to the Table of Contents" xr:uid="{A7FA8102-C36E-4A08-A628-875DA1F3F2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L24"/>
  <sheetViews>
    <sheetView zoomScaleNormal="100" workbookViewId="0"/>
  </sheetViews>
  <sheetFormatPr defaultRowHeight="15.75" customHeight="1"/>
  <cols>
    <col min="1" max="1" width="9.375" style="21" customWidth="1"/>
    <col min="2" max="8" width="12.5" style="21" customWidth="1"/>
    <col min="9" max="9" width="2.5" style="21" customWidth="1"/>
    <col min="10" max="10" width="12.5" style="21" customWidth="1"/>
    <col min="11" max="11" width="9" style="21"/>
    <col min="12" max="12" width="10.125" style="21" bestFit="1" customWidth="1"/>
    <col min="13" max="16384" width="9" style="21"/>
  </cols>
  <sheetData>
    <row r="1" spans="1:12" s="18" customFormat="1" ht="18.75" customHeight="1">
      <c r="A1" s="16" t="s">
        <v>209</v>
      </c>
      <c r="B1" s="65"/>
      <c r="C1" s="65"/>
      <c r="D1" s="65"/>
      <c r="E1" s="65"/>
      <c r="F1" s="65"/>
      <c r="G1" s="65"/>
      <c r="H1" s="110" t="s">
        <v>14</v>
      </c>
      <c r="I1" s="17"/>
      <c r="J1" s="65"/>
      <c r="K1" s="17"/>
      <c r="L1" s="17"/>
    </row>
    <row r="2" spans="1:12" ht="15.75" customHeight="1">
      <c r="A2" s="94" t="s">
        <v>0</v>
      </c>
      <c r="B2" s="66"/>
      <c r="C2" s="66" t="s">
        <v>14</v>
      </c>
      <c r="D2" s="66"/>
      <c r="E2" s="66"/>
      <c r="F2" s="66"/>
      <c r="G2" s="66"/>
      <c r="H2" s="66"/>
      <c r="I2" s="20"/>
      <c r="J2" s="66"/>
      <c r="K2" s="20"/>
      <c r="L2" s="20"/>
    </row>
    <row r="3" spans="1:12" ht="15.75" customHeight="1">
      <c r="A3" s="22"/>
      <c r="B3" s="66"/>
      <c r="C3" s="66"/>
      <c r="D3" s="66"/>
      <c r="E3" s="66"/>
      <c r="F3" s="66"/>
      <c r="G3" s="66"/>
      <c r="H3" s="66"/>
      <c r="I3" s="20"/>
      <c r="J3" s="66"/>
      <c r="K3" s="20"/>
      <c r="L3" s="20"/>
    </row>
    <row r="4" spans="1:12" ht="45">
      <c r="A4" s="42"/>
      <c r="B4" s="69" t="s">
        <v>77</v>
      </c>
      <c r="C4" s="69" t="s">
        <v>78</v>
      </c>
      <c r="D4" s="69" t="s">
        <v>129</v>
      </c>
      <c r="E4" s="69" t="s">
        <v>234</v>
      </c>
      <c r="F4" s="69" t="s">
        <v>361</v>
      </c>
      <c r="G4" s="69" t="s">
        <v>294</v>
      </c>
      <c r="H4" s="69" t="s">
        <v>79</v>
      </c>
      <c r="I4" s="42"/>
      <c r="J4" s="69" t="s">
        <v>138</v>
      </c>
      <c r="K4" s="42"/>
      <c r="L4" s="42"/>
    </row>
    <row r="5" spans="1:12" ht="15.75" customHeight="1">
      <c r="A5" s="208">
        <v>2004</v>
      </c>
      <c r="B5" s="66">
        <v>19807.202000000001</v>
      </c>
      <c r="C5" s="66">
        <v>4595.6360000000004</v>
      </c>
      <c r="D5" s="66">
        <v>1100.2442999999998</v>
      </c>
      <c r="E5" s="66">
        <v>3945.7809999999999</v>
      </c>
      <c r="F5" s="66">
        <v>2700.6</v>
      </c>
      <c r="G5" s="66">
        <v>6301.6898999999994</v>
      </c>
      <c r="H5" s="66">
        <v>2877.65</v>
      </c>
      <c r="I5" s="20"/>
      <c r="J5" s="66">
        <v>1399.1280000000002</v>
      </c>
      <c r="K5" s="100"/>
      <c r="L5" s="20"/>
    </row>
    <row r="6" spans="1:12" ht="15.75" customHeight="1">
      <c r="A6" s="208">
        <v>2005</v>
      </c>
      <c r="B6" s="66">
        <v>21488.375</v>
      </c>
      <c r="C6" s="66">
        <v>4664.6329999999998</v>
      </c>
      <c r="D6" s="66">
        <v>1281.3953000000001</v>
      </c>
      <c r="E6" s="66">
        <v>4169.9589999999998</v>
      </c>
      <c r="F6" s="66">
        <v>2616</v>
      </c>
      <c r="G6" s="66">
        <v>7218.0771000000004</v>
      </c>
      <c r="H6" s="66">
        <v>3101.4230000000002</v>
      </c>
      <c r="I6" s="20"/>
      <c r="J6" s="66">
        <v>1644.201</v>
      </c>
      <c r="K6" s="100"/>
      <c r="L6" s="20"/>
    </row>
    <row r="7" spans="1:12" ht="15.75" customHeight="1">
      <c r="A7" s="208">
        <v>2006</v>
      </c>
      <c r="B7" s="66">
        <v>24828.096000000001</v>
      </c>
      <c r="C7" s="66">
        <v>4904.7240000000002</v>
      </c>
      <c r="D7" s="66">
        <v>1656.8584000000001</v>
      </c>
      <c r="E7" s="66">
        <v>4327.9590000000007</v>
      </c>
      <c r="F7" s="66">
        <v>2633.9549999999999</v>
      </c>
      <c r="G7" s="66">
        <v>8389.9308000000001</v>
      </c>
      <c r="H7" s="66">
        <v>3287.5369999999998</v>
      </c>
      <c r="I7" s="20"/>
      <c r="J7" s="66">
        <v>1958.3960000000002</v>
      </c>
      <c r="K7" s="100"/>
      <c r="L7" s="20"/>
    </row>
    <row r="8" spans="1:12" ht="15.75" customHeight="1">
      <c r="A8" s="208">
        <v>2007</v>
      </c>
      <c r="B8" s="66">
        <v>26153.245999999999</v>
      </c>
      <c r="C8" s="66">
        <v>5337.6880000000001</v>
      </c>
      <c r="D8" s="66">
        <v>1963.5219999999999</v>
      </c>
      <c r="E8" s="66">
        <v>4522.5860000000002</v>
      </c>
      <c r="F8" s="66">
        <v>2906.2460000000001</v>
      </c>
      <c r="G8" s="66">
        <v>9385.9743000000017</v>
      </c>
      <c r="H8" s="66">
        <v>3551.7120000000004</v>
      </c>
      <c r="I8" s="20"/>
      <c r="J8" s="66">
        <v>1788.893</v>
      </c>
      <c r="K8" s="100"/>
      <c r="L8" s="20"/>
    </row>
    <row r="9" spans="1:12" ht="15.75" customHeight="1">
      <c r="A9" s="208">
        <v>2008</v>
      </c>
      <c r="B9" s="66">
        <v>16132.322</v>
      </c>
      <c r="C9" s="66">
        <v>5513.973</v>
      </c>
      <c r="D9" s="66">
        <v>1829.5495000000001</v>
      </c>
      <c r="E9" s="66">
        <v>5783.643</v>
      </c>
      <c r="F9" s="66">
        <v>3210.5770000000002</v>
      </c>
      <c r="G9" s="66">
        <v>9467.3657999999996</v>
      </c>
      <c r="H9" s="66">
        <v>3667.6120000000001</v>
      </c>
      <c r="I9" s="20"/>
      <c r="J9" s="66">
        <v>1599.799</v>
      </c>
      <c r="K9" s="100"/>
      <c r="L9" s="20"/>
    </row>
    <row r="10" spans="1:12" ht="15.75" customHeight="1">
      <c r="A10" s="208">
        <v>2009</v>
      </c>
      <c r="B10" s="66">
        <v>20666.914000000001</v>
      </c>
      <c r="C10" s="66">
        <v>6100.116</v>
      </c>
      <c r="D10" s="66">
        <v>1712.1206</v>
      </c>
      <c r="E10" s="66">
        <v>7260.5740000000005</v>
      </c>
      <c r="F10" s="66">
        <v>2727.498</v>
      </c>
      <c r="G10" s="66">
        <v>9352.4730999999992</v>
      </c>
      <c r="H10" s="66">
        <v>3850.7669999999998</v>
      </c>
      <c r="I10" s="20"/>
      <c r="J10" s="66">
        <v>1138.001</v>
      </c>
      <c r="K10" s="100"/>
      <c r="L10" s="20"/>
    </row>
    <row r="11" spans="1:12" ht="15.75" customHeight="1">
      <c r="A11" s="208">
        <v>2010</v>
      </c>
      <c r="B11" s="66">
        <v>24067.271000000001</v>
      </c>
      <c r="C11" s="66">
        <v>6743.9380000000001</v>
      </c>
      <c r="D11" s="66">
        <v>1507.8316</v>
      </c>
      <c r="E11" s="66">
        <v>8853.0229999999992</v>
      </c>
      <c r="F11" s="66">
        <v>2538.7809999999999</v>
      </c>
      <c r="G11" s="66">
        <v>9258.3694999999989</v>
      </c>
      <c r="H11" s="66">
        <v>3961.4269999999997</v>
      </c>
      <c r="I11" s="20"/>
      <c r="J11" s="66">
        <v>1057.586</v>
      </c>
      <c r="K11" s="100"/>
      <c r="L11" s="20"/>
    </row>
    <row r="12" spans="1:12" ht="15.75" customHeight="1">
      <c r="A12" s="208">
        <v>2011</v>
      </c>
      <c r="B12" s="66">
        <v>23310.27</v>
      </c>
      <c r="C12" s="66">
        <v>6862.5460000000003</v>
      </c>
      <c r="D12" s="66">
        <v>1358.9875000000002</v>
      </c>
      <c r="E12" s="66">
        <v>9928.4399999999987</v>
      </c>
      <c r="F12" s="66">
        <v>2326.9284106370001</v>
      </c>
      <c r="G12" s="66">
        <v>9075.4844999999987</v>
      </c>
      <c r="H12" s="66">
        <v>3923.6510000000003</v>
      </c>
      <c r="I12" s="20"/>
      <c r="J12" s="66">
        <v>969.303</v>
      </c>
      <c r="K12" s="100"/>
      <c r="L12" s="20"/>
    </row>
    <row r="13" spans="1:12" ht="15.75" customHeight="1">
      <c r="A13" s="208">
        <v>2012</v>
      </c>
      <c r="B13" s="66">
        <v>26749.43</v>
      </c>
      <c r="C13" s="66">
        <v>7266.1959999999999</v>
      </c>
      <c r="D13" s="66">
        <v>1280.3415</v>
      </c>
      <c r="E13" s="66">
        <v>11046.091</v>
      </c>
      <c r="F13" s="66">
        <v>2095.811248</v>
      </c>
      <c r="G13" s="66">
        <v>8838.0692999999992</v>
      </c>
      <c r="H13" s="66">
        <v>3920.8589999999999</v>
      </c>
      <c r="I13" s="20"/>
      <c r="J13" s="66">
        <v>952.42499999999995</v>
      </c>
      <c r="K13" s="100"/>
      <c r="L13" s="20"/>
    </row>
    <row r="14" spans="1:12" ht="15.75" customHeight="1">
      <c r="A14" s="208">
        <v>2013</v>
      </c>
      <c r="B14" s="66">
        <v>34455.735999999997</v>
      </c>
      <c r="C14" s="66">
        <v>7682.22</v>
      </c>
      <c r="D14" s="66">
        <v>1285.7299</v>
      </c>
      <c r="E14" s="66">
        <v>11854.434999999999</v>
      </c>
      <c r="F14" s="66">
        <v>2056.8568532240001</v>
      </c>
      <c r="G14" s="66">
        <v>8742.5897000000004</v>
      </c>
      <c r="H14" s="66">
        <v>3852.8240000000005</v>
      </c>
      <c r="I14" s="100"/>
      <c r="J14" s="66">
        <v>951.63199999999995</v>
      </c>
      <c r="K14" s="100"/>
      <c r="L14" s="20"/>
    </row>
    <row r="15" spans="1:12" ht="15.75" customHeight="1">
      <c r="A15" s="208">
        <v>2014</v>
      </c>
      <c r="B15" s="66">
        <v>37814.36</v>
      </c>
      <c r="C15" s="66">
        <v>8044.9740000000002</v>
      </c>
      <c r="D15" s="66">
        <v>1349.3802000000001</v>
      </c>
      <c r="E15" s="66">
        <v>12504.781999999999</v>
      </c>
      <c r="F15" s="66">
        <v>2028.749936144</v>
      </c>
      <c r="G15" s="66">
        <v>8841.9967782146414</v>
      </c>
      <c r="H15" s="66">
        <v>3806.9349999999999</v>
      </c>
      <c r="I15" s="100"/>
      <c r="J15" s="66">
        <v>930.38699999999994</v>
      </c>
      <c r="K15" s="100"/>
      <c r="L15" s="20"/>
    </row>
    <row r="16" spans="1:12" ht="15.75" customHeight="1">
      <c r="A16" s="208">
        <v>2015</v>
      </c>
      <c r="B16" s="66">
        <v>36670.050000000003</v>
      </c>
      <c r="C16" s="66">
        <v>8284.7139999999999</v>
      </c>
      <c r="D16" s="66">
        <v>1376.5868</v>
      </c>
      <c r="E16" s="66">
        <v>13191.554999999998</v>
      </c>
      <c r="F16" s="66">
        <v>1995.3962486349997</v>
      </c>
      <c r="G16" s="66">
        <v>8894.8133406955785</v>
      </c>
      <c r="H16" s="66">
        <v>3821.6869999999999</v>
      </c>
      <c r="I16" s="20"/>
      <c r="J16" s="66">
        <v>941.49199999999996</v>
      </c>
      <c r="K16" s="100"/>
      <c r="L16" s="20"/>
    </row>
    <row r="17" spans="1:12" ht="15.75" customHeight="1">
      <c r="A17" s="208">
        <v>2016</v>
      </c>
      <c r="B17" s="66">
        <v>39769.163</v>
      </c>
      <c r="C17" s="66">
        <v>8688.5079999999998</v>
      </c>
      <c r="D17" s="66">
        <v>1391.7602999999999</v>
      </c>
      <c r="E17" s="66">
        <v>13908.241</v>
      </c>
      <c r="F17" s="66">
        <v>1971.6921650040001</v>
      </c>
      <c r="G17" s="66">
        <v>9023.3591287206709</v>
      </c>
      <c r="H17" s="66">
        <v>3866.364</v>
      </c>
      <c r="I17" s="20"/>
      <c r="J17" s="66">
        <v>884.87</v>
      </c>
      <c r="K17" s="100"/>
      <c r="L17" s="20"/>
    </row>
    <row r="18" spans="1:12" ht="15.75" customHeight="1">
      <c r="A18" s="208">
        <v>2017</v>
      </c>
      <c r="B18" s="66">
        <v>47558.792999999998</v>
      </c>
      <c r="C18" s="66">
        <v>8994.0210000000006</v>
      </c>
      <c r="D18" s="66">
        <v>1457.9101000000001</v>
      </c>
      <c r="E18" s="66">
        <v>14468.780999999999</v>
      </c>
      <c r="F18" s="66">
        <v>1934.6707613579999</v>
      </c>
      <c r="G18" s="66">
        <v>9304.5247373480015</v>
      </c>
      <c r="H18" s="66">
        <v>3879.3209999999999</v>
      </c>
      <c r="I18" s="20"/>
      <c r="J18" s="66">
        <v>965.9</v>
      </c>
      <c r="K18" s="100"/>
      <c r="L18" s="20"/>
    </row>
    <row r="19" spans="1:12" ht="15.75" customHeight="1">
      <c r="A19" s="22">
        <v>2018</v>
      </c>
      <c r="B19" s="66">
        <v>42869.4</v>
      </c>
      <c r="C19" s="66">
        <v>9200.7420000000002</v>
      </c>
      <c r="D19" s="66">
        <v>1615.6285</v>
      </c>
      <c r="E19" s="66">
        <v>15607.967000000001</v>
      </c>
      <c r="F19" s="66">
        <v>1841.5774630000001</v>
      </c>
      <c r="G19" s="66">
        <v>9732.3297792649773</v>
      </c>
      <c r="H19" s="66">
        <v>3821.1469999999999</v>
      </c>
      <c r="I19" s="20"/>
      <c r="J19" s="66">
        <v>1076.0999999999999</v>
      </c>
      <c r="K19" s="100"/>
      <c r="L19" s="100"/>
    </row>
    <row r="20" spans="1:12" ht="15.75" customHeight="1">
      <c r="A20" s="22"/>
      <c r="B20" s="66"/>
      <c r="C20" s="66"/>
      <c r="D20" s="66"/>
      <c r="E20" s="66"/>
      <c r="F20" s="66"/>
      <c r="G20" s="66"/>
      <c r="H20" s="66"/>
      <c r="I20" s="20"/>
      <c r="J20" s="66"/>
      <c r="K20" s="20"/>
      <c r="L20" s="20"/>
    </row>
    <row r="21" spans="1:12" ht="45" customHeight="1">
      <c r="A21" s="257" t="s">
        <v>471</v>
      </c>
      <c r="B21" s="257"/>
      <c r="C21" s="257"/>
      <c r="D21" s="257"/>
      <c r="E21" s="257"/>
      <c r="F21" s="257"/>
      <c r="G21" s="257"/>
      <c r="H21" s="257"/>
      <c r="I21" s="257"/>
      <c r="J21" s="257"/>
      <c r="K21" s="20"/>
      <c r="L21" s="20"/>
    </row>
    <row r="22" spans="1:12" ht="15.75" customHeight="1">
      <c r="A22" s="22" t="s">
        <v>486</v>
      </c>
      <c r="B22" s="66"/>
      <c r="C22" s="66"/>
      <c r="D22" s="66"/>
      <c r="E22" s="66"/>
      <c r="F22" s="66"/>
      <c r="G22" s="66"/>
      <c r="H22" s="66"/>
      <c r="I22" s="20"/>
      <c r="J22" s="66"/>
      <c r="K22" s="20"/>
      <c r="L22" s="20"/>
    </row>
    <row r="23" spans="1:12" ht="15.75" customHeight="1">
      <c r="A23" s="22"/>
      <c r="B23" s="66"/>
      <c r="C23" s="66"/>
      <c r="D23" s="66"/>
      <c r="E23" s="66"/>
      <c r="F23" s="66"/>
      <c r="G23" s="66"/>
      <c r="H23" s="66"/>
      <c r="I23" s="20"/>
      <c r="J23" s="66"/>
      <c r="K23" s="20"/>
      <c r="L23" s="20"/>
    </row>
    <row r="24" spans="1:12" ht="15.75" customHeight="1">
      <c r="A24" s="28" t="s">
        <v>151</v>
      </c>
    </row>
  </sheetData>
  <mergeCells count="1">
    <mergeCell ref="A21:J21"/>
  </mergeCells>
  <hyperlinks>
    <hyperlink ref="A24" location="Contents!B3" display="Return to the Table of Contents" xr:uid="{9C286F4F-9889-4B09-A301-1F25E2C7F47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E24"/>
  <sheetViews>
    <sheetView zoomScaleNormal="100" workbookViewId="0"/>
  </sheetViews>
  <sheetFormatPr defaultRowHeight="15.75" customHeight="1"/>
  <cols>
    <col min="1" max="1" width="10.625" style="21" customWidth="1"/>
    <col min="2" max="4" width="15.625" style="21" customWidth="1"/>
    <col min="5" max="16384" width="9" style="21"/>
  </cols>
  <sheetData>
    <row r="1" spans="1:5" s="18" customFormat="1" ht="18.75" customHeight="1">
      <c r="A1" s="72" t="s">
        <v>263</v>
      </c>
      <c r="B1" s="17"/>
      <c r="C1" s="17"/>
      <c r="D1" s="111"/>
      <c r="E1" s="111"/>
    </row>
    <row r="2" spans="1:5" ht="15.75" customHeight="1">
      <c r="A2" s="214" t="s">
        <v>0</v>
      </c>
      <c r="B2" s="20"/>
      <c r="C2" s="20"/>
      <c r="D2" s="112"/>
      <c r="E2" s="112"/>
    </row>
    <row r="3" spans="1:5" ht="15.75" customHeight="1">
      <c r="A3" s="214"/>
      <c r="B3" s="20"/>
      <c r="C3" s="20"/>
      <c r="D3" s="112"/>
      <c r="E3" s="112"/>
    </row>
    <row r="4" spans="1:5" ht="15.75" customHeight="1">
      <c r="A4" s="214"/>
      <c r="B4" s="36" t="s">
        <v>10</v>
      </c>
      <c r="C4" s="36" t="s">
        <v>29</v>
      </c>
      <c r="D4" s="113" t="s">
        <v>21</v>
      </c>
      <c r="E4" s="112"/>
    </row>
    <row r="5" spans="1:5" ht="15.75" customHeight="1">
      <c r="A5" s="187">
        <v>38352</v>
      </c>
      <c r="B5" s="40">
        <v>12707.578300000001</v>
      </c>
      <c r="C5" s="40">
        <v>3532.91203</v>
      </c>
      <c r="D5" s="40">
        <f>B5+C5</f>
        <v>16240.490330000001</v>
      </c>
      <c r="E5" s="112"/>
    </row>
    <row r="6" spans="1:5" ht="15.75" customHeight="1">
      <c r="A6" s="187">
        <v>38717</v>
      </c>
      <c r="B6" s="40">
        <v>13310.5916</v>
      </c>
      <c r="C6" s="40">
        <v>3603.9848700000002</v>
      </c>
      <c r="D6" s="40">
        <f t="shared" ref="D6:D19" si="0">B6+C6</f>
        <v>16914.57647</v>
      </c>
      <c r="E6" s="112"/>
    </row>
    <row r="7" spans="1:5" ht="15.75" customHeight="1">
      <c r="A7" s="187">
        <v>39082</v>
      </c>
      <c r="B7" s="40">
        <v>15421.1679</v>
      </c>
      <c r="C7" s="40">
        <v>3865.0036</v>
      </c>
      <c r="D7" s="40">
        <f t="shared" si="0"/>
        <v>19286.1715</v>
      </c>
      <c r="E7" s="112"/>
    </row>
    <row r="8" spans="1:5" ht="15.75" customHeight="1">
      <c r="A8" s="187">
        <v>39447</v>
      </c>
      <c r="B8" s="40">
        <v>15650.8325</v>
      </c>
      <c r="C8" s="40">
        <v>4013.6503199999997</v>
      </c>
      <c r="D8" s="40">
        <f t="shared" si="0"/>
        <v>19664.482820000001</v>
      </c>
      <c r="E8" s="112"/>
    </row>
    <row r="9" spans="1:5" ht="15.75" customHeight="1">
      <c r="A9" s="187">
        <v>39813</v>
      </c>
      <c r="B9" s="40">
        <v>9208.9341000000004</v>
      </c>
      <c r="C9" s="40">
        <v>2248.9764700000001</v>
      </c>
      <c r="D9" s="40">
        <f t="shared" si="0"/>
        <v>11457.91057</v>
      </c>
      <c r="E9" s="114"/>
    </row>
    <row r="10" spans="1:5" ht="15.75" customHeight="1">
      <c r="A10" s="187">
        <v>40178</v>
      </c>
      <c r="B10" s="40">
        <v>11837.793300000001</v>
      </c>
      <c r="C10" s="40">
        <v>3239.49244</v>
      </c>
      <c r="D10" s="40">
        <f t="shared" si="0"/>
        <v>15077.285740000001</v>
      </c>
      <c r="E10" s="112"/>
    </row>
    <row r="11" spans="1:5" ht="15.75" customHeight="1">
      <c r="A11" s="187">
        <v>40543</v>
      </c>
      <c r="B11" s="40">
        <v>13394.0818</v>
      </c>
      <c r="C11" s="40">
        <v>3889.3698799999997</v>
      </c>
      <c r="D11" s="40">
        <f t="shared" si="0"/>
        <v>17283.451679999998</v>
      </c>
      <c r="E11" s="112"/>
    </row>
    <row r="12" spans="1:5" ht="15.75" customHeight="1">
      <c r="A12" s="187">
        <v>40908</v>
      </c>
      <c r="B12" s="40">
        <v>11795.575449999998</v>
      </c>
      <c r="C12" s="40">
        <v>3845.13159</v>
      </c>
      <c r="D12" s="40">
        <f t="shared" si="0"/>
        <v>15640.707039999998</v>
      </c>
      <c r="E12" s="112"/>
    </row>
    <row r="13" spans="1:5" ht="15.75" customHeight="1">
      <c r="A13" s="187">
        <v>41274</v>
      </c>
      <c r="B13" s="40">
        <v>14085.944119999998</v>
      </c>
      <c r="C13" s="40">
        <v>4582.3890899999997</v>
      </c>
      <c r="D13" s="40">
        <f t="shared" si="0"/>
        <v>18668.333209999997</v>
      </c>
      <c r="E13" s="66"/>
    </row>
    <row r="14" spans="1:5" ht="15.75" customHeight="1">
      <c r="A14" s="187">
        <v>41639</v>
      </c>
      <c r="B14" s="40">
        <v>17949.8838</v>
      </c>
      <c r="C14" s="40">
        <v>6084.9697200000001</v>
      </c>
      <c r="D14" s="40">
        <f t="shared" si="0"/>
        <v>24034.853520000001</v>
      </c>
      <c r="E14" s="66"/>
    </row>
    <row r="15" spans="1:5" ht="15.75" customHeight="1">
      <c r="A15" s="187">
        <v>42004</v>
      </c>
      <c r="B15" s="40">
        <v>19351.417239999999</v>
      </c>
      <c r="C15" s="40">
        <v>6979.1719499999999</v>
      </c>
      <c r="D15" s="40">
        <f t="shared" si="0"/>
        <v>26330.589189999999</v>
      </c>
      <c r="E15" s="66"/>
    </row>
    <row r="16" spans="1:5" ht="15.75" customHeight="1">
      <c r="A16" s="187">
        <v>42369</v>
      </c>
      <c r="B16" s="40">
        <v>17786.78743</v>
      </c>
      <c r="C16" s="40">
        <v>7280.7521699999998</v>
      </c>
      <c r="D16" s="40">
        <f t="shared" si="0"/>
        <v>25067.5396</v>
      </c>
      <c r="E16" s="66"/>
    </row>
    <row r="17" spans="1:5" ht="15.75" customHeight="1">
      <c r="A17" s="187">
        <v>42735</v>
      </c>
      <c r="B17" s="40">
        <v>19573.073690000001</v>
      </c>
      <c r="C17" s="40">
        <v>7779.1270300000006</v>
      </c>
      <c r="D17" s="40">
        <f t="shared" si="0"/>
        <v>27352.200720000001</v>
      </c>
      <c r="E17" s="66"/>
    </row>
    <row r="18" spans="1:5" ht="15.75" customHeight="1">
      <c r="A18" s="187">
        <v>43100</v>
      </c>
      <c r="B18" s="40">
        <v>22081.367010000002</v>
      </c>
      <c r="C18" s="40">
        <v>10039.335640000001</v>
      </c>
      <c r="D18" s="40">
        <f t="shared" si="0"/>
        <v>32120.702650000003</v>
      </c>
      <c r="E18" s="66"/>
    </row>
    <row r="19" spans="1:5" ht="15.75" customHeight="1">
      <c r="A19" s="187">
        <v>43465</v>
      </c>
      <c r="B19" s="40">
        <v>20679.476910000001</v>
      </c>
      <c r="C19" s="40">
        <v>9756.8361400000013</v>
      </c>
      <c r="D19" s="40">
        <f t="shared" si="0"/>
        <v>30436.313050000004</v>
      </c>
      <c r="E19" s="66"/>
    </row>
    <row r="20" spans="1:5" ht="15.75" customHeight="1">
      <c r="A20" s="214"/>
      <c r="B20" s="40"/>
      <c r="C20" s="74"/>
      <c r="D20" s="115"/>
      <c r="E20" s="112"/>
    </row>
    <row r="21" spans="1:5" ht="15.75" customHeight="1">
      <c r="A21" s="214" t="s">
        <v>476</v>
      </c>
      <c r="B21" s="40"/>
      <c r="C21" s="40"/>
      <c r="D21" s="115"/>
      <c r="E21" s="112"/>
    </row>
    <row r="22" spans="1:5" ht="15.75" customHeight="1">
      <c r="A22" s="88" t="s">
        <v>372</v>
      </c>
      <c r="B22" s="40"/>
      <c r="C22" s="40"/>
      <c r="D22" s="115"/>
      <c r="E22" s="112"/>
    </row>
    <row r="24" spans="1:5" ht="15.75" customHeight="1">
      <c r="A24" s="28" t="s">
        <v>151</v>
      </c>
    </row>
  </sheetData>
  <hyperlinks>
    <hyperlink ref="A24" location="Contents!B3" display="Return to the Table of Contents" xr:uid="{03F872B3-8189-43C6-AC96-5680D0C9469C}"/>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M24"/>
  <sheetViews>
    <sheetView zoomScaleNormal="100" workbookViewId="0"/>
  </sheetViews>
  <sheetFormatPr defaultRowHeight="15.75" customHeight="1"/>
  <cols>
    <col min="1" max="1" width="10.625" style="21" customWidth="1"/>
    <col min="2" max="3" width="12.625" style="21" customWidth="1"/>
    <col min="4" max="4" width="5" style="21" customWidth="1"/>
    <col min="5" max="6" width="12.625" style="21" customWidth="1"/>
    <col min="7" max="7" width="5" style="21" customWidth="1"/>
    <col min="8" max="9" width="12.625" style="21" customWidth="1"/>
    <col min="10" max="16384" width="9" style="21"/>
  </cols>
  <sheetData>
    <row r="1" spans="1:13" s="18" customFormat="1" ht="18.75" customHeight="1">
      <c r="A1" s="72" t="s">
        <v>428</v>
      </c>
      <c r="B1" s="17"/>
      <c r="C1" s="17"/>
      <c r="D1" s="17"/>
      <c r="E1" s="17"/>
      <c r="F1" s="17"/>
      <c r="G1" s="17"/>
      <c r="H1" s="17"/>
      <c r="I1" s="17"/>
      <c r="J1" s="17"/>
    </row>
    <row r="2" spans="1:13" ht="15.75" customHeight="1">
      <c r="A2" s="214" t="s">
        <v>17</v>
      </c>
      <c r="B2" s="20"/>
      <c r="C2" s="20"/>
      <c r="D2" s="20"/>
      <c r="E2" s="20"/>
      <c r="F2" s="20"/>
      <c r="G2" s="20"/>
      <c r="H2" s="20"/>
      <c r="I2" s="20"/>
      <c r="J2" s="20"/>
    </row>
    <row r="3" spans="1:13" ht="15.75" customHeight="1">
      <c r="A3" s="214"/>
      <c r="B3" s="35"/>
      <c r="C3" s="35"/>
      <c r="D3" s="35"/>
      <c r="E3" s="35"/>
      <c r="F3" s="35"/>
      <c r="G3" s="35"/>
      <c r="H3" s="35"/>
      <c r="I3" s="35"/>
      <c r="J3" s="20"/>
    </row>
    <row r="4" spans="1:13" ht="30" customHeight="1">
      <c r="A4" s="214"/>
      <c r="B4" s="258" t="s">
        <v>91</v>
      </c>
      <c r="C4" s="258"/>
      <c r="D4" s="190"/>
      <c r="E4" s="258" t="s">
        <v>92</v>
      </c>
      <c r="F4" s="258"/>
      <c r="G4" s="190"/>
      <c r="H4" s="258" t="s">
        <v>93</v>
      </c>
      <c r="I4" s="258"/>
      <c r="J4" s="20"/>
    </row>
    <row r="5" spans="1:13" ht="30">
      <c r="A5" s="214"/>
      <c r="B5" s="51" t="s">
        <v>199</v>
      </c>
      <c r="C5" s="51" t="s">
        <v>181</v>
      </c>
      <c r="D5" s="24"/>
      <c r="E5" s="51" t="s">
        <v>199</v>
      </c>
      <c r="F5" s="51" t="s">
        <v>181</v>
      </c>
      <c r="G5" s="24"/>
      <c r="H5" s="51" t="s">
        <v>199</v>
      </c>
      <c r="I5" s="51" t="s">
        <v>181</v>
      </c>
      <c r="J5" s="20"/>
    </row>
    <row r="6" spans="1:13" ht="15.75" customHeight="1">
      <c r="A6" s="187">
        <v>38352</v>
      </c>
      <c r="B6" s="116">
        <v>10783.01</v>
      </c>
      <c r="C6" s="31">
        <v>3.1480057241685344E-2</v>
      </c>
      <c r="D6" s="31"/>
      <c r="E6" s="116">
        <v>1211.92</v>
      </c>
      <c r="F6" s="31">
        <v>8.9934527663860786E-2</v>
      </c>
      <c r="G6" s="31"/>
      <c r="H6" s="116">
        <v>2175.44</v>
      </c>
      <c r="I6" s="31">
        <v>8.5890274886815776E-2</v>
      </c>
      <c r="J6" s="20"/>
      <c r="M6" s="117"/>
    </row>
    <row r="7" spans="1:13" ht="15.75" customHeight="1">
      <c r="A7" s="187">
        <v>38717</v>
      </c>
      <c r="B7" s="116">
        <v>10717.5</v>
      </c>
      <c r="C7" s="31">
        <f t="shared" ref="C7:F20" si="0">B7/B6-1</f>
        <v>-6.0752980846721094E-3</v>
      </c>
      <c r="D7" s="31"/>
      <c r="E7" s="116">
        <v>1248.29</v>
      </c>
      <c r="F7" s="31">
        <f t="shared" si="0"/>
        <v>3.0010231698461842E-2</v>
      </c>
      <c r="G7" s="31"/>
      <c r="H7" s="116">
        <v>2205.3200000000002</v>
      </c>
      <c r="I7" s="31">
        <f t="shared" ref="I7:I20" si="1">H7/H6-1</f>
        <v>1.3735152428933972E-2</v>
      </c>
      <c r="J7" s="20"/>
      <c r="M7" s="117"/>
    </row>
    <row r="8" spans="1:13" ht="15.75" customHeight="1">
      <c r="A8" s="187">
        <v>39082</v>
      </c>
      <c r="B8" s="116">
        <v>12463.15</v>
      </c>
      <c r="C8" s="31">
        <f t="shared" si="0"/>
        <v>0.16287846979239551</v>
      </c>
      <c r="D8" s="31"/>
      <c r="E8" s="116">
        <v>1418.3</v>
      </c>
      <c r="F8" s="31">
        <f t="shared" si="0"/>
        <v>0.13619431382130753</v>
      </c>
      <c r="G8" s="31"/>
      <c r="H8" s="116">
        <v>2415.29</v>
      </c>
      <c r="I8" s="31">
        <f t="shared" si="1"/>
        <v>9.5210672374077099E-2</v>
      </c>
      <c r="J8" s="20"/>
      <c r="M8" s="117"/>
    </row>
    <row r="9" spans="1:13" ht="15.75" customHeight="1">
      <c r="A9" s="187">
        <v>39447</v>
      </c>
      <c r="B9" s="116">
        <v>13264.82</v>
      </c>
      <c r="C9" s="31">
        <f t="shared" si="0"/>
        <v>6.4323224866907669E-2</v>
      </c>
      <c r="D9" s="31"/>
      <c r="E9" s="116">
        <v>1468.36</v>
      </c>
      <c r="F9" s="31">
        <f t="shared" si="0"/>
        <v>3.5295776633998521E-2</v>
      </c>
      <c r="G9" s="31"/>
      <c r="H9" s="116">
        <v>2652.28</v>
      </c>
      <c r="I9" s="31">
        <f t="shared" si="1"/>
        <v>9.812072256333626E-2</v>
      </c>
      <c r="J9" s="20"/>
      <c r="M9" s="117"/>
    </row>
    <row r="10" spans="1:13" ht="15.75" customHeight="1">
      <c r="A10" s="187">
        <v>39813</v>
      </c>
      <c r="B10" s="116">
        <v>8776.39</v>
      </c>
      <c r="C10" s="31">
        <f t="shared" si="0"/>
        <v>-0.33837096922536458</v>
      </c>
      <c r="D10" s="31"/>
      <c r="E10" s="116">
        <v>903.25</v>
      </c>
      <c r="F10" s="31">
        <f t="shared" si="0"/>
        <v>-0.38485793674575708</v>
      </c>
      <c r="G10" s="31"/>
      <c r="H10" s="116">
        <v>1577.03</v>
      </c>
      <c r="I10" s="31">
        <f t="shared" si="1"/>
        <v>-0.40540591491094458</v>
      </c>
      <c r="J10" s="20"/>
      <c r="M10" s="117"/>
    </row>
    <row r="11" spans="1:13" ht="15.75" customHeight="1">
      <c r="A11" s="187">
        <v>40178</v>
      </c>
      <c r="B11" s="116">
        <v>10428.049999999999</v>
      </c>
      <c r="C11" s="31">
        <f t="shared" si="0"/>
        <v>0.18819355110700409</v>
      </c>
      <c r="D11" s="31"/>
      <c r="E11" s="116">
        <v>1115.0999999999999</v>
      </c>
      <c r="F11" s="31">
        <f t="shared" si="0"/>
        <v>0.23454193191253792</v>
      </c>
      <c r="G11" s="31"/>
      <c r="H11" s="116">
        <v>2269.15</v>
      </c>
      <c r="I11" s="31">
        <f t="shared" si="1"/>
        <v>0.4388756079465832</v>
      </c>
      <c r="J11" s="20"/>
      <c r="M11" s="117"/>
    </row>
    <row r="12" spans="1:13" ht="15.75" customHeight="1">
      <c r="A12" s="187">
        <v>40543</v>
      </c>
      <c r="B12" s="116">
        <v>11577.51</v>
      </c>
      <c r="C12" s="31">
        <f t="shared" si="0"/>
        <v>0.11022770316598041</v>
      </c>
      <c r="D12" s="31"/>
      <c r="E12" s="116">
        <v>1257.6400000000001</v>
      </c>
      <c r="F12" s="31">
        <f t="shared" si="0"/>
        <v>0.12782710070845682</v>
      </c>
      <c r="G12" s="31"/>
      <c r="H12" s="116">
        <v>2652.87</v>
      </c>
      <c r="I12" s="31">
        <f t="shared" si="1"/>
        <v>0.16910296807174485</v>
      </c>
      <c r="J12" s="20"/>
      <c r="M12" s="117"/>
    </row>
    <row r="13" spans="1:13" ht="15.75" customHeight="1">
      <c r="A13" s="187">
        <v>40908</v>
      </c>
      <c r="B13" s="118">
        <v>12217.56</v>
      </c>
      <c r="C13" s="31">
        <f t="shared" si="0"/>
        <v>5.5283908197876652E-2</v>
      </c>
      <c r="D13" s="31"/>
      <c r="E13" s="118">
        <v>1257.5999999999999</v>
      </c>
      <c r="F13" s="31">
        <f t="shared" si="0"/>
        <v>-3.1805604147616684E-5</v>
      </c>
      <c r="G13" s="31"/>
      <c r="H13" s="118">
        <v>2605.15</v>
      </c>
      <c r="I13" s="31">
        <f t="shared" si="1"/>
        <v>-1.7988065755200844E-2</v>
      </c>
      <c r="J13" s="20"/>
      <c r="M13" s="117"/>
    </row>
    <row r="14" spans="1:13" ht="15.75" customHeight="1">
      <c r="A14" s="187">
        <v>41274</v>
      </c>
      <c r="B14" s="118">
        <v>13104.12</v>
      </c>
      <c r="C14" s="31">
        <f t="shared" si="0"/>
        <v>7.256440729572855E-2</v>
      </c>
      <c r="D14" s="31"/>
      <c r="E14" s="118">
        <v>1426.19</v>
      </c>
      <c r="F14" s="31">
        <f t="shared" si="0"/>
        <v>0.13405693384223927</v>
      </c>
      <c r="G14" s="31"/>
      <c r="H14" s="118">
        <v>3019.51</v>
      </c>
      <c r="I14" s="31">
        <f t="shared" si="1"/>
        <v>0.15905418114120118</v>
      </c>
      <c r="J14" s="20"/>
      <c r="M14" s="117"/>
    </row>
    <row r="15" spans="1:13" ht="15.75" customHeight="1">
      <c r="A15" s="187">
        <v>41639</v>
      </c>
      <c r="B15" s="118">
        <v>16576.66</v>
      </c>
      <c r="C15" s="31">
        <f t="shared" si="0"/>
        <v>0.26499604704474611</v>
      </c>
      <c r="D15" s="31"/>
      <c r="E15" s="118">
        <v>1848.36</v>
      </c>
      <c r="F15" s="31">
        <f t="shared" si="0"/>
        <v>0.29601245275874866</v>
      </c>
      <c r="G15" s="31"/>
      <c r="H15" s="118">
        <v>4176.59</v>
      </c>
      <c r="I15" s="31">
        <f t="shared" si="1"/>
        <v>0.38320124788459053</v>
      </c>
      <c r="J15" s="20"/>
      <c r="M15" s="117"/>
    </row>
    <row r="16" spans="1:13" ht="15.75" customHeight="1">
      <c r="A16" s="187">
        <v>42004</v>
      </c>
      <c r="B16" s="118">
        <v>17823.07</v>
      </c>
      <c r="C16" s="31">
        <f t="shared" si="0"/>
        <v>7.5190659638310731E-2</v>
      </c>
      <c r="D16" s="31"/>
      <c r="E16" s="118">
        <v>2058.9</v>
      </c>
      <c r="F16" s="31">
        <f t="shared" si="0"/>
        <v>0.11390638187366098</v>
      </c>
      <c r="G16" s="31"/>
      <c r="H16" s="118">
        <v>4736.05</v>
      </c>
      <c r="I16" s="31">
        <f t="shared" si="1"/>
        <v>0.13395138139008145</v>
      </c>
      <c r="J16" s="20"/>
      <c r="M16" s="117"/>
    </row>
    <row r="17" spans="1:13" ht="15.75" customHeight="1">
      <c r="A17" s="187">
        <v>42369</v>
      </c>
      <c r="B17" s="118">
        <v>17425.03</v>
      </c>
      <c r="C17" s="31">
        <f t="shared" si="0"/>
        <v>-2.2332852869904052E-2</v>
      </c>
      <c r="D17" s="31"/>
      <c r="E17" s="118">
        <v>2043.94</v>
      </c>
      <c r="F17" s="31">
        <f t="shared" si="0"/>
        <v>-7.26601583369757E-3</v>
      </c>
      <c r="G17" s="31"/>
      <c r="H17" s="118">
        <v>5007.41</v>
      </c>
      <c r="I17" s="31">
        <f t="shared" si="1"/>
        <v>5.7296692391338722E-2</v>
      </c>
      <c r="J17" s="20"/>
      <c r="M17" s="117"/>
    </row>
    <row r="18" spans="1:13" ht="15.75" customHeight="1">
      <c r="A18" s="187">
        <v>42735</v>
      </c>
      <c r="B18" s="118">
        <v>19762.599999999999</v>
      </c>
      <c r="C18" s="31">
        <f t="shared" si="0"/>
        <v>0.13415012771857504</v>
      </c>
      <c r="D18" s="31"/>
      <c r="E18" s="118">
        <v>2238.83</v>
      </c>
      <c r="F18" s="31">
        <f t="shared" si="0"/>
        <v>9.5350157049619799E-2</v>
      </c>
      <c r="G18" s="31"/>
      <c r="H18" s="118">
        <v>5383.1170000000002</v>
      </c>
      <c r="I18" s="31">
        <f t="shared" si="1"/>
        <v>7.5030205235840475E-2</v>
      </c>
      <c r="J18" s="20"/>
      <c r="M18" s="117"/>
    </row>
    <row r="19" spans="1:13" ht="15.75" customHeight="1">
      <c r="A19" s="187">
        <v>43100</v>
      </c>
      <c r="B19" s="118">
        <v>24719.22</v>
      </c>
      <c r="C19" s="31">
        <f t="shared" si="0"/>
        <v>0.25080809205266519</v>
      </c>
      <c r="D19" s="31"/>
      <c r="E19" s="118">
        <v>2673.61</v>
      </c>
      <c r="F19" s="31">
        <f t="shared" si="0"/>
        <v>0.19419964892376829</v>
      </c>
      <c r="G19" s="31"/>
      <c r="H19" s="118">
        <v>6903.3900999999996</v>
      </c>
      <c r="I19" s="31">
        <f t="shared" si="1"/>
        <v>0.28241502088845549</v>
      </c>
      <c r="J19" s="20"/>
      <c r="M19" s="117"/>
    </row>
    <row r="20" spans="1:13" ht="15.75" customHeight="1">
      <c r="A20" s="187">
        <v>43465</v>
      </c>
      <c r="B20" s="118">
        <v>23327.46</v>
      </c>
      <c r="C20" s="31">
        <f t="shared" si="0"/>
        <v>-5.6302747416787535E-2</v>
      </c>
      <c r="D20" s="31"/>
      <c r="E20" s="118">
        <v>2506.85</v>
      </c>
      <c r="F20" s="31">
        <f t="shared" si="0"/>
        <v>-6.2372597349650949E-2</v>
      </c>
      <c r="G20" s="31"/>
      <c r="H20" s="118">
        <v>6635.277</v>
      </c>
      <c r="I20" s="31">
        <f t="shared" si="1"/>
        <v>-3.8837889227786748E-2</v>
      </c>
      <c r="J20" s="20"/>
      <c r="M20" s="117"/>
    </row>
    <row r="21" spans="1:13" ht="15.75" customHeight="1">
      <c r="A21" s="214"/>
      <c r="B21" s="103"/>
      <c r="C21" s="103"/>
      <c r="D21" s="103"/>
      <c r="E21" s="103"/>
      <c r="F21" s="103"/>
      <c r="G21" s="103"/>
      <c r="H21" s="103"/>
      <c r="I21" s="103"/>
      <c r="J21" s="20"/>
    </row>
    <row r="22" spans="1:13" ht="15.75" customHeight="1">
      <c r="A22" s="119" t="s">
        <v>237</v>
      </c>
      <c r="B22" s="20"/>
      <c r="C22" s="20"/>
      <c r="D22" s="20"/>
      <c r="E22" s="20"/>
      <c r="F22" s="20"/>
      <c r="G22" s="20"/>
      <c r="H22" s="20"/>
      <c r="I22" s="20"/>
      <c r="J22" s="20"/>
    </row>
    <row r="23" spans="1:13" ht="15.75" customHeight="1">
      <c r="A23" s="20"/>
      <c r="B23" s="20"/>
      <c r="C23" s="20"/>
      <c r="D23" s="20"/>
      <c r="E23" s="20"/>
      <c r="F23" s="20"/>
      <c r="G23" s="20"/>
      <c r="H23" s="20"/>
      <c r="I23" s="20"/>
      <c r="J23" s="20"/>
    </row>
    <row r="24" spans="1:13" ht="15.75" customHeight="1">
      <c r="A24" s="28" t="s">
        <v>151</v>
      </c>
    </row>
  </sheetData>
  <mergeCells count="3">
    <mergeCell ref="B4:C4"/>
    <mergeCell ref="E4:F4"/>
    <mergeCell ref="H4:I4"/>
  </mergeCells>
  <hyperlinks>
    <hyperlink ref="A24" location="Contents!B3" display="Return to the Table of Contents" xr:uid="{84D1FC78-6F0A-494A-9583-50AD9EDB18CD}"/>
  </hyperlink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K25"/>
  <sheetViews>
    <sheetView zoomScaleNormal="100" workbookViewId="0"/>
  </sheetViews>
  <sheetFormatPr defaultRowHeight="15.75" customHeight="1"/>
  <cols>
    <col min="1" max="1" width="9.375" style="21" customWidth="1"/>
    <col min="2" max="5" width="10.625" style="21" customWidth="1"/>
    <col min="6" max="6" width="11.625" style="21" customWidth="1"/>
    <col min="7" max="7" width="10.75" style="21" customWidth="1"/>
    <col min="8" max="10" width="10.625" style="21" customWidth="1"/>
    <col min="11" max="16384" width="9" style="21"/>
  </cols>
  <sheetData>
    <row r="1" spans="1:11" s="18" customFormat="1" ht="18.75" customHeight="1">
      <c r="A1" s="72" t="s">
        <v>66</v>
      </c>
      <c r="B1" s="17"/>
      <c r="C1" s="17"/>
      <c r="D1" s="17"/>
      <c r="E1" s="34"/>
      <c r="F1" s="17"/>
      <c r="G1" s="17"/>
      <c r="H1" s="17"/>
      <c r="I1" s="17"/>
      <c r="J1" s="17"/>
      <c r="K1" s="17"/>
    </row>
    <row r="2" spans="1:11" ht="15.75" customHeight="1">
      <c r="A2" s="214" t="s">
        <v>479</v>
      </c>
      <c r="B2" s="20"/>
      <c r="C2" s="20"/>
      <c r="D2" s="20"/>
      <c r="E2" s="35" t="s">
        <v>14</v>
      </c>
      <c r="F2" s="20"/>
      <c r="G2" s="20"/>
      <c r="H2" s="20"/>
      <c r="I2" s="20"/>
      <c r="J2" s="20"/>
      <c r="K2" s="20"/>
    </row>
    <row r="3" spans="1:11" ht="15.75" customHeight="1">
      <c r="A3" s="214"/>
      <c r="B3" s="20"/>
      <c r="C3" s="20"/>
      <c r="D3" s="20"/>
      <c r="E3" s="20"/>
      <c r="F3" s="20"/>
      <c r="G3" s="20"/>
      <c r="H3" s="20"/>
      <c r="I3" s="20"/>
      <c r="J3" s="20"/>
      <c r="K3" s="20"/>
    </row>
    <row r="4" spans="1:11" ht="60">
      <c r="A4" s="212"/>
      <c r="B4" s="23" t="s">
        <v>272</v>
      </c>
      <c r="C4" s="23" t="s">
        <v>214</v>
      </c>
      <c r="D4" s="23" t="s">
        <v>116</v>
      </c>
      <c r="E4" s="23" t="s">
        <v>117</v>
      </c>
      <c r="F4" s="23" t="s">
        <v>118</v>
      </c>
      <c r="G4" s="23" t="s">
        <v>119</v>
      </c>
      <c r="H4" s="23" t="s">
        <v>378</v>
      </c>
      <c r="I4" s="23" t="s">
        <v>380</v>
      </c>
      <c r="J4" s="23" t="s">
        <v>379</v>
      </c>
      <c r="K4" s="217"/>
    </row>
    <row r="5" spans="1:11" ht="15.75" customHeight="1">
      <c r="A5" s="212"/>
      <c r="B5" s="24"/>
      <c r="C5" s="24"/>
      <c r="D5" s="24"/>
      <c r="E5" s="24"/>
      <c r="F5" s="24"/>
      <c r="G5" s="24"/>
      <c r="H5" s="24"/>
      <c r="I5" s="24"/>
      <c r="J5" s="24"/>
      <c r="K5" s="217"/>
    </row>
    <row r="6" spans="1:11" ht="15.75" customHeight="1">
      <c r="A6" s="187">
        <v>38352</v>
      </c>
      <c r="B6" s="120">
        <v>1.37E-2</v>
      </c>
      <c r="C6" s="120">
        <v>3.0800000000000001E-2</v>
      </c>
      <c r="D6" s="120">
        <v>4.2699999999999995E-2</v>
      </c>
      <c r="E6" s="121">
        <v>5.0962135922330093E-2</v>
      </c>
      <c r="F6" s="120">
        <v>5.6252400000000008E-2</v>
      </c>
      <c r="G6" s="120">
        <v>6.3919600000000076E-2</v>
      </c>
      <c r="H6" s="120">
        <v>4.6699999999999998E-2</v>
      </c>
      <c r="I6" s="120">
        <v>4.3438735177865617E-2</v>
      </c>
      <c r="J6" s="120">
        <v>1.3536363636363638E-2</v>
      </c>
      <c r="K6" s="20"/>
    </row>
    <row r="7" spans="1:11" ht="15.75" customHeight="1">
      <c r="A7" s="187">
        <v>38717</v>
      </c>
      <c r="B7" s="120">
        <v>3.15E-2</v>
      </c>
      <c r="C7" s="120">
        <v>4.41E-2</v>
      </c>
      <c r="D7" s="120">
        <v>4.2900000000000001E-2</v>
      </c>
      <c r="E7" s="121">
        <v>4.5603600000000001E-2</v>
      </c>
      <c r="F7" s="120">
        <v>5.2316000000000001E-2</v>
      </c>
      <c r="G7" s="120">
        <v>6.0620800000000037E-2</v>
      </c>
      <c r="H7" s="120">
        <v>3.9100000000000003E-2</v>
      </c>
      <c r="I7" s="120">
        <v>6.1892430278884462E-2</v>
      </c>
      <c r="J7" s="120">
        <v>3.2121513944223114E-2</v>
      </c>
      <c r="K7" s="20"/>
    </row>
    <row r="8" spans="1:11" ht="15.75" customHeight="1">
      <c r="A8" s="187">
        <v>39082</v>
      </c>
      <c r="B8" s="120">
        <v>4.7300000000000002E-2</v>
      </c>
      <c r="C8" s="120">
        <v>4.82E-2</v>
      </c>
      <c r="D8" s="120">
        <v>4.8000000000000001E-2</v>
      </c>
      <c r="E8" s="122">
        <v>4.9100000000000005E-2</v>
      </c>
      <c r="F8" s="120">
        <v>5.5924799999999969E-2</v>
      </c>
      <c r="G8" s="120">
        <v>6.4829600000000015E-2</v>
      </c>
      <c r="H8" s="120">
        <v>5.0099999999999999E-2</v>
      </c>
      <c r="I8" s="120">
        <v>7.9611553784860553E-2</v>
      </c>
      <c r="J8" s="120">
        <v>4.9648995983935754E-2</v>
      </c>
      <c r="K8" s="20"/>
    </row>
    <row r="9" spans="1:11" ht="15.75" customHeight="1">
      <c r="A9" s="187">
        <v>39447</v>
      </c>
      <c r="B9" s="120">
        <v>4.36E-2</v>
      </c>
      <c r="C9" s="120">
        <v>3.0499999999999999E-2</v>
      </c>
      <c r="D9" s="120">
        <v>4.6300000000000001E-2</v>
      </c>
      <c r="E9" s="121">
        <v>4.8399999999999999E-2</v>
      </c>
      <c r="F9" s="120">
        <v>5.5578087649402391E-2</v>
      </c>
      <c r="G9" s="120">
        <v>6.4821513944223114E-2</v>
      </c>
      <c r="H9" s="120">
        <v>3.1600000000000003E-2</v>
      </c>
      <c r="I9" s="120">
        <v>8.0537848605577694E-2</v>
      </c>
      <c r="J9" s="120">
        <v>5.026454183266927E-2</v>
      </c>
      <c r="K9" s="20"/>
    </row>
    <row r="10" spans="1:11" ht="15.75" customHeight="1">
      <c r="A10" s="187">
        <v>39813</v>
      </c>
      <c r="B10" s="120">
        <v>1.37E-2</v>
      </c>
      <c r="C10" s="120">
        <v>7.6E-3</v>
      </c>
      <c r="D10" s="120">
        <v>3.6600000000000001E-2</v>
      </c>
      <c r="E10" s="121">
        <v>4.2800000000000005E-2</v>
      </c>
      <c r="F10" s="120">
        <v>5.6261354581673313E-2</v>
      </c>
      <c r="G10" s="120">
        <v>7.4373306772908293E-2</v>
      </c>
      <c r="H10" s="120">
        <v>-3.8399999999999997E-2</v>
      </c>
      <c r="I10" s="120">
        <v>5.0708661417322831E-2</v>
      </c>
      <c r="J10" s="120">
        <v>1.9390476190476208E-2</v>
      </c>
      <c r="K10" s="20"/>
    </row>
    <row r="11" spans="1:11" ht="15.75" customHeight="1">
      <c r="A11" s="187">
        <v>40178</v>
      </c>
      <c r="B11" s="120">
        <v>1.5E-3</v>
      </c>
      <c r="C11" s="120">
        <v>1.14E-2</v>
      </c>
      <c r="D11" s="120">
        <v>3.2599999999999997E-2</v>
      </c>
      <c r="E11" s="121">
        <v>4.0800000000000003E-2</v>
      </c>
      <c r="F11" s="120">
        <v>5.3148399999999985E-2</v>
      </c>
      <c r="G11" s="120">
        <v>7.2916000000000022E-2</v>
      </c>
      <c r="H11" s="120">
        <v>0.1386</v>
      </c>
      <c r="I11" s="120">
        <v>3.2500000000000001E-2</v>
      </c>
      <c r="J11" s="120">
        <v>1.5972222222222204E-3</v>
      </c>
      <c r="K11" s="20"/>
    </row>
    <row r="12" spans="1:11" ht="15.75" customHeight="1">
      <c r="A12" s="187">
        <v>40543</v>
      </c>
      <c r="B12" s="120">
        <v>1.4000000000000002E-3</v>
      </c>
      <c r="C12" s="120">
        <v>6.0999999999999995E-3</v>
      </c>
      <c r="D12" s="120">
        <v>3.2199999999999999E-2</v>
      </c>
      <c r="E12" s="121">
        <v>4.2500000000000003E-2</v>
      </c>
      <c r="F12" s="120">
        <v>4.9409920634920661E-2</v>
      </c>
      <c r="G12" s="120">
        <v>6.0382936507936448E-2</v>
      </c>
      <c r="H12" s="120">
        <v>2.2599999999999999E-2</v>
      </c>
      <c r="I12" s="120">
        <v>3.2500000000000001E-2</v>
      </c>
      <c r="J12" s="120">
        <v>1.7702380952380969E-3</v>
      </c>
      <c r="K12" s="20"/>
    </row>
    <row r="13" spans="1:11" ht="15.75" customHeight="1">
      <c r="A13" s="187">
        <v>40908</v>
      </c>
      <c r="B13" s="120">
        <v>5.0000000000000001E-4</v>
      </c>
      <c r="C13" s="120">
        <v>4.5000000000000005E-3</v>
      </c>
      <c r="D13" s="120">
        <v>2.7800000000000002E-2</v>
      </c>
      <c r="E13" s="121">
        <v>3.9100000000000003E-2</v>
      </c>
      <c r="F13" s="120">
        <v>4.6381200000000018E-2</v>
      </c>
      <c r="G13" s="120">
        <v>5.6616400000000046E-2</v>
      </c>
      <c r="H13" s="120">
        <v>0.1067</v>
      </c>
      <c r="I13" s="120">
        <v>3.2500000000000001E-2</v>
      </c>
      <c r="J13" s="120">
        <v>1.0179999999999972E-3</v>
      </c>
      <c r="K13" s="20"/>
    </row>
    <row r="14" spans="1:11" ht="15.75" customHeight="1">
      <c r="A14" s="187">
        <v>41274</v>
      </c>
      <c r="B14" s="120">
        <v>8.9999999999999998E-4</v>
      </c>
      <c r="C14" s="120">
        <v>2.8000000000000004E-3</v>
      </c>
      <c r="D14" s="120">
        <v>1.8000000000000002E-2</v>
      </c>
      <c r="E14" s="121">
        <v>2.92E-2</v>
      </c>
      <c r="F14" s="120">
        <v>3.6724799999999988E-2</v>
      </c>
      <c r="G14" s="120">
        <v>4.9389999999999976E-2</v>
      </c>
      <c r="H14" s="120">
        <v>6.7900000000000002E-2</v>
      </c>
      <c r="I14" s="120">
        <v>3.2500000000000001E-2</v>
      </c>
      <c r="J14" s="120">
        <v>1.4211155378486048E-3</v>
      </c>
      <c r="K14" s="20"/>
    </row>
    <row r="15" spans="1:11" ht="15.75" customHeight="1">
      <c r="A15" s="187">
        <v>41639</v>
      </c>
      <c r="B15" s="120">
        <v>5.7079999999999935E-4</v>
      </c>
      <c r="C15" s="120">
        <v>3.0708000000000003E-3</v>
      </c>
      <c r="D15" s="120">
        <v>2.3501599999999991E-2</v>
      </c>
      <c r="E15" s="121">
        <v>3.4461600000000009E-2</v>
      </c>
      <c r="F15" s="120">
        <v>4.2342400000000009E-2</v>
      </c>
      <c r="G15" s="120">
        <v>5.101039999999999E-2</v>
      </c>
      <c r="H15" s="120">
        <v>-2.46E-2</v>
      </c>
      <c r="I15" s="120">
        <v>3.2500000000000001E-2</v>
      </c>
      <c r="J15" s="120">
        <v>1.0780876494023873E-3</v>
      </c>
      <c r="K15" s="20"/>
    </row>
    <row r="16" spans="1:11" ht="15.75" customHeight="1">
      <c r="A16" s="187">
        <v>42004</v>
      </c>
      <c r="B16" s="120">
        <v>3.2719999999999928E-4</v>
      </c>
      <c r="C16" s="120">
        <v>4.6207999999999996E-3</v>
      </c>
      <c r="D16" s="120">
        <v>2.5395600000000004E-2</v>
      </c>
      <c r="E16" s="121">
        <v>3.3381600000000018E-2</v>
      </c>
      <c r="F16" s="120">
        <v>4.1603199999999993E-2</v>
      </c>
      <c r="G16" s="120">
        <v>4.8522799999999998E-2</v>
      </c>
      <c r="H16" s="120">
        <v>8.8700000000000001E-2</v>
      </c>
      <c r="I16" s="120">
        <v>3.2500000000000001E-2</v>
      </c>
      <c r="J16" s="120">
        <v>8.9003984063744943E-4</v>
      </c>
      <c r="K16" s="20"/>
    </row>
    <row r="17" spans="1:11" ht="15.75" customHeight="1">
      <c r="A17" s="187">
        <v>42369</v>
      </c>
      <c r="B17" s="120">
        <v>5.2639999999999968E-4</v>
      </c>
      <c r="C17" s="120">
        <v>6.868800000000003E-3</v>
      </c>
      <c r="D17" s="120">
        <v>2.1383599999999999E-2</v>
      </c>
      <c r="E17" s="121">
        <v>2.8416000000000011E-2</v>
      </c>
      <c r="F17" s="120">
        <v>3.8888047808764911E-2</v>
      </c>
      <c r="G17" s="120">
        <v>5.0007569721115565E-2</v>
      </c>
      <c r="H17" s="120">
        <v>3.3599999999999998E-2</v>
      </c>
      <c r="I17" s="120">
        <v>3.259920634920635E-2</v>
      </c>
      <c r="J17" s="120">
        <v>1.3428571428571443E-3</v>
      </c>
      <c r="K17" s="20"/>
    </row>
    <row r="18" spans="1:11" ht="15.75" customHeight="1">
      <c r="A18" s="187">
        <v>42735</v>
      </c>
      <c r="B18" s="120">
        <v>3.1936000000000009E-3</v>
      </c>
      <c r="C18" s="120">
        <v>8.3420000000000091E-3</v>
      </c>
      <c r="D18" s="120">
        <v>1.8374400000000003E-2</v>
      </c>
      <c r="E18" s="121">
        <v>2.5944000000000009E-2</v>
      </c>
      <c r="F18" s="120">
        <v>3.6599599999999989E-2</v>
      </c>
      <c r="G18" s="120">
        <v>4.7078799999999976E-2</v>
      </c>
      <c r="H18" s="120">
        <v>4.5999999999999999E-3</v>
      </c>
      <c r="I18" s="120">
        <v>3.5109561752988051E-2</v>
      </c>
      <c r="J18" s="120">
        <v>3.9466135458167276E-3</v>
      </c>
      <c r="K18" s="20"/>
    </row>
    <row r="19" spans="1:11" ht="15.75" customHeight="1">
      <c r="A19" s="187">
        <v>43100</v>
      </c>
      <c r="B19" s="120">
        <v>9.4896000000000043E-3</v>
      </c>
      <c r="C19" s="120">
        <v>1.399200000000001E-2</v>
      </c>
      <c r="D19" s="120">
        <v>2.3294800000000001E-2</v>
      </c>
      <c r="E19" s="121">
        <v>2.8940399999999991E-2</v>
      </c>
      <c r="F19" s="120">
        <v>3.7429199999999996E-2</v>
      </c>
      <c r="G19" s="120">
        <v>4.4395200000000024E-2</v>
      </c>
      <c r="H19" s="120">
        <v>4.9200000000000001E-2</v>
      </c>
      <c r="I19" s="120">
        <v>4.0972222222222222E-2</v>
      </c>
      <c r="J19" s="120">
        <v>1.0037051792828655E-2</v>
      </c>
      <c r="K19" s="20"/>
    </row>
    <row r="20" spans="1:11" ht="15.75" customHeight="1">
      <c r="A20" s="187">
        <v>43465</v>
      </c>
      <c r="B20" s="120">
        <v>1.9716867469879513E-2</v>
      </c>
      <c r="C20" s="120">
        <v>2.5270682730923685E-2</v>
      </c>
      <c r="D20" s="120">
        <v>2.9112449799196784E-2</v>
      </c>
      <c r="E20" s="121">
        <v>3.1115662650602421E-2</v>
      </c>
      <c r="F20" s="120">
        <v>3.9290800000000028E-2</v>
      </c>
      <c r="G20" s="120">
        <v>4.7992000000000028E-2</v>
      </c>
      <c r="H20" s="120">
        <v>1.12E-2</v>
      </c>
      <c r="I20" s="120">
        <v>4.9023904382470118E-2</v>
      </c>
      <c r="J20" s="120">
        <v>1.8310358565737039E-2</v>
      </c>
      <c r="K20" s="20"/>
    </row>
    <row r="21" spans="1:11" ht="15.75" customHeight="1">
      <c r="A21" s="214"/>
      <c r="B21" s="35"/>
      <c r="C21" s="20" t="s">
        <v>14</v>
      </c>
      <c r="D21" s="35"/>
      <c r="E21" s="35"/>
      <c r="F21" s="35"/>
      <c r="G21" s="35"/>
      <c r="H21" s="35"/>
      <c r="I21" s="35"/>
      <c r="J21" s="35"/>
      <c r="K21" s="20"/>
    </row>
    <row r="22" spans="1:11" ht="27.75" customHeight="1">
      <c r="A22" s="255" t="s">
        <v>480</v>
      </c>
      <c r="B22" s="255"/>
      <c r="C22" s="255"/>
      <c r="D22" s="255"/>
      <c r="E22" s="255"/>
      <c r="F22" s="255"/>
      <c r="G22" s="255"/>
      <c r="H22" s="255"/>
      <c r="I22" s="255"/>
      <c r="J22" s="255"/>
      <c r="K22" s="20"/>
    </row>
    <row r="23" spans="1:11" ht="15.75" customHeight="1">
      <c r="A23" s="214" t="s">
        <v>490</v>
      </c>
      <c r="B23" s="20"/>
      <c r="C23" s="20"/>
      <c r="D23" s="20"/>
      <c r="E23" s="20"/>
      <c r="F23" s="20"/>
      <c r="G23" s="20"/>
      <c r="H23" s="20"/>
      <c r="I23" s="20"/>
      <c r="J23" s="20"/>
      <c r="K23" s="20"/>
    </row>
    <row r="25" spans="1:11" ht="15.75" customHeight="1">
      <c r="A25" s="28" t="s">
        <v>151</v>
      </c>
    </row>
  </sheetData>
  <mergeCells count="1">
    <mergeCell ref="A22:J22"/>
  </mergeCells>
  <hyperlinks>
    <hyperlink ref="A25" location="Contents!B3" display="Return to the Table of Contents" xr:uid="{F0776D7F-2A1C-4AA7-B653-592135F9ABD7}"/>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J24"/>
  <sheetViews>
    <sheetView zoomScaleNormal="100" workbookViewId="0"/>
  </sheetViews>
  <sheetFormatPr defaultRowHeight="15.75" customHeight="1"/>
  <cols>
    <col min="1" max="1" width="10.25" style="21" customWidth="1"/>
    <col min="2" max="3" width="12" style="21" customWidth="1"/>
    <col min="4" max="4" width="9" style="21"/>
    <col min="5" max="6" width="12" style="21" customWidth="1"/>
    <col min="7" max="16384" width="9" style="21"/>
  </cols>
  <sheetData>
    <row r="1" spans="1:10" s="18" customFormat="1" ht="18.75" customHeight="1">
      <c r="A1" s="60" t="s">
        <v>126</v>
      </c>
      <c r="B1" s="17"/>
      <c r="C1" s="17"/>
      <c r="D1" s="17"/>
      <c r="E1" s="17"/>
      <c r="F1" s="17"/>
      <c r="G1" s="17"/>
      <c r="H1" s="17"/>
      <c r="I1" s="17"/>
      <c r="J1" s="17"/>
    </row>
    <row r="2" spans="1:10" ht="15.75" customHeight="1">
      <c r="A2" s="259" t="s">
        <v>192</v>
      </c>
      <c r="B2" s="259"/>
      <c r="C2" s="259"/>
      <c r="D2" s="259"/>
      <c r="E2" s="259"/>
      <c r="F2" s="259"/>
      <c r="G2" s="66"/>
      <c r="H2" s="66"/>
      <c r="I2" s="66"/>
      <c r="J2" s="66"/>
    </row>
    <row r="3" spans="1:10" ht="15.75" customHeight="1">
      <c r="A3" s="20"/>
      <c r="B3" s="20"/>
      <c r="C3" s="20"/>
      <c r="D3" s="20"/>
      <c r="E3" s="20"/>
      <c r="F3" s="20"/>
      <c r="G3" s="20"/>
      <c r="H3" s="20"/>
      <c r="I3" s="20"/>
      <c r="J3" s="20"/>
    </row>
    <row r="4" spans="1:10" ht="15.75" customHeight="1">
      <c r="A4" s="19"/>
      <c r="B4" s="260" t="s">
        <v>22</v>
      </c>
      <c r="C4" s="260"/>
      <c r="D4" s="44"/>
      <c r="E4" s="254" t="s">
        <v>23</v>
      </c>
      <c r="F4" s="254"/>
      <c r="G4" s="20"/>
      <c r="H4" s="20"/>
      <c r="I4" s="20"/>
      <c r="J4" s="20"/>
    </row>
    <row r="5" spans="1:10" ht="30">
      <c r="A5" s="22"/>
      <c r="B5" s="123" t="s">
        <v>429</v>
      </c>
      <c r="C5" s="23" t="s">
        <v>80</v>
      </c>
      <c r="D5" s="46"/>
      <c r="E5" s="123" t="s">
        <v>429</v>
      </c>
      <c r="F5" s="23" t="s">
        <v>80</v>
      </c>
      <c r="G5" s="20"/>
      <c r="H5" s="20"/>
      <c r="I5" s="20"/>
      <c r="J5" s="20"/>
    </row>
    <row r="6" spans="1:10" ht="15.75" customHeight="1">
      <c r="A6" s="208">
        <v>2004</v>
      </c>
      <c r="B6" s="40">
        <v>851.58515</v>
      </c>
      <c r="C6" s="26">
        <v>8274</v>
      </c>
      <c r="D6" s="20"/>
      <c r="E6" s="40">
        <v>858.11718999999994</v>
      </c>
      <c r="F6" s="26">
        <v>8284</v>
      </c>
      <c r="G6" s="20"/>
      <c r="H6" s="20"/>
      <c r="I6" s="20"/>
      <c r="J6" s="20"/>
    </row>
    <row r="7" spans="1:10" ht="15.75" customHeight="1">
      <c r="A7" s="208">
        <v>2005</v>
      </c>
      <c r="B7" s="40">
        <v>1186.3557499999999</v>
      </c>
      <c r="C7" s="26">
        <v>8223</v>
      </c>
      <c r="D7" s="20"/>
      <c r="E7" s="40">
        <v>976.74358999999993</v>
      </c>
      <c r="F7" s="26">
        <v>8213</v>
      </c>
      <c r="G7" s="20"/>
      <c r="H7" s="20"/>
      <c r="I7" s="20"/>
      <c r="J7" s="20"/>
    </row>
    <row r="8" spans="1:10" ht="15.75" customHeight="1">
      <c r="A8" s="208">
        <v>2006</v>
      </c>
      <c r="B8" s="40">
        <v>1538.5027399999999</v>
      </c>
      <c r="C8" s="26">
        <v>10237</v>
      </c>
      <c r="D8" s="20"/>
      <c r="E8" s="40">
        <v>1423.7065</v>
      </c>
      <c r="F8" s="26">
        <v>10266</v>
      </c>
      <c r="G8" s="20"/>
      <c r="H8" s="20"/>
      <c r="I8" s="20"/>
      <c r="J8" s="20"/>
    </row>
    <row r="9" spans="1:10" ht="15.75" customHeight="1">
      <c r="A9" s="208">
        <v>2007</v>
      </c>
      <c r="B9" s="40">
        <v>1560.3615199999999</v>
      </c>
      <c r="C9" s="26">
        <v>10695</v>
      </c>
      <c r="D9" s="20" t="s">
        <v>14</v>
      </c>
      <c r="E9" s="40">
        <v>1783.4177400000001</v>
      </c>
      <c r="F9" s="26">
        <v>10694</v>
      </c>
      <c r="G9" s="20"/>
      <c r="H9" s="20"/>
      <c r="I9" s="20"/>
      <c r="J9" s="20"/>
    </row>
    <row r="10" spans="1:10" ht="15.75" customHeight="1">
      <c r="A10" s="208">
        <v>2008</v>
      </c>
      <c r="B10" s="40">
        <v>1019.9921999999999</v>
      </c>
      <c r="C10" s="26">
        <v>8821</v>
      </c>
      <c r="D10" s="20" t="s">
        <v>14</v>
      </c>
      <c r="E10" s="40">
        <v>1144.58125</v>
      </c>
      <c r="F10" s="26">
        <v>9067</v>
      </c>
      <c r="G10" s="20"/>
      <c r="H10" s="20"/>
      <c r="I10" s="20"/>
      <c r="J10" s="20"/>
    </row>
    <row r="11" spans="1:10" ht="15.75" customHeight="1">
      <c r="A11" s="208">
        <v>2009</v>
      </c>
      <c r="B11" s="40">
        <v>803.3433</v>
      </c>
      <c r="C11" s="26">
        <v>7426</v>
      </c>
      <c r="D11" s="20"/>
      <c r="E11" s="40">
        <v>794.71197999999993</v>
      </c>
      <c r="F11" s="26">
        <v>7315</v>
      </c>
      <c r="G11" s="20"/>
      <c r="H11" s="20"/>
      <c r="I11" s="20"/>
      <c r="J11" s="20"/>
    </row>
    <row r="12" spans="1:10" ht="15.75" customHeight="1">
      <c r="A12" s="208">
        <v>2010</v>
      </c>
      <c r="B12" s="40">
        <v>899.69692000000009</v>
      </c>
      <c r="C12" s="26">
        <v>10139</v>
      </c>
      <c r="D12" s="20" t="s">
        <v>14</v>
      </c>
      <c r="E12" s="40">
        <v>822.21861999999999</v>
      </c>
      <c r="F12" s="26">
        <v>10147</v>
      </c>
      <c r="G12" s="20"/>
      <c r="H12" s="20"/>
      <c r="I12" s="20"/>
      <c r="J12" s="20"/>
    </row>
    <row r="13" spans="1:10" ht="15.75" customHeight="1">
      <c r="A13" s="208">
        <v>2011</v>
      </c>
      <c r="B13" s="40">
        <v>997.87877000000003</v>
      </c>
      <c r="C13" s="26">
        <v>10573</v>
      </c>
      <c r="D13" s="20"/>
      <c r="E13" s="40">
        <v>991.83917000000008</v>
      </c>
      <c r="F13" s="26">
        <v>10552</v>
      </c>
      <c r="G13" s="20"/>
      <c r="H13" s="20"/>
      <c r="I13" s="20"/>
      <c r="J13" s="20"/>
    </row>
    <row r="14" spans="1:10" ht="15.75" customHeight="1">
      <c r="A14" s="208">
        <v>2012</v>
      </c>
      <c r="B14" s="40">
        <v>976.00771999999995</v>
      </c>
      <c r="C14" s="26">
        <v>12335</v>
      </c>
      <c r="D14" s="20"/>
      <c r="E14" s="40">
        <v>1040.37709</v>
      </c>
      <c r="F14" s="26">
        <v>12218</v>
      </c>
      <c r="G14" s="20"/>
      <c r="H14" s="20"/>
      <c r="I14" s="20"/>
      <c r="J14" s="20"/>
    </row>
    <row r="15" spans="1:10" ht="15.75" customHeight="1">
      <c r="A15" s="208">
        <v>2013</v>
      </c>
      <c r="B15" s="40">
        <v>1121.9315200000001</v>
      </c>
      <c r="C15" s="26">
        <v>10153</v>
      </c>
      <c r="D15" s="61"/>
      <c r="E15" s="40">
        <v>1026.62375</v>
      </c>
      <c r="F15" s="26">
        <v>10209</v>
      </c>
      <c r="G15" s="20"/>
      <c r="H15" s="20"/>
      <c r="I15" s="20"/>
      <c r="J15" s="20"/>
    </row>
    <row r="16" spans="1:10" ht="15.75" customHeight="1">
      <c r="A16" s="208">
        <v>2014</v>
      </c>
      <c r="B16" s="40">
        <v>1507.5374299999999</v>
      </c>
      <c r="C16" s="26">
        <v>10761</v>
      </c>
      <c r="D16" s="61"/>
      <c r="E16" s="40">
        <v>1247.5400099999999</v>
      </c>
      <c r="F16" s="26">
        <v>10595</v>
      </c>
      <c r="G16" s="20"/>
      <c r="H16" s="20"/>
      <c r="I16" s="20"/>
      <c r="J16" s="20"/>
    </row>
    <row r="17" spans="1:10" ht="15.75" customHeight="1">
      <c r="A17" s="208">
        <v>2015</v>
      </c>
      <c r="B17" s="40">
        <v>2071.53557</v>
      </c>
      <c r="C17" s="26">
        <v>10536</v>
      </c>
      <c r="D17" s="61"/>
      <c r="E17" s="40">
        <v>1761.60545</v>
      </c>
      <c r="F17" s="26">
        <v>10474</v>
      </c>
      <c r="G17" s="20"/>
      <c r="H17" s="20"/>
      <c r="I17" s="20"/>
      <c r="J17" s="20"/>
    </row>
    <row r="18" spans="1:10" ht="15.75" customHeight="1">
      <c r="A18" s="208">
        <v>2016</v>
      </c>
      <c r="B18" s="40">
        <v>1733.89474</v>
      </c>
      <c r="C18" s="26">
        <v>9595</v>
      </c>
      <c r="D18" s="61"/>
      <c r="E18" s="40">
        <v>1694.35177</v>
      </c>
      <c r="F18" s="26">
        <v>9721</v>
      </c>
      <c r="G18" s="20"/>
      <c r="H18" s="20"/>
      <c r="I18" s="20"/>
      <c r="J18" s="20"/>
    </row>
    <row r="19" spans="1:10" ht="15.75" customHeight="1">
      <c r="A19" s="208">
        <v>2017</v>
      </c>
      <c r="B19" s="40">
        <v>1399.92669</v>
      </c>
      <c r="C19" s="26">
        <v>10191</v>
      </c>
      <c r="D19" s="61"/>
      <c r="E19" s="40">
        <v>1622.9353600000002</v>
      </c>
      <c r="F19" s="26">
        <v>10306</v>
      </c>
      <c r="G19" s="20"/>
      <c r="H19" s="20"/>
      <c r="I19" s="20"/>
      <c r="J19" s="20"/>
    </row>
    <row r="20" spans="1:10" ht="15.75" customHeight="1">
      <c r="A20" s="22">
        <v>2018</v>
      </c>
      <c r="B20" s="40">
        <v>1732.0861599999998</v>
      </c>
      <c r="C20" s="26">
        <v>8125</v>
      </c>
      <c r="D20" s="61"/>
      <c r="E20" s="40">
        <v>1894.6336200000001</v>
      </c>
      <c r="F20" s="26">
        <v>8060</v>
      </c>
      <c r="G20" s="20"/>
      <c r="H20" s="20"/>
      <c r="I20" s="20"/>
      <c r="J20" s="20"/>
    </row>
    <row r="21" spans="1:10" ht="15.75" customHeight="1">
      <c r="A21" s="22"/>
      <c r="B21" s="61"/>
      <c r="C21" s="61"/>
      <c r="D21" s="61"/>
      <c r="E21" s="61"/>
      <c r="F21" s="61"/>
      <c r="G21" s="20"/>
      <c r="H21" s="20"/>
      <c r="I21" s="20"/>
      <c r="J21" s="20"/>
    </row>
    <row r="22" spans="1:10" ht="15.75" customHeight="1">
      <c r="A22" s="22" t="s">
        <v>34</v>
      </c>
      <c r="B22" s="61"/>
      <c r="C22" s="61"/>
      <c r="D22" s="61"/>
      <c r="E22" s="61"/>
      <c r="F22" s="61"/>
      <c r="G22" s="20"/>
      <c r="H22" s="20"/>
      <c r="I22" s="20"/>
      <c r="J22" s="20"/>
    </row>
    <row r="24" spans="1:10" ht="15.75" customHeight="1">
      <c r="A24" s="28" t="s">
        <v>151</v>
      </c>
    </row>
  </sheetData>
  <mergeCells count="3">
    <mergeCell ref="A2:F2"/>
    <mergeCell ref="B4:C4"/>
    <mergeCell ref="E4:F4"/>
  </mergeCells>
  <hyperlinks>
    <hyperlink ref="A24" location="Contents!B3" display="Return to the Table of Contents" xr:uid="{00000000-0004-0000-21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U30"/>
  <sheetViews>
    <sheetView zoomScaleNormal="100" workbookViewId="0"/>
  </sheetViews>
  <sheetFormatPr defaultRowHeight="15.75" customHeight="1"/>
  <cols>
    <col min="1" max="1" width="10.25" style="21" customWidth="1"/>
    <col min="2" max="8" width="16.25" style="21" customWidth="1"/>
    <col min="9" max="16384" width="9" style="21"/>
  </cols>
  <sheetData>
    <row r="1" spans="1:11" s="18" customFormat="1" ht="18.75" customHeight="1">
      <c r="A1" s="72" t="s">
        <v>264</v>
      </c>
      <c r="B1" s="124"/>
      <c r="C1" s="124"/>
      <c r="D1" s="124"/>
      <c r="E1" s="124"/>
      <c r="F1" s="124"/>
      <c r="G1" s="17"/>
      <c r="H1" s="17"/>
      <c r="I1" s="17"/>
      <c r="J1" s="17"/>
      <c r="K1" s="17"/>
    </row>
    <row r="2" spans="1:11" ht="15.75" customHeight="1">
      <c r="A2" s="125" t="s">
        <v>0</v>
      </c>
      <c r="B2" s="20"/>
      <c r="C2" s="20"/>
      <c r="D2" s="20"/>
      <c r="E2" s="20"/>
      <c r="F2" s="20"/>
      <c r="G2" s="20"/>
      <c r="H2" s="20"/>
      <c r="I2" s="20"/>
      <c r="J2" s="20"/>
      <c r="K2" s="20"/>
    </row>
    <row r="3" spans="1:11" ht="15.75" customHeight="1">
      <c r="A3" s="22"/>
      <c r="B3" s="42"/>
      <c r="C3" s="42"/>
      <c r="D3" s="42"/>
      <c r="E3" s="42"/>
      <c r="F3" s="42"/>
      <c r="G3" s="20"/>
      <c r="H3" s="20"/>
      <c r="I3" s="20"/>
      <c r="J3" s="20"/>
      <c r="K3" s="20"/>
    </row>
    <row r="4" spans="1:11" ht="45">
      <c r="A4" s="22"/>
      <c r="B4" s="23" t="s">
        <v>430</v>
      </c>
      <c r="C4" s="23" t="s">
        <v>234</v>
      </c>
      <c r="D4" s="23" t="s">
        <v>132</v>
      </c>
      <c r="E4" s="23" t="s">
        <v>82</v>
      </c>
      <c r="F4" s="23" t="s">
        <v>129</v>
      </c>
      <c r="G4" s="23" t="s">
        <v>78</v>
      </c>
      <c r="H4" s="23" t="s">
        <v>431</v>
      </c>
      <c r="I4" s="20"/>
      <c r="J4" s="20"/>
      <c r="K4" s="20"/>
    </row>
    <row r="5" spans="1:11" ht="15.75" customHeight="1">
      <c r="A5" s="208">
        <v>2004</v>
      </c>
      <c r="B5" s="48">
        <v>14.795999999999999</v>
      </c>
      <c r="C5" s="48">
        <v>499</v>
      </c>
      <c r="D5" s="48">
        <v>207.4</v>
      </c>
      <c r="E5" s="48" t="s">
        <v>30</v>
      </c>
      <c r="F5" s="48" t="s">
        <v>30</v>
      </c>
      <c r="G5" s="48">
        <v>17.287109999999998</v>
      </c>
      <c r="H5" s="48">
        <v>78.847000000000008</v>
      </c>
      <c r="I5" s="20"/>
      <c r="J5" s="20"/>
      <c r="K5" s="20"/>
    </row>
    <row r="6" spans="1:11" ht="15.75" customHeight="1">
      <c r="A6" s="208">
        <v>2005</v>
      </c>
      <c r="B6" s="48">
        <v>16.875</v>
      </c>
      <c r="C6" s="48">
        <v>554.53200000000004</v>
      </c>
      <c r="D6" s="48">
        <v>251.8</v>
      </c>
      <c r="E6" s="48" t="s">
        <v>30</v>
      </c>
      <c r="F6" s="48" t="s">
        <v>30</v>
      </c>
      <c r="G6" s="48">
        <v>16.557988999999999</v>
      </c>
      <c r="H6" s="48">
        <v>78.8</v>
      </c>
      <c r="I6" s="20"/>
      <c r="J6" s="20"/>
      <c r="K6" s="20"/>
    </row>
    <row r="7" spans="1:11" ht="15.75" customHeight="1">
      <c r="A7" s="208">
        <v>2006</v>
      </c>
      <c r="B7" s="48">
        <v>22.5</v>
      </c>
      <c r="C7" s="48">
        <v>524.70000000000005</v>
      </c>
      <c r="D7" s="48">
        <v>254.6</v>
      </c>
      <c r="E7" s="48" t="s">
        <v>30</v>
      </c>
      <c r="F7" s="48" t="s">
        <v>30</v>
      </c>
      <c r="G7" s="48">
        <v>16.887695000000001</v>
      </c>
      <c r="H7" s="48">
        <v>74.400000000000006</v>
      </c>
      <c r="I7" s="20"/>
      <c r="J7" s="20"/>
      <c r="K7" s="20"/>
    </row>
    <row r="8" spans="1:11" ht="15.75" customHeight="1">
      <c r="A8" s="208">
        <v>2007</v>
      </c>
      <c r="B8" s="48">
        <v>25.146000000000001</v>
      </c>
      <c r="C8" s="48">
        <v>570.24216666666678</v>
      </c>
      <c r="D8" s="48">
        <v>320.1470666666666</v>
      </c>
      <c r="E8" s="48" t="s">
        <v>30</v>
      </c>
      <c r="F8" s="48" t="s">
        <v>30</v>
      </c>
      <c r="G8" s="48">
        <v>16.386789</v>
      </c>
      <c r="H8" s="48">
        <v>82.983166666666662</v>
      </c>
      <c r="I8" s="20"/>
      <c r="J8" s="20"/>
      <c r="K8" s="20"/>
    </row>
    <row r="9" spans="1:11" ht="15.75" customHeight="1">
      <c r="A9" s="208">
        <v>2008</v>
      </c>
      <c r="B9" s="48">
        <v>19.37</v>
      </c>
      <c r="C9" s="48">
        <v>553.05858333333333</v>
      </c>
      <c r="D9" s="48">
        <v>344.92486250000002</v>
      </c>
      <c r="E9" s="48" t="s">
        <v>30</v>
      </c>
      <c r="F9" s="48" t="s">
        <v>30</v>
      </c>
      <c r="G9" s="48">
        <v>14.322908</v>
      </c>
      <c r="H9" s="48">
        <v>104.45541666666668</v>
      </c>
      <c r="I9" s="20"/>
      <c r="J9" s="20"/>
      <c r="K9" s="20"/>
    </row>
    <row r="10" spans="1:11" ht="15.75" customHeight="1">
      <c r="A10" s="208">
        <v>2009</v>
      </c>
      <c r="B10" s="126">
        <v>12.467000000000001</v>
      </c>
      <c r="C10" s="126">
        <v>407.90159166666672</v>
      </c>
      <c r="D10" s="48">
        <v>299.85893333333337</v>
      </c>
      <c r="E10" s="48" t="s">
        <v>30</v>
      </c>
      <c r="F10" s="48" t="s">
        <v>30</v>
      </c>
      <c r="G10" s="48">
        <v>19.944191</v>
      </c>
      <c r="H10" s="48">
        <v>77.660804166666665</v>
      </c>
      <c r="I10" s="20"/>
      <c r="J10" s="20"/>
      <c r="K10" s="20"/>
    </row>
    <row r="11" spans="1:11" ht="15.75" customHeight="1">
      <c r="A11" s="208">
        <v>2010</v>
      </c>
      <c r="B11" s="126">
        <v>13.321</v>
      </c>
      <c r="C11" s="126">
        <v>528.15125</v>
      </c>
      <c r="D11" s="48">
        <v>320.55991666666671</v>
      </c>
      <c r="E11" s="48" t="s">
        <v>30</v>
      </c>
      <c r="F11" s="48" t="s">
        <v>30</v>
      </c>
      <c r="G11" s="48">
        <v>20.450885649</v>
      </c>
      <c r="H11" s="48">
        <v>11.213591549295774</v>
      </c>
      <c r="I11" s="20"/>
      <c r="J11" s="20"/>
      <c r="K11" s="20"/>
    </row>
    <row r="12" spans="1:11" ht="15.75" customHeight="1">
      <c r="A12" s="208">
        <v>2011</v>
      </c>
      <c r="B12" s="48">
        <v>11.291</v>
      </c>
      <c r="C12" s="48">
        <v>567.81029999999998</v>
      </c>
      <c r="D12" s="48">
        <v>243.2590238689441</v>
      </c>
      <c r="E12" s="48">
        <v>4.4386088161490678</v>
      </c>
      <c r="F12" s="48">
        <v>1.4746733627329187</v>
      </c>
      <c r="G12" s="48">
        <v>20.648944897</v>
      </c>
      <c r="H12" s="48">
        <v>9.5893705179282858</v>
      </c>
      <c r="I12" s="20"/>
      <c r="J12" s="20"/>
      <c r="K12" s="20"/>
    </row>
    <row r="13" spans="1:11" ht="15.75" customHeight="1">
      <c r="A13" s="208">
        <v>2012</v>
      </c>
      <c r="B13" s="48">
        <v>11.260999999999999</v>
      </c>
      <c r="C13" s="48">
        <v>518.94479166666667</v>
      </c>
      <c r="D13" s="48">
        <v>280.38258276987966</v>
      </c>
      <c r="E13" s="48">
        <v>4.5320164874003996</v>
      </c>
      <c r="F13" s="48">
        <v>1.5317548540000006</v>
      </c>
      <c r="G13" s="48">
        <v>22.615214088999998</v>
      </c>
      <c r="H13" s="48">
        <v>9.7032561983471073</v>
      </c>
      <c r="I13" s="20"/>
      <c r="J13" s="20"/>
      <c r="K13" s="20"/>
    </row>
    <row r="14" spans="1:11" ht="15.75" customHeight="1">
      <c r="A14" s="208">
        <v>2013</v>
      </c>
      <c r="B14" s="48">
        <v>11.176</v>
      </c>
      <c r="C14" s="48">
        <v>545.38259166666671</v>
      </c>
      <c r="D14" s="48">
        <v>222.81919299644275</v>
      </c>
      <c r="E14" s="48">
        <v>4.0982215940711484</v>
      </c>
      <c r="F14" s="48">
        <v>1.2967455098814225</v>
      </c>
      <c r="G14" s="48">
        <v>24.697896253532768</v>
      </c>
      <c r="H14" s="48">
        <v>6.63496138996139</v>
      </c>
      <c r="I14" s="20"/>
      <c r="J14" s="20"/>
      <c r="K14" s="20"/>
    </row>
    <row r="15" spans="1:11" ht="15.75" customHeight="1">
      <c r="A15" s="208">
        <v>2014</v>
      </c>
      <c r="B15" s="48">
        <v>9.8719999999999999</v>
      </c>
      <c r="C15" s="48">
        <v>504.19515094339613</v>
      </c>
      <c r="D15" s="48">
        <v>178.02359543373007</v>
      </c>
      <c r="E15" s="48">
        <v>3.6884254619047616</v>
      </c>
      <c r="F15" s="48">
        <v>1.4799483948412699</v>
      </c>
      <c r="G15" s="48">
        <v>26.686194077057699</v>
      </c>
      <c r="H15" s="48">
        <v>5.3003241106719372</v>
      </c>
      <c r="I15" s="20"/>
      <c r="J15" s="20"/>
      <c r="K15" s="20"/>
    </row>
    <row r="16" spans="1:11" ht="15.75" customHeight="1">
      <c r="A16" s="208">
        <v>2015</v>
      </c>
      <c r="B16" s="48">
        <v>8.6336458333333344</v>
      </c>
      <c r="C16" s="48">
        <v>490.10696153846163</v>
      </c>
      <c r="D16" s="48">
        <v>193.04931029889212</v>
      </c>
      <c r="E16" s="48">
        <v>3.0830597711321861</v>
      </c>
      <c r="F16" s="48">
        <v>1.4378953382684931</v>
      </c>
      <c r="G16" s="48">
        <v>27.939812427441701</v>
      </c>
      <c r="H16" s="48">
        <v>4.5078917720437461</v>
      </c>
      <c r="I16" s="20"/>
      <c r="J16" s="20"/>
      <c r="K16" s="20"/>
    </row>
    <row r="17" spans="1:21" ht="15.75" customHeight="1">
      <c r="A17" s="208">
        <v>2016</v>
      </c>
      <c r="B17" s="48">
        <v>10.624000000000001</v>
      </c>
      <c r="C17" s="48">
        <v>519.10042307692322</v>
      </c>
      <c r="D17" s="48">
        <v>206.64550621264297</v>
      </c>
      <c r="E17" s="48">
        <v>2.8901569312500452</v>
      </c>
      <c r="F17" s="48">
        <v>1.3316862263473848</v>
      </c>
      <c r="G17" s="48">
        <v>29.564904761904764</v>
      </c>
      <c r="H17" s="48">
        <v>5.3539246031746002</v>
      </c>
      <c r="I17" s="20"/>
      <c r="J17" s="20"/>
      <c r="K17" s="20"/>
    </row>
    <row r="18" spans="1:21" ht="15.75" customHeight="1">
      <c r="A18" s="208">
        <v>2017</v>
      </c>
      <c r="B18" s="48">
        <v>10.759</v>
      </c>
      <c r="C18" s="48">
        <v>505.1651346153846</v>
      </c>
      <c r="D18" s="48">
        <v>209.06749337719998</v>
      </c>
      <c r="E18" s="48">
        <v>2.5453667643999989</v>
      </c>
      <c r="F18" s="48">
        <v>1.4219951707999998</v>
      </c>
      <c r="G18" s="48">
        <v>30.718446215139437</v>
      </c>
      <c r="H18" s="48">
        <v>4.1400079681274899</v>
      </c>
      <c r="I18" s="20"/>
      <c r="J18" s="20"/>
      <c r="K18" s="20"/>
    </row>
    <row r="19" spans="1:21" ht="15.75" customHeight="1">
      <c r="A19" s="22">
        <v>2018</v>
      </c>
      <c r="B19" s="48">
        <v>11.61</v>
      </c>
      <c r="C19" s="48">
        <v>547.79757692307703</v>
      </c>
      <c r="D19" s="48">
        <v>218.98736551111122</v>
      </c>
      <c r="E19" s="48">
        <v>2.4789386485596716</v>
      </c>
      <c r="F19" s="48">
        <v>1.4252821481481477</v>
      </c>
      <c r="G19" s="48">
        <v>31.240665338645421</v>
      </c>
      <c r="H19" s="48">
        <v>3.4464741035856572</v>
      </c>
      <c r="I19" s="20"/>
      <c r="J19" s="20"/>
      <c r="K19" s="20"/>
    </row>
    <row r="20" spans="1:21" ht="15.75" customHeight="1">
      <c r="A20" s="22"/>
      <c r="B20" s="31"/>
      <c r="C20" s="31"/>
      <c r="D20" s="31"/>
      <c r="E20" s="31"/>
      <c r="F20" s="31"/>
      <c r="G20" s="31"/>
      <c r="H20" s="31"/>
      <c r="I20" s="20"/>
      <c r="J20" s="20"/>
      <c r="K20" s="20"/>
    </row>
    <row r="21" spans="1:21" ht="15.75" customHeight="1">
      <c r="A21" s="259" t="s">
        <v>130</v>
      </c>
      <c r="B21" s="259"/>
      <c r="C21" s="40"/>
      <c r="D21" s="40"/>
      <c r="E21" s="40"/>
      <c r="F21" s="40"/>
      <c r="G21" s="40"/>
      <c r="H21" s="20"/>
      <c r="I21" s="20"/>
      <c r="J21" s="20"/>
      <c r="K21" s="20"/>
    </row>
    <row r="22" spans="1:21" ht="15">
      <c r="B22" s="17" t="s">
        <v>6</v>
      </c>
      <c r="C22" s="262" t="s">
        <v>382</v>
      </c>
      <c r="D22" s="262"/>
      <c r="E22" s="262"/>
      <c r="F22" s="262"/>
      <c r="G22" s="262"/>
      <c r="H22" s="262"/>
      <c r="I22" s="262"/>
      <c r="J22" s="17"/>
      <c r="K22" s="17"/>
    </row>
    <row r="23" spans="1:21" ht="15.75" customHeight="1">
      <c r="B23" s="17" t="s">
        <v>131</v>
      </c>
      <c r="C23" s="261" t="s">
        <v>232</v>
      </c>
      <c r="D23" s="261"/>
      <c r="E23" s="261"/>
      <c r="F23" s="261"/>
      <c r="G23" s="261"/>
      <c r="H23" s="261"/>
      <c r="I23" s="128"/>
      <c r="J23" s="128"/>
      <c r="K23" s="128"/>
    </row>
    <row r="24" spans="1:21" ht="31.5" customHeight="1">
      <c r="B24" s="17" t="s">
        <v>132</v>
      </c>
      <c r="C24" s="262" t="s">
        <v>381</v>
      </c>
      <c r="D24" s="262"/>
      <c r="E24" s="262"/>
      <c r="F24" s="262"/>
      <c r="G24" s="262"/>
      <c r="H24" s="262"/>
      <c r="I24" s="128"/>
      <c r="J24" s="129"/>
      <c r="K24" s="129"/>
      <c r="L24" s="129"/>
      <c r="M24" s="129"/>
    </row>
    <row r="25" spans="1:21" ht="31.5" customHeight="1">
      <c r="B25" s="88" t="s">
        <v>82</v>
      </c>
      <c r="C25" s="257" t="s">
        <v>433</v>
      </c>
      <c r="D25" s="257"/>
      <c r="E25" s="257"/>
      <c r="F25" s="257"/>
      <c r="G25" s="257"/>
      <c r="H25" s="257"/>
      <c r="I25" s="257"/>
      <c r="J25" s="73"/>
      <c r="K25" s="73"/>
      <c r="L25" s="73"/>
      <c r="M25" s="73"/>
      <c r="N25" s="73"/>
      <c r="O25" s="73"/>
      <c r="P25" s="73"/>
      <c r="Q25" s="73"/>
      <c r="R25" s="73"/>
      <c r="S25" s="73"/>
    </row>
    <row r="26" spans="1:21" ht="31.5" customHeight="1">
      <c r="B26" s="240" t="s">
        <v>129</v>
      </c>
      <c r="C26" s="262" t="s">
        <v>432</v>
      </c>
      <c r="D26" s="262"/>
      <c r="E26" s="262"/>
      <c r="F26" s="262"/>
      <c r="G26" s="262"/>
      <c r="H26" s="262"/>
      <c r="I26" s="262"/>
      <c r="J26" s="17"/>
      <c r="K26" s="17"/>
      <c r="L26" s="17"/>
      <c r="M26" s="17"/>
      <c r="N26" s="17"/>
      <c r="O26" s="17"/>
      <c r="P26" s="17"/>
      <c r="Q26" s="17"/>
      <c r="R26" s="17"/>
      <c r="S26" s="17"/>
      <c r="T26" s="17"/>
      <c r="U26" s="17"/>
    </row>
    <row r="27" spans="1:21" ht="15.75" customHeight="1">
      <c r="B27" s="240" t="s">
        <v>133</v>
      </c>
      <c r="C27" s="261" t="s">
        <v>233</v>
      </c>
      <c r="D27" s="261"/>
      <c r="E27" s="261"/>
      <c r="F27" s="261"/>
      <c r="G27" s="261"/>
      <c r="H27" s="261"/>
      <c r="I27" s="128"/>
      <c r="J27" s="128"/>
      <c r="K27" s="128"/>
    </row>
    <row r="28" spans="1:21" ht="15.75" customHeight="1">
      <c r="A28" s="127" t="s">
        <v>182</v>
      </c>
      <c r="B28" s="40"/>
      <c r="C28" s="40"/>
      <c r="D28" s="40"/>
      <c r="E28" s="40"/>
      <c r="F28" s="40"/>
      <c r="G28" s="40"/>
      <c r="H28" s="20"/>
      <c r="I28" s="20"/>
      <c r="J28" s="20"/>
      <c r="K28" s="20"/>
    </row>
    <row r="30" spans="1:21" ht="15.75" customHeight="1">
      <c r="A30" s="28" t="s">
        <v>151</v>
      </c>
    </row>
  </sheetData>
  <mergeCells count="7">
    <mergeCell ref="C27:H27"/>
    <mergeCell ref="C25:I25"/>
    <mergeCell ref="C26:I26"/>
    <mergeCell ref="A21:B21"/>
    <mergeCell ref="C23:H23"/>
    <mergeCell ref="C22:I22"/>
    <mergeCell ref="C24:H24"/>
  </mergeCells>
  <hyperlinks>
    <hyperlink ref="A30" location="Contents!B3" display="Return to the Table of Contents" xr:uid="{00000000-0004-0000-22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I20"/>
  <sheetViews>
    <sheetView zoomScaleNormal="100" workbookViewId="0"/>
  </sheetViews>
  <sheetFormatPr defaultRowHeight="15.75" customHeight="1"/>
  <cols>
    <col min="1" max="1" width="10.25" style="21" customWidth="1"/>
    <col min="2" max="16384" width="9" style="21"/>
  </cols>
  <sheetData>
    <row r="1" spans="1:9" s="18" customFormat="1" ht="18.75" customHeight="1">
      <c r="A1" s="60" t="s">
        <v>273</v>
      </c>
      <c r="B1" s="93"/>
      <c r="C1" s="17"/>
      <c r="D1" s="17"/>
      <c r="E1" s="93"/>
      <c r="F1" s="17"/>
      <c r="G1" s="17"/>
      <c r="H1" s="93"/>
      <c r="I1" s="17"/>
    </row>
    <row r="2" spans="1:9" ht="15.75" customHeight="1">
      <c r="A2" s="22" t="s">
        <v>193</v>
      </c>
      <c r="B2" s="22"/>
      <c r="C2" s="22"/>
      <c r="D2" s="22"/>
      <c r="E2" s="22"/>
      <c r="F2" s="22"/>
      <c r="G2" s="22"/>
      <c r="H2" s="22"/>
      <c r="I2" s="22"/>
    </row>
    <row r="3" spans="1:9" ht="15.75" customHeight="1">
      <c r="A3" s="20"/>
      <c r="B3" s="42"/>
      <c r="C3" s="20"/>
      <c r="D3" s="20"/>
      <c r="E3" s="42"/>
      <c r="F3" s="20"/>
      <c r="G3" s="20"/>
      <c r="H3" s="42"/>
      <c r="I3" s="20"/>
    </row>
    <row r="4" spans="1:9" ht="15.75" customHeight="1">
      <c r="A4" s="20"/>
      <c r="B4" s="258" t="s">
        <v>100</v>
      </c>
      <c r="C4" s="258"/>
      <c r="D4" s="24"/>
      <c r="E4" s="258" t="s">
        <v>31</v>
      </c>
      <c r="F4" s="258"/>
      <c r="G4" s="24"/>
      <c r="H4" s="23" t="s">
        <v>2</v>
      </c>
      <c r="I4" s="20"/>
    </row>
    <row r="5" spans="1:9" ht="15.75" customHeight="1">
      <c r="A5" s="210">
        <v>2008</v>
      </c>
      <c r="B5" s="48">
        <f>300.6+361.7+120.3+426.5</f>
        <v>1209.0999999999999</v>
      </c>
      <c r="C5" s="61">
        <f t="shared" ref="C5:C14" si="0">B5/H5</f>
        <v>5.5473226861686264E-2</v>
      </c>
      <c r="D5" s="61"/>
      <c r="E5" s="48">
        <f>1717+1156.5+1360.1+16353.4</f>
        <v>20587</v>
      </c>
      <c r="F5" s="61">
        <f t="shared" ref="F5:F14" si="1">E5/H5</f>
        <v>0.94452677313831379</v>
      </c>
      <c r="G5" s="61"/>
      <c r="H5" s="48">
        <f t="shared" ref="H5:H14" si="2">B5+E5</f>
        <v>21796.1</v>
      </c>
      <c r="I5" s="20"/>
    </row>
    <row r="6" spans="1:9" ht="15.75" customHeight="1">
      <c r="A6" s="210">
        <v>2009</v>
      </c>
      <c r="B6" s="48">
        <f>319.5+341.5+107.6+338.6</f>
        <v>1107.2</v>
      </c>
      <c r="C6" s="61">
        <f t="shared" si="0"/>
        <v>7.3592066519996543E-2</v>
      </c>
      <c r="D6" s="61"/>
      <c r="E6" s="48">
        <f>1301.8+862.6+953+10820.5</f>
        <v>13937.9</v>
      </c>
      <c r="F6" s="61">
        <f t="shared" si="1"/>
        <v>0.92640793348000339</v>
      </c>
      <c r="G6" s="61"/>
      <c r="H6" s="48">
        <f t="shared" si="2"/>
        <v>15045.1</v>
      </c>
      <c r="I6" s="20"/>
    </row>
    <row r="7" spans="1:9" ht="15.75" customHeight="1">
      <c r="A7" s="210">
        <v>2010</v>
      </c>
      <c r="B7" s="48">
        <v>1101.3</v>
      </c>
      <c r="C7" s="61">
        <f t="shared" si="0"/>
        <v>7.4011599384412735E-2</v>
      </c>
      <c r="D7" s="61"/>
      <c r="E7" s="48">
        <v>13778.800000000001</v>
      </c>
      <c r="F7" s="61">
        <f t="shared" si="1"/>
        <v>0.92598840061558729</v>
      </c>
      <c r="G7" s="61"/>
      <c r="H7" s="48">
        <f t="shared" si="2"/>
        <v>14880.1</v>
      </c>
      <c r="I7" s="20"/>
    </row>
    <row r="8" spans="1:9" ht="15.75" customHeight="1">
      <c r="A8" s="210">
        <v>2011</v>
      </c>
      <c r="B8" s="48">
        <v>1084.5999999999999</v>
      </c>
      <c r="C8" s="61">
        <f t="shared" si="0"/>
        <v>8.3185691386146954E-2</v>
      </c>
      <c r="D8" s="61"/>
      <c r="E8" s="48">
        <v>11953.7</v>
      </c>
      <c r="F8" s="61">
        <f t="shared" si="1"/>
        <v>0.91681430861385305</v>
      </c>
      <c r="G8" s="61"/>
      <c r="H8" s="48">
        <f t="shared" si="2"/>
        <v>13038.300000000001</v>
      </c>
      <c r="I8" s="20"/>
    </row>
    <row r="9" spans="1:9" ht="15.75" customHeight="1">
      <c r="A9" s="210">
        <v>2012</v>
      </c>
      <c r="B9" s="48">
        <v>1028.5</v>
      </c>
      <c r="C9" s="61">
        <f t="shared" si="0"/>
        <v>8.0349679304391311E-2</v>
      </c>
      <c r="D9" s="61"/>
      <c r="E9" s="48">
        <v>11771.8</v>
      </c>
      <c r="F9" s="61">
        <f t="shared" si="1"/>
        <v>0.9196503206956087</v>
      </c>
      <c r="G9" s="61"/>
      <c r="H9" s="48">
        <f t="shared" si="2"/>
        <v>12800.3</v>
      </c>
      <c r="I9" s="20"/>
    </row>
    <row r="10" spans="1:9" ht="15.75" customHeight="1">
      <c r="A10" s="210">
        <v>2013</v>
      </c>
      <c r="B10" s="48">
        <v>1119.5999999999999</v>
      </c>
      <c r="C10" s="61">
        <f t="shared" si="0"/>
        <v>9.0434726417989997E-2</v>
      </c>
      <c r="D10" s="61"/>
      <c r="E10" s="48">
        <v>11260.6</v>
      </c>
      <c r="F10" s="61">
        <f t="shared" si="1"/>
        <v>0.90956527358201</v>
      </c>
      <c r="G10" s="61"/>
      <c r="H10" s="48">
        <f t="shared" si="2"/>
        <v>12380.2</v>
      </c>
      <c r="I10" s="20"/>
    </row>
    <row r="11" spans="1:9" ht="15.75" customHeight="1">
      <c r="A11" s="210">
        <v>2014</v>
      </c>
      <c r="B11" s="48">
        <v>928.3</v>
      </c>
      <c r="C11" s="61">
        <f t="shared" si="0"/>
        <v>8.4353333515070558E-2</v>
      </c>
      <c r="D11" s="61"/>
      <c r="E11" s="48">
        <v>10076.6</v>
      </c>
      <c r="F11" s="61">
        <f t="shared" si="1"/>
        <v>0.91564666648492954</v>
      </c>
      <c r="G11" s="61"/>
      <c r="H11" s="48">
        <f t="shared" si="2"/>
        <v>11004.9</v>
      </c>
      <c r="I11" s="20"/>
    </row>
    <row r="12" spans="1:9" ht="15.75" customHeight="1">
      <c r="A12" s="210">
        <v>2015</v>
      </c>
      <c r="B12" s="48">
        <v>979.19999999999993</v>
      </c>
      <c r="C12" s="61">
        <f t="shared" si="0"/>
        <v>0.10204251771571488</v>
      </c>
      <c r="D12" s="61"/>
      <c r="E12" s="48">
        <v>8616.7999999999993</v>
      </c>
      <c r="F12" s="61">
        <f t="shared" si="1"/>
        <v>0.89795748228428507</v>
      </c>
      <c r="G12" s="61"/>
      <c r="H12" s="48">
        <f t="shared" si="2"/>
        <v>9596</v>
      </c>
      <c r="I12" s="20"/>
    </row>
    <row r="13" spans="1:9" ht="15.75" customHeight="1">
      <c r="A13" s="210">
        <v>2016</v>
      </c>
      <c r="B13" s="48">
        <v>992.40000000000009</v>
      </c>
      <c r="C13" s="61">
        <f t="shared" si="0"/>
        <v>7.9772354586669245E-2</v>
      </c>
      <c r="D13" s="61"/>
      <c r="E13" s="48">
        <v>11448</v>
      </c>
      <c r="F13" s="61">
        <f t="shared" si="1"/>
        <v>0.9202276454133308</v>
      </c>
      <c r="G13" s="61"/>
      <c r="H13" s="48">
        <f t="shared" si="2"/>
        <v>12440.4</v>
      </c>
      <c r="I13" s="20"/>
    </row>
    <row r="14" spans="1:9" ht="15.75" customHeight="1">
      <c r="A14" s="210">
        <v>2017</v>
      </c>
      <c r="B14" s="48">
        <v>1048.5</v>
      </c>
      <c r="C14" s="61">
        <f t="shared" si="0"/>
        <v>8.830812249435703E-2</v>
      </c>
      <c r="D14" s="61"/>
      <c r="E14" s="48">
        <v>10824.7</v>
      </c>
      <c r="F14" s="61">
        <f t="shared" si="1"/>
        <v>0.91169187750564296</v>
      </c>
      <c r="G14" s="61"/>
      <c r="H14" s="48">
        <f t="shared" si="2"/>
        <v>11873.2</v>
      </c>
      <c r="I14" s="20"/>
    </row>
    <row r="15" spans="1:9" ht="15.75" customHeight="1">
      <c r="A15" s="22">
        <v>2018</v>
      </c>
      <c r="B15" s="48">
        <v>1080.3999999999999</v>
      </c>
      <c r="C15" s="61">
        <f t="shared" ref="C15" si="3">B15/H15</f>
        <v>8.807656563350888E-2</v>
      </c>
      <c r="D15" s="61"/>
      <c r="E15" s="48">
        <v>11186.199999999999</v>
      </c>
      <c r="F15" s="61">
        <f t="shared" ref="F15" si="4">E15/H15</f>
        <v>0.91192343436649115</v>
      </c>
      <c r="G15" s="61"/>
      <c r="H15" s="48">
        <f t="shared" ref="H15" si="5">B15+E15</f>
        <v>12266.599999999999</v>
      </c>
      <c r="I15" s="20"/>
    </row>
    <row r="16" spans="1:9" ht="15.75" customHeight="1">
      <c r="A16" s="22"/>
      <c r="B16" s="42"/>
      <c r="C16" s="20"/>
      <c r="D16" s="20"/>
      <c r="E16" s="42"/>
      <c r="F16" s="20"/>
      <c r="G16" s="20"/>
      <c r="H16" s="42"/>
      <c r="I16" s="20"/>
    </row>
    <row r="17" spans="1:9" ht="15.75" customHeight="1">
      <c r="A17" s="20" t="s">
        <v>185</v>
      </c>
      <c r="B17" s="42"/>
      <c r="C17" s="20"/>
      <c r="D17" s="20"/>
      <c r="E17" s="42"/>
      <c r="F17" s="20"/>
      <c r="G17" s="20"/>
      <c r="H17" s="42"/>
      <c r="I17" s="20"/>
    </row>
    <row r="18" spans="1:9" ht="15.75" customHeight="1">
      <c r="A18" s="20" t="s">
        <v>218</v>
      </c>
      <c r="B18" s="42"/>
      <c r="C18" s="20"/>
      <c r="D18" s="20"/>
      <c r="E18" s="42"/>
      <c r="F18" s="20"/>
      <c r="G18" s="20"/>
      <c r="H18" s="42"/>
      <c r="I18" s="20"/>
    </row>
    <row r="20" spans="1:9" ht="15.75" customHeight="1">
      <c r="A20" s="28" t="s">
        <v>151</v>
      </c>
    </row>
  </sheetData>
  <mergeCells count="2">
    <mergeCell ref="B4:C4"/>
    <mergeCell ref="E4:F4"/>
  </mergeCells>
  <hyperlinks>
    <hyperlink ref="A20" location="Contents!B3" display="Return to the Table of Contents" xr:uid="{00000000-0004-0000-23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I20"/>
  <sheetViews>
    <sheetView zoomScaleNormal="100" workbookViewId="0"/>
  </sheetViews>
  <sheetFormatPr defaultRowHeight="15.75" customHeight="1"/>
  <cols>
    <col min="1" max="1" width="10.25" style="21" customWidth="1"/>
    <col min="2" max="16384" width="9" style="21"/>
  </cols>
  <sheetData>
    <row r="1" spans="1:9" s="18" customFormat="1" ht="18.75" customHeight="1">
      <c r="A1" s="60" t="s">
        <v>265</v>
      </c>
      <c r="B1" s="130"/>
      <c r="C1" s="34"/>
      <c r="D1" s="34"/>
      <c r="E1" s="130"/>
      <c r="F1" s="17"/>
      <c r="G1" s="17"/>
      <c r="H1" s="130"/>
      <c r="I1" s="17"/>
    </row>
    <row r="2" spans="1:9" ht="15.75" customHeight="1">
      <c r="A2" s="20" t="s">
        <v>194</v>
      </c>
      <c r="B2" s="70"/>
      <c r="C2" s="35"/>
      <c r="D2" s="35"/>
      <c r="E2" s="70"/>
      <c r="F2" s="20"/>
      <c r="G2" s="20"/>
      <c r="H2" s="70"/>
      <c r="I2" s="20"/>
    </row>
    <row r="3" spans="1:9" ht="15.75" customHeight="1">
      <c r="A3" s="20"/>
      <c r="B3" s="70"/>
      <c r="C3" s="35"/>
      <c r="D3" s="35"/>
      <c r="E3" s="70"/>
      <c r="F3" s="20"/>
      <c r="G3" s="20"/>
      <c r="H3" s="70"/>
      <c r="I3" s="20"/>
    </row>
    <row r="4" spans="1:9" ht="15.75" customHeight="1">
      <c r="A4" s="20"/>
      <c r="B4" s="263" t="s">
        <v>100</v>
      </c>
      <c r="C4" s="263"/>
      <c r="D4" s="131"/>
      <c r="E4" s="263" t="s">
        <v>31</v>
      </c>
      <c r="F4" s="263"/>
      <c r="G4" s="131"/>
      <c r="H4" s="132" t="s">
        <v>2</v>
      </c>
      <c r="I4" s="20"/>
    </row>
    <row r="5" spans="1:9" ht="15.75" customHeight="1">
      <c r="A5" s="210">
        <v>2008</v>
      </c>
      <c r="B5" s="49">
        <f>18482+8261+1779+4332</f>
        <v>32854</v>
      </c>
      <c r="C5" s="61">
        <f t="shared" ref="C5:C14" si="0">B5/H5</f>
        <v>0.75723142876898608</v>
      </c>
      <c r="D5" s="61"/>
      <c r="E5" s="49">
        <f>6557+1402+879+1695</f>
        <v>10533</v>
      </c>
      <c r="F5" s="61">
        <f t="shared" ref="F5:F14" si="1">E5/H5</f>
        <v>0.24276857123101389</v>
      </c>
      <c r="G5" s="61"/>
      <c r="H5" s="49">
        <f t="shared" ref="H5:H14" si="2">B5+E5</f>
        <v>43387</v>
      </c>
      <c r="I5" s="20"/>
    </row>
    <row r="6" spans="1:9" ht="15.75" customHeight="1">
      <c r="A6" s="210">
        <v>2009</v>
      </c>
      <c r="B6" s="49">
        <f>20344+7901+1608+3451</f>
        <v>33304</v>
      </c>
      <c r="C6" s="61">
        <f t="shared" si="0"/>
        <v>0.8101388990245445</v>
      </c>
      <c r="D6" s="61"/>
      <c r="E6" s="49">
        <f>5047+1046+617+1095</f>
        <v>7805</v>
      </c>
      <c r="F6" s="61">
        <f t="shared" si="1"/>
        <v>0.1898611009754555</v>
      </c>
      <c r="G6" s="61"/>
      <c r="H6" s="49">
        <f t="shared" si="2"/>
        <v>41109</v>
      </c>
      <c r="I6" s="20"/>
    </row>
    <row r="7" spans="1:9" ht="15.75" customHeight="1">
      <c r="A7" s="210">
        <v>2010</v>
      </c>
      <c r="B7" s="49">
        <v>33941</v>
      </c>
      <c r="C7" s="61">
        <f t="shared" si="0"/>
        <v>0.81477302734234347</v>
      </c>
      <c r="D7" s="61"/>
      <c r="E7" s="49">
        <v>7716</v>
      </c>
      <c r="F7" s="61">
        <f t="shared" si="1"/>
        <v>0.18522697265765659</v>
      </c>
      <c r="G7" s="61"/>
      <c r="H7" s="49">
        <f t="shared" si="2"/>
        <v>41657</v>
      </c>
      <c r="I7" s="20"/>
    </row>
    <row r="8" spans="1:9" ht="15.75" customHeight="1">
      <c r="A8" s="210">
        <v>2011</v>
      </c>
      <c r="B8" s="49">
        <v>34030</v>
      </c>
      <c r="C8" s="61">
        <f t="shared" si="0"/>
        <v>0.82484971882877645</v>
      </c>
      <c r="D8" s="61"/>
      <c r="E8" s="49">
        <v>7226</v>
      </c>
      <c r="F8" s="61">
        <f t="shared" si="1"/>
        <v>0.17515028117122358</v>
      </c>
      <c r="G8" s="61"/>
      <c r="H8" s="49">
        <f t="shared" si="2"/>
        <v>41256</v>
      </c>
      <c r="I8" s="20"/>
    </row>
    <row r="9" spans="1:9" ht="15.75" customHeight="1">
      <c r="A9" s="210">
        <v>2012</v>
      </c>
      <c r="B9" s="49">
        <v>31148</v>
      </c>
      <c r="C9" s="61">
        <f t="shared" si="0"/>
        <v>0.80811540058115405</v>
      </c>
      <c r="D9" s="61"/>
      <c r="E9" s="49">
        <v>7396</v>
      </c>
      <c r="F9" s="61">
        <f t="shared" si="1"/>
        <v>0.191884599418846</v>
      </c>
      <c r="G9" s="61"/>
      <c r="H9" s="49">
        <f t="shared" si="2"/>
        <v>38544</v>
      </c>
      <c r="I9" s="20"/>
    </row>
    <row r="10" spans="1:9" ht="15.75" customHeight="1">
      <c r="A10" s="210">
        <v>2013</v>
      </c>
      <c r="B10" s="49">
        <v>35008</v>
      </c>
      <c r="C10" s="61">
        <f t="shared" si="0"/>
        <v>0.82980942448089501</v>
      </c>
      <c r="D10" s="61"/>
      <c r="E10" s="49">
        <v>7180</v>
      </c>
      <c r="F10" s="61">
        <f t="shared" si="1"/>
        <v>0.17019057551910496</v>
      </c>
      <c r="G10" s="61"/>
      <c r="H10" s="49">
        <f t="shared" si="2"/>
        <v>42188</v>
      </c>
      <c r="I10" s="20"/>
    </row>
    <row r="11" spans="1:9" ht="15.75" customHeight="1">
      <c r="A11" s="210">
        <v>2014</v>
      </c>
      <c r="B11" s="49">
        <v>28764</v>
      </c>
      <c r="C11" s="61">
        <f t="shared" si="0"/>
        <v>0.81346153846153846</v>
      </c>
      <c r="D11" s="61"/>
      <c r="E11" s="49">
        <v>6596</v>
      </c>
      <c r="F11" s="61">
        <f t="shared" si="1"/>
        <v>0.18653846153846154</v>
      </c>
      <c r="G11" s="61"/>
      <c r="H11" s="49">
        <f t="shared" si="2"/>
        <v>35360</v>
      </c>
      <c r="I11" s="20"/>
    </row>
    <row r="12" spans="1:9" ht="15.75" customHeight="1">
      <c r="A12" s="210">
        <v>2015</v>
      </c>
      <c r="B12" s="49">
        <v>29921</v>
      </c>
      <c r="C12" s="61">
        <f t="shared" si="0"/>
        <v>0.81450932353341499</v>
      </c>
      <c r="D12" s="61"/>
      <c r="E12" s="49">
        <v>6814</v>
      </c>
      <c r="F12" s="61">
        <f t="shared" si="1"/>
        <v>0.18549067646658501</v>
      </c>
      <c r="G12" s="61"/>
      <c r="H12" s="49">
        <f t="shared" si="2"/>
        <v>36735</v>
      </c>
      <c r="I12" s="20"/>
    </row>
    <row r="13" spans="1:9" ht="15.75" customHeight="1">
      <c r="A13" s="210">
        <v>2016</v>
      </c>
      <c r="B13" s="49">
        <v>29712</v>
      </c>
      <c r="C13" s="61">
        <f t="shared" si="0"/>
        <v>0.80012926159314912</v>
      </c>
      <c r="D13" s="61"/>
      <c r="E13" s="49">
        <v>7422</v>
      </c>
      <c r="F13" s="61">
        <f t="shared" si="1"/>
        <v>0.19987073840685085</v>
      </c>
      <c r="G13" s="61"/>
      <c r="H13" s="49">
        <f t="shared" si="2"/>
        <v>37134</v>
      </c>
      <c r="I13" s="20"/>
    </row>
    <row r="14" spans="1:9" ht="15.75" customHeight="1">
      <c r="A14" s="210">
        <v>2017</v>
      </c>
      <c r="B14" s="49">
        <v>31745</v>
      </c>
      <c r="C14" s="61">
        <f t="shared" si="0"/>
        <v>0.80577201309744395</v>
      </c>
      <c r="D14" s="61"/>
      <c r="E14" s="49">
        <v>7652</v>
      </c>
      <c r="F14" s="61">
        <f t="shared" si="1"/>
        <v>0.19422798690255602</v>
      </c>
      <c r="G14" s="61"/>
      <c r="H14" s="49">
        <f t="shared" si="2"/>
        <v>39397</v>
      </c>
      <c r="I14" s="20"/>
    </row>
    <row r="15" spans="1:9" ht="15.75" customHeight="1">
      <c r="A15" s="22">
        <v>2018</v>
      </c>
      <c r="B15" s="49">
        <v>32638</v>
      </c>
      <c r="C15" s="61">
        <f t="shared" ref="C15" si="3">B15/H15</f>
        <v>0.80839153910932782</v>
      </c>
      <c r="D15" s="61"/>
      <c r="E15" s="49">
        <v>7736</v>
      </c>
      <c r="F15" s="61">
        <f t="shared" ref="F15" si="4">E15/H15</f>
        <v>0.19160846089067221</v>
      </c>
      <c r="G15" s="61"/>
      <c r="H15" s="49">
        <f t="shared" ref="H15" si="5">B15+E15</f>
        <v>40374</v>
      </c>
      <c r="I15" s="20"/>
    </row>
    <row r="16" spans="1:9" ht="15.75" customHeight="1">
      <c r="A16" s="20"/>
      <c r="B16" s="70"/>
      <c r="C16" s="20"/>
      <c r="D16" s="20"/>
      <c r="E16" s="70"/>
      <c r="F16" s="20"/>
      <c r="G16" s="20"/>
      <c r="H16" s="70"/>
      <c r="I16" s="20"/>
    </row>
    <row r="17" spans="1:9" ht="15.75" customHeight="1">
      <c r="A17" s="20" t="s">
        <v>185</v>
      </c>
      <c r="B17" s="70"/>
      <c r="C17" s="20"/>
      <c r="D17" s="20"/>
      <c r="E17" s="70"/>
      <c r="F17" s="20"/>
      <c r="G17" s="20"/>
      <c r="H17" s="70"/>
      <c r="I17" s="20"/>
    </row>
    <row r="18" spans="1:9" ht="15.75" customHeight="1">
      <c r="A18" s="20" t="s">
        <v>218</v>
      </c>
      <c r="B18" s="70"/>
      <c r="C18" s="20"/>
      <c r="D18" s="20"/>
      <c r="E18" s="70"/>
      <c r="F18" s="20"/>
      <c r="G18" s="20"/>
      <c r="H18" s="70"/>
      <c r="I18" s="20"/>
    </row>
    <row r="20" spans="1:9" ht="15.75" customHeight="1">
      <c r="A20" s="28" t="s">
        <v>151</v>
      </c>
    </row>
  </sheetData>
  <mergeCells count="2">
    <mergeCell ref="B4:C4"/>
    <mergeCell ref="E4:F4"/>
  </mergeCells>
  <hyperlinks>
    <hyperlink ref="A20" location="Contents!B3" display="Return to the Table of Contents" xr:uid="{00000000-0004-0000-24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P18"/>
  <sheetViews>
    <sheetView zoomScaleNormal="100" workbookViewId="0"/>
  </sheetViews>
  <sheetFormatPr defaultRowHeight="15.75" customHeight="1"/>
  <cols>
    <col min="1" max="1" width="10.25" style="21" customWidth="1"/>
    <col min="2" max="2" width="12.25" style="21" customWidth="1"/>
    <col min="3" max="3" width="13.5" style="21" customWidth="1"/>
    <col min="4" max="4" width="14.75" style="21" customWidth="1"/>
    <col min="5" max="5" width="11.875" style="21" customWidth="1"/>
    <col min="6" max="6" width="9" style="21"/>
    <col min="7" max="7" width="10.25" style="21" customWidth="1"/>
    <col min="8" max="8" width="12.25" style="21" customWidth="1"/>
    <col min="9" max="9" width="13.5" style="21" customWidth="1"/>
    <col min="10" max="10" width="14.75" style="21" customWidth="1"/>
    <col min="11" max="11" width="11.875" style="21" customWidth="1"/>
    <col min="12" max="16384" width="9" style="21"/>
  </cols>
  <sheetData>
    <row r="1" spans="1:16" s="18" customFormat="1" ht="18.75" customHeight="1">
      <c r="A1" s="60" t="s">
        <v>274</v>
      </c>
      <c r="G1" s="60"/>
    </row>
    <row r="2" spans="1:16" ht="15.75" customHeight="1">
      <c r="A2" s="216" t="s">
        <v>0</v>
      </c>
      <c r="G2" s="216"/>
    </row>
    <row r="4" spans="1:16" ht="15.75" customHeight="1">
      <c r="B4" s="264" t="s">
        <v>434</v>
      </c>
      <c r="C4" s="264"/>
      <c r="D4" s="264"/>
      <c r="E4" s="264"/>
      <c r="H4" s="264" t="s">
        <v>435</v>
      </c>
      <c r="I4" s="264"/>
      <c r="J4" s="264"/>
      <c r="K4" s="264"/>
    </row>
    <row r="5" spans="1:16" ht="15.75" customHeight="1">
      <c r="B5" s="36" t="s">
        <v>10</v>
      </c>
      <c r="C5" s="36" t="s">
        <v>248</v>
      </c>
      <c r="D5" s="36" t="s">
        <v>29</v>
      </c>
      <c r="E5" s="36" t="s">
        <v>2</v>
      </c>
      <c r="H5" s="36" t="s">
        <v>10</v>
      </c>
      <c r="I5" s="36" t="s">
        <v>248</v>
      </c>
      <c r="J5" s="36" t="s">
        <v>29</v>
      </c>
      <c r="K5" s="36" t="s">
        <v>2</v>
      </c>
    </row>
    <row r="6" spans="1:16" ht="15.75" customHeight="1">
      <c r="A6" s="133">
        <v>40178</v>
      </c>
      <c r="B6" s="40">
        <v>111.10000726623839</v>
      </c>
      <c r="C6" s="40">
        <v>67.651704719522058</v>
      </c>
      <c r="D6" s="40">
        <v>41.71592942238108</v>
      </c>
      <c r="E6" s="40">
        <f t="shared" ref="E6:E15" si="0">SUM(B6:D6)</f>
        <v>220.4676414081415</v>
      </c>
      <c r="G6" s="133">
        <v>40178</v>
      </c>
      <c r="H6" s="40">
        <v>5.6388093374404766</v>
      </c>
      <c r="I6" s="40">
        <v>1.886763412563492</v>
      </c>
      <c r="J6" s="40">
        <v>2.235706403464286</v>
      </c>
      <c r="K6" s="40">
        <f t="shared" ref="K6:K15" si="1">SUM(H6:J6)</f>
        <v>9.761279153468255</v>
      </c>
    </row>
    <row r="7" spans="1:16" ht="15.75" customHeight="1">
      <c r="A7" s="133">
        <v>40543</v>
      </c>
      <c r="B7" s="40">
        <v>117.31633511953939</v>
      </c>
      <c r="C7" s="40">
        <v>66.467732555099104</v>
      </c>
      <c r="D7" s="40">
        <v>50.836015188424234</v>
      </c>
      <c r="E7" s="40">
        <f t="shared" si="0"/>
        <v>234.62008286306272</v>
      </c>
      <c r="G7" s="133">
        <v>40543</v>
      </c>
      <c r="H7" s="40">
        <v>4.8287329239325398</v>
      </c>
      <c r="I7" s="40">
        <v>1.4536817195</v>
      </c>
      <c r="J7" s="40">
        <v>2.1923254330952382</v>
      </c>
      <c r="K7" s="40">
        <f t="shared" si="1"/>
        <v>8.4747400765277785</v>
      </c>
    </row>
    <row r="8" spans="1:16" ht="15.75" customHeight="1">
      <c r="A8" s="133">
        <v>40908</v>
      </c>
      <c r="B8" s="40">
        <v>121.20551996355589</v>
      </c>
      <c r="C8" s="40">
        <v>76.671945809058954</v>
      </c>
      <c r="D8" s="40">
        <v>55.236746574943766</v>
      </c>
      <c r="E8" s="40">
        <f t="shared" si="0"/>
        <v>253.11421234755861</v>
      </c>
      <c r="G8" s="133">
        <v>40908</v>
      </c>
      <c r="H8" s="40">
        <v>4.3425867507976186</v>
      </c>
      <c r="I8" s="40">
        <v>1.4722339785277776</v>
      </c>
      <c r="J8" s="40">
        <v>2.0219163625992063</v>
      </c>
      <c r="K8" s="40">
        <f t="shared" si="1"/>
        <v>7.8367370919246024</v>
      </c>
    </row>
    <row r="9" spans="1:16" ht="15.75" customHeight="1">
      <c r="A9" s="133">
        <v>41274</v>
      </c>
      <c r="B9" s="40">
        <v>102.65453244061005</v>
      </c>
      <c r="C9" s="40">
        <v>54.6564825930514</v>
      </c>
      <c r="D9" s="40">
        <v>53.492625365582896</v>
      </c>
      <c r="E9" s="40">
        <f t="shared" si="0"/>
        <v>210.80364039924433</v>
      </c>
      <c r="G9" s="133">
        <v>41274</v>
      </c>
      <c r="H9" s="40">
        <v>3.6355682058119996</v>
      </c>
      <c r="I9" s="40">
        <v>1.0523819857999999</v>
      </c>
      <c r="J9" s="40">
        <v>1.7494075212039999</v>
      </c>
      <c r="K9" s="40">
        <f t="shared" si="1"/>
        <v>6.4373577128159996</v>
      </c>
    </row>
    <row r="10" spans="1:16" ht="15.75" customHeight="1">
      <c r="A10" s="133">
        <v>41639</v>
      </c>
      <c r="B10" s="40">
        <v>108.04431090167479</v>
      </c>
      <c r="C10" s="40">
        <v>58.182069237283898</v>
      </c>
      <c r="D10" s="40">
        <v>56.441019737050176</v>
      </c>
      <c r="E10" s="40">
        <f t="shared" si="0"/>
        <v>222.66739987600886</v>
      </c>
      <c r="G10" s="133">
        <v>41639</v>
      </c>
      <c r="H10" s="40">
        <v>3.3654680411944446</v>
      </c>
      <c r="I10" s="40">
        <v>1.0595968188015874</v>
      </c>
      <c r="J10" s="40">
        <v>1.7623585147182539</v>
      </c>
      <c r="K10" s="40">
        <f t="shared" si="1"/>
        <v>6.1874233747142862</v>
      </c>
    </row>
    <row r="11" spans="1:16" ht="15.75" customHeight="1">
      <c r="A11" s="133">
        <v>42004</v>
      </c>
      <c r="B11" s="40">
        <v>124.90107862166889</v>
      </c>
      <c r="C11" s="40">
        <v>64.045686452349798</v>
      </c>
      <c r="D11" s="40">
        <v>70.842213191872958</v>
      </c>
      <c r="E11" s="40">
        <f t="shared" si="0"/>
        <v>259.78897826589161</v>
      </c>
      <c r="G11" s="133">
        <v>42004</v>
      </c>
      <c r="H11" s="40">
        <v>3.3634664877539682</v>
      </c>
      <c r="I11" s="40">
        <v>1.0979955472976191</v>
      </c>
      <c r="J11" s="40">
        <v>1.9531274456587302</v>
      </c>
      <c r="K11" s="40">
        <f t="shared" si="1"/>
        <v>6.4145894807103172</v>
      </c>
    </row>
    <row r="12" spans="1:16" ht="15.75" customHeight="1">
      <c r="A12" s="133">
        <v>42369</v>
      </c>
      <c r="B12" s="40">
        <v>131.17424836956329</v>
      </c>
      <c r="C12" s="40">
        <v>71.558535916213529</v>
      </c>
      <c r="D12" s="40">
        <v>75.43511718506906</v>
      </c>
      <c r="E12" s="40">
        <f t="shared" si="0"/>
        <v>278.16790147084589</v>
      </c>
      <c r="G12" s="133">
        <v>42369</v>
      </c>
      <c r="H12" s="40">
        <v>3.6639135102896825</v>
      </c>
      <c r="I12" s="40">
        <v>1.3549356425476191</v>
      </c>
      <c r="J12" s="40">
        <v>1.8930864750674603</v>
      </c>
      <c r="K12" s="40">
        <f t="shared" si="1"/>
        <v>6.9119356279047617</v>
      </c>
    </row>
    <row r="13" spans="1:16" ht="15.75" customHeight="1">
      <c r="A13" s="133">
        <v>42735</v>
      </c>
      <c r="B13" s="40">
        <v>129.00871273850163</v>
      </c>
      <c r="C13" s="40">
        <v>72.390952754316046</v>
      </c>
      <c r="D13" s="40">
        <v>71.487266481163289</v>
      </c>
      <c r="E13" s="40">
        <f t="shared" si="0"/>
        <v>272.88693197398095</v>
      </c>
      <c r="G13" s="133">
        <v>42735</v>
      </c>
      <c r="H13" s="40">
        <v>3.9060011093492064</v>
      </c>
      <c r="I13" s="40">
        <v>1.5362645981825398</v>
      </c>
      <c r="J13" s="40">
        <v>1.9066833435992065</v>
      </c>
      <c r="K13" s="40">
        <f t="shared" si="1"/>
        <v>7.348949051130953</v>
      </c>
      <c r="N13" s="219"/>
      <c r="O13" s="219"/>
      <c r="P13" s="219"/>
    </row>
    <row r="14" spans="1:16" ht="15.75" customHeight="1">
      <c r="A14" s="133">
        <v>43100</v>
      </c>
      <c r="B14" s="40">
        <v>126.44797949438333</v>
      </c>
      <c r="C14" s="40">
        <v>61.298328135595511</v>
      </c>
      <c r="D14" s="40">
        <v>83.404404879608066</v>
      </c>
      <c r="E14" s="40">
        <f t="shared" si="0"/>
        <v>271.15071250958692</v>
      </c>
      <c r="G14" s="133">
        <v>43100</v>
      </c>
      <c r="H14" s="40">
        <v>3.4201793460517926</v>
      </c>
      <c r="I14" s="40">
        <v>1.1868697724701194</v>
      </c>
      <c r="J14" s="40">
        <v>1.9202891009721115</v>
      </c>
      <c r="K14" s="40">
        <f t="shared" si="1"/>
        <v>6.5273382194940233</v>
      </c>
      <c r="N14" s="219"/>
      <c r="O14" s="219"/>
      <c r="P14" s="219"/>
    </row>
    <row r="15" spans="1:16" ht="15.75" customHeight="1">
      <c r="A15" s="133">
        <v>43465</v>
      </c>
      <c r="B15" s="40">
        <v>149.7353692401941</v>
      </c>
      <c r="C15" s="40">
        <v>86.491458532472976</v>
      </c>
      <c r="D15" s="40">
        <v>121.14282370666878</v>
      </c>
      <c r="E15" s="40">
        <f t="shared" si="0"/>
        <v>357.36965147933586</v>
      </c>
      <c r="G15" s="133">
        <v>43465</v>
      </c>
      <c r="H15" s="40">
        <v>3.6347479785059762</v>
      </c>
      <c r="I15" s="40">
        <v>1.4353710504900399</v>
      </c>
      <c r="J15" s="40">
        <v>2.2516837882709164</v>
      </c>
      <c r="K15" s="40">
        <f t="shared" si="1"/>
        <v>7.3218028172669332</v>
      </c>
    </row>
    <row r="17" spans="1:7" s="20" customFormat="1" ht="15.75" customHeight="1">
      <c r="A17" s="20" t="s">
        <v>411</v>
      </c>
    </row>
    <row r="18" spans="1:7" ht="15.75" customHeight="1">
      <c r="A18" s="28" t="s">
        <v>151</v>
      </c>
      <c r="G18" s="28"/>
    </row>
  </sheetData>
  <mergeCells count="2">
    <mergeCell ref="B4:E4"/>
    <mergeCell ref="H4:K4"/>
  </mergeCells>
  <hyperlinks>
    <hyperlink ref="A18" location="Contents!B3" display="Return to the Table of Contents" xr:uid="{0058FD05-5E43-43DD-A103-AA4E46BB99F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J25"/>
  <sheetViews>
    <sheetView zoomScaleNormal="100" workbookViewId="0"/>
  </sheetViews>
  <sheetFormatPr defaultRowHeight="15.75" customHeight="1"/>
  <cols>
    <col min="1" max="1" width="10.625" style="21" customWidth="1"/>
    <col min="2" max="5" width="13.75" style="21" customWidth="1"/>
    <col min="6" max="6" width="5" style="21" customWidth="1"/>
    <col min="7" max="10" width="13.75" style="21" customWidth="1"/>
    <col min="11" max="16384" width="9" style="21"/>
  </cols>
  <sheetData>
    <row r="1" spans="1:10" s="18" customFormat="1" ht="18.75" customHeight="1">
      <c r="A1" s="72" t="s">
        <v>481</v>
      </c>
      <c r="B1" s="215"/>
      <c r="C1" s="124"/>
      <c r="D1" s="134"/>
      <c r="E1" s="17"/>
      <c r="F1" s="17"/>
    </row>
    <row r="2" spans="1:10" ht="15.75" customHeight="1">
      <c r="A2" s="214"/>
      <c r="B2" s="20"/>
      <c r="C2" s="20"/>
      <c r="D2" s="20"/>
      <c r="E2" s="20"/>
      <c r="F2" s="20"/>
    </row>
    <row r="3" spans="1:10" ht="15.75" customHeight="1">
      <c r="A3" s="214"/>
      <c r="B3" s="20"/>
      <c r="C3" s="20"/>
      <c r="D3" s="20"/>
      <c r="E3" s="20"/>
      <c r="F3" s="20"/>
    </row>
    <row r="4" spans="1:10" ht="15.75" customHeight="1">
      <c r="A4" s="214"/>
      <c r="B4" s="254" t="s">
        <v>438</v>
      </c>
      <c r="C4" s="254"/>
      <c r="D4" s="254"/>
      <c r="E4" s="254"/>
      <c r="F4" s="20"/>
      <c r="G4" s="254" t="s">
        <v>439</v>
      </c>
      <c r="H4" s="254"/>
      <c r="I4" s="254"/>
      <c r="J4" s="254"/>
    </row>
    <row r="5" spans="1:10" ht="75">
      <c r="A5" s="214"/>
      <c r="B5" s="23" t="s">
        <v>385</v>
      </c>
      <c r="C5" s="23" t="s">
        <v>384</v>
      </c>
      <c r="D5" s="23" t="s">
        <v>437</v>
      </c>
      <c r="E5" s="23" t="s">
        <v>383</v>
      </c>
      <c r="F5" s="20"/>
      <c r="G5" s="23" t="s">
        <v>385</v>
      </c>
      <c r="H5" s="23" t="s">
        <v>384</v>
      </c>
      <c r="I5" s="23" t="s">
        <v>437</v>
      </c>
      <c r="J5" s="23" t="s">
        <v>383</v>
      </c>
    </row>
    <row r="6" spans="1:10" ht="15.75" customHeight="1">
      <c r="A6" s="187">
        <v>38352</v>
      </c>
      <c r="G6" s="26">
        <v>453929.58343200001</v>
      </c>
      <c r="H6" s="26">
        <v>8727.4977554249999</v>
      </c>
      <c r="I6" s="40">
        <v>1801.3078707619047</v>
      </c>
      <c r="J6" s="39">
        <v>34.632927600892856</v>
      </c>
    </row>
    <row r="7" spans="1:10" ht="15.75" customHeight="1">
      <c r="A7" s="187">
        <v>38717</v>
      </c>
      <c r="G7" s="26">
        <v>448175.04136799998</v>
      </c>
      <c r="H7" s="26">
        <v>9965.4418458510008</v>
      </c>
      <c r="I7" s="40">
        <v>1778.4723863809522</v>
      </c>
      <c r="J7" s="39">
        <v>39.545404150202387</v>
      </c>
    </row>
    <row r="8" spans="1:10" ht="15.75" customHeight="1">
      <c r="A8" s="187">
        <v>39082</v>
      </c>
      <c r="G8" s="26">
        <v>502486.405287</v>
      </c>
      <c r="H8" s="26">
        <v>11675.87868914</v>
      </c>
      <c r="I8" s="40">
        <v>2001.9378696693227</v>
      </c>
      <c r="J8" s="39">
        <v>46.517444976653387</v>
      </c>
    </row>
    <row r="9" spans="1:10" ht="15.75" customHeight="1">
      <c r="A9" s="187">
        <v>39447</v>
      </c>
      <c r="G9" s="26">
        <v>537262.51444599999</v>
      </c>
      <c r="H9" s="26">
        <v>15115.540515842</v>
      </c>
      <c r="I9" s="40">
        <v>2131.9941049444442</v>
      </c>
      <c r="J9" s="39">
        <v>59.98230363429365</v>
      </c>
    </row>
    <row r="10" spans="1:10" ht="15.75" customHeight="1">
      <c r="A10" s="187">
        <v>39813</v>
      </c>
      <c r="G10" s="26">
        <v>580908.80074999994</v>
      </c>
      <c r="H10" s="26">
        <v>15104.86434672</v>
      </c>
      <c r="I10" s="40">
        <v>2296.082216403162</v>
      </c>
      <c r="J10" s="39">
        <v>59.703021133280629</v>
      </c>
    </row>
    <row r="11" spans="1:10" ht="15.75" customHeight="1">
      <c r="A11" s="187">
        <v>40178</v>
      </c>
      <c r="B11" s="26">
        <v>1420979.953035</v>
      </c>
      <c r="C11" s="26">
        <v>27997.201831092076</v>
      </c>
      <c r="D11" s="40">
        <v>5638.8093374404762</v>
      </c>
      <c r="E11" s="39">
        <v>111.10000726623839</v>
      </c>
      <c r="F11" s="20"/>
      <c r="G11" s="26">
        <v>563398.01367300004</v>
      </c>
      <c r="H11" s="26">
        <v>10512.414214440034</v>
      </c>
      <c r="I11" s="40">
        <v>2235.7064034642858</v>
      </c>
      <c r="J11" s="39">
        <v>41.71592942238108</v>
      </c>
    </row>
    <row r="12" spans="1:10" ht="15.75" customHeight="1">
      <c r="A12" s="187">
        <v>40543</v>
      </c>
      <c r="B12" s="26">
        <v>1216840.696831</v>
      </c>
      <c r="C12" s="26">
        <v>29563.716450123924</v>
      </c>
      <c r="D12" s="40">
        <v>4828.73292393254</v>
      </c>
      <c r="E12" s="39">
        <v>117.31633511953939</v>
      </c>
      <c r="F12" s="20"/>
      <c r="G12" s="26">
        <v>552466.00913999998</v>
      </c>
      <c r="H12" s="26">
        <v>12810.675827482906</v>
      </c>
      <c r="I12" s="40">
        <v>2192.3254330952382</v>
      </c>
      <c r="J12" s="39">
        <v>50.836015188424234</v>
      </c>
    </row>
    <row r="13" spans="1:10" ht="15.75" customHeight="1">
      <c r="A13" s="187">
        <v>40908</v>
      </c>
      <c r="B13" s="26">
        <v>1094331.8612009999</v>
      </c>
      <c r="C13" s="26">
        <v>30543.791030816086</v>
      </c>
      <c r="D13" s="40">
        <v>4342.5867507976191</v>
      </c>
      <c r="E13" s="39">
        <v>121.20551996355589</v>
      </c>
      <c r="F13" s="20"/>
      <c r="G13" s="26">
        <v>509522.92337500001</v>
      </c>
      <c r="H13" s="26">
        <v>13919.660136885828</v>
      </c>
      <c r="I13" s="40">
        <v>2021.9163625992064</v>
      </c>
      <c r="J13" s="39">
        <v>55.236746574943766</v>
      </c>
    </row>
    <row r="14" spans="1:10" ht="15.75" customHeight="1">
      <c r="A14" s="187">
        <v>41274</v>
      </c>
      <c r="B14" s="26">
        <v>908892.05145300005</v>
      </c>
      <c r="C14" s="26">
        <v>25663.633110152514</v>
      </c>
      <c r="D14" s="40">
        <v>3635.5682058119996</v>
      </c>
      <c r="E14" s="39">
        <v>102.65453244061005</v>
      </c>
      <c r="F14" s="20"/>
      <c r="G14" s="26">
        <v>437351.88030100003</v>
      </c>
      <c r="H14" s="26">
        <v>13373.156341395723</v>
      </c>
      <c r="I14" s="40">
        <v>1749.407521204</v>
      </c>
      <c r="J14" s="39">
        <v>53.492625365582896</v>
      </c>
    </row>
    <row r="15" spans="1:10" ht="15.75" customHeight="1">
      <c r="A15" s="187">
        <v>41639</v>
      </c>
      <c r="B15" s="26">
        <v>848097.94638099999</v>
      </c>
      <c r="C15" s="26">
        <v>27227.166347222046</v>
      </c>
      <c r="D15" s="40">
        <v>3365.4680411944446</v>
      </c>
      <c r="E15" s="39">
        <v>108.04431090167479</v>
      </c>
      <c r="F15" s="20"/>
      <c r="G15" s="26">
        <v>444114.34570900002</v>
      </c>
      <c r="H15" s="26">
        <v>14223.136973736644</v>
      </c>
      <c r="I15" s="40">
        <v>1762.3585147182539</v>
      </c>
      <c r="J15" s="39">
        <v>56.441019737050176</v>
      </c>
    </row>
    <row r="16" spans="1:10" ht="15.75" customHeight="1">
      <c r="A16" s="187">
        <v>42004</v>
      </c>
      <c r="B16" s="26">
        <v>847593.55491399998</v>
      </c>
      <c r="C16" s="26">
        <v>31475.071812660557</v>
      </c>
      <c r="D16" s="40">
        <v>3363.4664877539681</v>
      </c>
      <c r="E16" s="39">
        <v>124.90107862166889</v>
      </c>
      <c r="F16" s="20"/>
      <c r="G16" s="26">
        <v>492188.11630599998</v>
      </c>
      <c r="H16" s="26">
        <v>17852.237724351984</v>
      </c>
      <c r="I16" s="40">
        <v>1953.1274456587303</v>
      </c>
      <c r="J16" s="39">
        <v>70.842213191872958</v>
      </c>
    </row>
    <row r="17" spans="1:10" ht="15.75" customHeight="1">
      <c r="A17" s="187">
        <v>42369</v>
      </c>
      <c r="B17" s="26">
        <v>923306.204593</v>
      </c>
      <c r="C17" s="26">
        <v>33055.910589129948</v>
      </c>
      <c r="D17" s="40">
        <v>3663.9135102896826</v>
      </c>
      <c r="E17" s="39">
        <v>131.17424836956329</v>
      </c>
      <c r="F17" s="20"/>
      <c r="G17" s="26">
        <v>477057.79171700001</v>
      </c>
      <c r="H17" s="26">
        <v>19009.649530637402</v>
      </c>
      <c r="I17" s="40">
        <v>1893.0864750674602</v>
      </c>
      <c r="J17" s="39">
        <v>75.43511718506906</v>
      </c>
    </row>
    <row r="18" spans="1:10" ht="15.75" customHeight="1">
      <c r="A18" s="187">
        <v>42735</v>
      </c>
      <c r="B18" s="26">
        <v>984312.27955600002</v>
      </c>
      <c r="C18" s="26">
        <v>32510.195610102412</v>
      </c>
      <c r="D18" s="40">
        <v>3906.0011093492067</v>
      </c>
      <c r="E18" s="39">
        <v>129.00871273850163</v>
      </c>
      <c r="F18" s="20"/>
      <c r="G18" s="26">
        <v>480484.20258699998</v>
      </c>
      <c r="H18" s="26">
        <v>18014.791153253147</v>
      </c>
      <c r="I18" s="40">
        <v>1906.6833435992064</v>
      </c>
      <c r="J18" s="39">
        <v>71.487266481163289</v>
      </c>
    </row>
    <row r="19" spans="1:10" ht="15.75" customHeight="1">
      <c r="A19" s="187">
        <v>43100</v>
      </c>
      <c r="B19" s="26">
        <v>858465.01585900004</v>
      </c>
      <c r="C19" s="26">
        <v>31738.442853090215</v>
      </c>
      <c r="D19" s="40">
        <v>3420.1793460517924</v>
      </c>
      <c r="E19" s="39">
        <v>126.44797949438335</v>
      </c>
      <c r="F19" s="20"/>
      <c r="G19" s="26">
        <v>481992.56434400001</v>
      </c>
      <c r="H19" s="26">
        <v>20934.505624781625</v>
      </c>
      <c r="I19" s="40">
        <v>1920.2891009721116</v>
      </c>
      <c r="J19" s="39">
        <v>83.40440487960808</v>
      </c>
    </row>
    <row r="20" spans="1:10" ht="15.75" customHeight="1">
      <c r="A20" s="187">
        <v>43465</v>
      </c>
      <c r="B20" s="26">
        <v>912321.74260500004</v>
      </c>
      <c r="C20" s="26">
        <v>37583.577679288719</v>
      </c>
      <c r="D20" s="40">
        <v>3634.7479785059763</v>
      </c>
      <c r="E20" s="39">
        <v>149.7353692401941</v>
      </c>
      <c r="F20" s="20"/>
      <c r="G20" s="26">
        <v>565172.630856</v>
      </c>
      <c r="H20" s="26">
        <v>30406.848750373862</v>
      </c>
      <c r="I20" s="40">
        <v>2251.6837882709165</v>
      </c>
      <c r="J20" s="39">
        <v>121.14282370666878</v>
      </c>
    </row>
    <row r="21" spans="1:10" ht="15.75" customHeight="1">
      <c r="A21" s="135"/>
      <c r="B21" s="26"/>
      <c r="C21" s="26"/>
      <c r="D21" s="117"/>
      <c r="E21" s="117"/>
      <c r="F21" s="20"/>
      <c r="I21" s="117"/>
      <c r="J21" s="117"/>
    </row>
    <row r="22" spans="1:10" ht="15.75" customHeight="1">
      <c r="A22" s="214" t="s">
        <v>440</v>
      </c>
      <c r="B22" s="20"/>
      <c r="C22" s="26"/>
      <c r="D22" s="20"/>
      <c r="E22" s="20"/>
      <c r="F22" s="20"/>
    </row>
    <row r="23" spans="1:10" ht="15.75" customHeight="1">
      <c r="A23" s="214" t="s">
        <v>436</v>
      </c>
      <c r="B23" s="20"/>
      <c r="C23" s="20"/>
      <c r="D23" s="20"/>
      <c r="E23" s="20"/>
      <c r="F23" s="20"/>
    </row>
    <row r="25" spans="1:10" ht="15.75" customHeight="1">
      <c r="A25" s="28" t="s">
        <v>151</v>
      </c>
    </row>
  </sheetData>
  <mergeCells count="2">
    <mergeCell ref="B4:E4"/>
    <mergeCell ref="G4:J4"/>
  </mergeCells>
  <hyperlinks>
    <hyperlink ref="A25" location="Contents!B3" display="Return to the Table of Contents" xr:uid="{BDE19B13-FF3F-4960-9A25-0745EDC9DFE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A1:K23"/>
  <sheetViews>
    <sheetView zoomScaleNormal="100" workbookViewId="0"/>
  </sheetViews>
  <sheetFormatPr defaultRowHeight="15.75" customHeight="1"/>
  <cols>
    <col min="1" max="1" width="10.25" style="21" customWidth="1"/>
    <col min="2" max="11" width="12.5" style="21" customWidth="1"/>
    <col min="12" max="16384" width="9" style="21"/>
  </cols>
  <sheetData>
    <row r="1" spans="1:11" s="18" customFormat="1" ht="18.75" customHeight="1">
      <c r="A1" s="72" t="s">
        <v>15</v>
      </c>
      <c r="B1" s="17"/>
      <c r="C1" s="17"/>
      <c r="D1" s="17"/>
      <c r="E1" s="17"/>
      <c r="F1" s="17"/>
      <c r="G1" s="17"/>
      <c r="H1" s="17"/>
      <c r="I1" s="17"/>
      <c r="J1" s="17"/>
      <c r="K1" s="17"/>
    </row>
    <row r="2" spans="1:11" ht="15.75" customHeight="1">
      <c r="A2" s="22" t="s">
        <v>362</v>
      </c>
      <c r="B2" s="20"/>
      <c r="C2" s="20"/>
      <c r="D2" s="20"/>
      <c r="E2" s="20"/>
      <c r="F2" s="20"/>
      <c r="G2" s="20"/>
      <c r="H2" s="20"/>
      <c r="I2" s="20"/>
      <c r="J2" s="20"/>
      <c r="K2" s="20"/>
    </row>
    <row r="3" spans="1:11" ht="15.75" customHeight="1">
      <c r="A3" s="50"/>
      <c r="B3" s="136"/>
      <c r="C3" s="136"/>
      <c r="D3" s="136"/>
      <c r="E3" s="136"/>
      <c r="F3" s="136"/>
      <c r="G3" s="136"/>
      <c r="H3" s="136"/>
      <c r="I3" s="136"/>
      <c r="J3" s="136"/>
      <c r="K3" s="136"/>
    </row>
    <row r="4" spans="1:11" ht="45">
      <c r="A4" s="50"/>
      <c r="B4" s="137" t="s">
        <v>94</v>
      </c>
      <c r="C4" s="137" t="s">
        <v>441</v>
      </c>
      <c r="D4" s="137" t="s">
        <v>95</v>
      </c>
      <c r="E4" s="137" t="s">
        <v>96</v>
      </c>
      <c r="F4" s="137" t="s">
        <v>275</v>
      </c>
      <c r="G4" s="137" t="s">
        <v>97</v>
      </c>
      <c r="H4" s="137" t="s">
        <v>98</v>
      </c>
      <c r="I4" s="137" t="s">
        <v>99</v>
      </c>
      <c r="J4" s="137" t="s">
        <v>12</v>
      </c>
      <c r="K4" s="23" t="s">
        <v>2</v>
      </c>
    </row>
    <row r="5" spans="1:11" ht="15.75" customHeight="1">
      <c r="A5" s="210">
        <v>2004</v>
      </c>
      <c r="B5" s="40">
        <v>704.15463599999998</v>
      </c>
      <c r="C5" s="40">
        <v>101.832784</v>
      </c>
      <c r="D5" s="40">
        <v>109.493836</v>
      </c>
      <c r="E5" s="40">
        <v>51.135241999999998</v>
      </c>
      <c r="F5" s="40">
        <v>329.95561900000001</v>
      </c>
      <c r="G5" s="40">
        <v>2.176682</v>
      </c>
      <c r="H5" s="40">
        <v>21.255784999999999</v>
      </c>
      <c r="I5" s="40">
        <v>3.262794</v>
      </c>
      <c r="J5" s="40">
        <v>0.760154</v>
      </c>
      <c r="K5" s="40">
        <f t="shared" ref="K5:K16" si="0">SUM(B5:J5)</f>
        <v>1324.0275320000001</v>
      </c>
    </row>
    <row r="6" spans="1:11" ht="15.75" customHeight="1">
      <c r="A6" s="210">
        <v>2005</v>
      </c>
      <c r="B6" s="40">
        <v>870.459024</v>
      </c>
      <c r="C6" s="40">
        <v>116.39912200000001</v>
      </c>
      <c r="D6" s="40">
        <v>140.50574700000001</v>
      </c>
      <c r="E6" s="40">
        <v>84.836708999999999</v>
      </c>
      <c r="F6" s="40">
        <v>406.82477</v>
      </c>
      <c r="G6" s="40">
        <v>5.4972139999999996</v>
      </c>
      <c r="H6" s="40">
        <v>23.391321000000001</v>
      </c>
      <c r="I6" s="40">
        <v>3.979333</v>
      </c>
      <c r="J6" s="40">
        <v>0.97811899999999996</v>
      </c>
      <c r="K6" s="40">
        <f t="shared" si="0"/>
        <v>1652.871359</v>
      </c>
    </row>
    <row r="7" spans="1:11" ht="15.75" customHeight="1">
      <c r="A7" s="210">
        <v>2006</v>
      </c>
      <c r="B7" s="40">
        <v>1034.6060030000001</v>
      </c>
      <c r="C7" s="40">
        <v>157.4554</v>
      </c>
      <c r="D7" s="40">
        <v>190.86578299999999</v>
      </c>
      <c r="E7" s="40">
        <v>114.02100900000001</v>
      </c>
      <c r="F7" s="40">
        <v>500.41207400000002</v>
      </c>
      <c r="G7" s="40">
        <v>7.7910830000000004</v>
      </c>
      <c r="H7" s="40">
        <v>34.305331000000002</v>
      </c>
      <c r="I7" s="40">
        <v>3.290594</v>
      </c>
      <c r="J7" s="40">
        <v>1.1788650000000001</v>
      </c>
      <c r="K7" s="40">
        <f t="shared" si="0"/>
        <v>2043.9261420000005</v>
      </c>
    </row>
    <row r="8" spans="1:11" ht="15.75" customHeight="1">
      <c r="A8" s="210">
        <v>2007</v>
      </c>
      <c r="B8" s="40">
        <v>1333.098037</v>
      </c>
      <c r="C8" s="40">
        <v>193.30053100000001</v>
      </c>
      <c r="D8" s="40">
        <v>240.89820700000001</v>
      </c>
      <c r="E8" s="40">
        <v>143.01578000000001</v>
      </c>
      <c r="F8" s="40">
        <v>676.94347400000004</v>
      </c>
      <c r="G8" s="40">
        <v>7.8894279999999997</v>
      </c>
      <c r="H8" s="40">
        <v>44.120319000000002</v>
      </c>
      <c r="I8" s="40">
        <v>3.7614990000000001</v>
      </c>
      <c r="J8" s="40">
        <v>1.537374</v>
      </c>
      <c r="K8" s="40">
        <f t="shared" si="0"/>
        <v>2644.5646490000004</v>
      </c>
    </row>
    <row r="9" spans="1:11" ht="15.75" customHeight="1">
      <c r="A9" s="210">
        <v>2008</v>
      </c>
      <c r="B9" s="40">
        <v>1213.1139450000001</v>
      </c>
      <c r="C9" s="40">
        <v>215.356977</v>
      </c>
      <c r="D9" s="40">
        <v>285.910146</v>
      </c>
      <c r="E9" s="40">
        <v>155.78080800000001</v>
      </c>
      <c r="F9" s="40">
        <v>904.90643499999999</v>
      </c>
      <c r="G9" s="40">
        <v>3.7062400000000002</v>
      </c>
      <c r="H9" s="40">
        <v>56.176564999999997</v>
      </c>
      <c r="I9" s="40">
        <v>4.6362810000000003</v>
      </c>
      <c r="J9" s="40">
        <v>12.962073</v>
      </c>
      <c r="K9" s="40">
        <f t="shared" si="0"/>
        <v>2852.5494700000004</v>
      </c>
    </row>
    <row r="10" spans="1:11" ht="15.75" customHeight="1">
      <c r="A10" s="210">
        <v>2009</v>
      </c>
      <c r="B10" s="40">
        <v>854.63078299999995</v>
      </c>
      <c r="C10" s="40">
        <v>196.57845800000001</v>
      </c>
      <c r="D10" s="40">
        <v>313.14322600000003</v>
      </c>
      <c r="E10" s="40">
        <v>156.31097800000001</v>
      </c>
      <c r="F10" s="40">
        <v>744.69631100000004</v>
      </c>
      <c r="G10" s="40">
        <v>2.728364</v>
      </c>
      <c r="H10" s="40">
        <v>48.767795999999997</v>
      </c>
      <c r="I10" s="40">
        <v>6.4245970000000003</v>
      </c>
      <c r="J10" s="40">
        <v>4.843413</v>
      </c>
      <c r="K10" s="40">
        <f t="shared" si="0"/>
        <v>2328.1239260000007</v>
      </c>
    </row>
    <row r="11" spans="1:11" ht="15.75" customHeight="1">
      <c r="A11" s="210">
        <v>2010</v>
      </c>
      <c r="B11" s="40">
        <v>1122.998051</v>
      </c>
      <c r="C11" s="40">
        <v>239.48089400000001</v>
      </c>
      <c r="D11" s="40">
        <v>350.58124500000002</v>
      </c>
      <c r="E11" s="40">
        <v>229.04192900000001</v>
      </c>
      <c r="F11" s="40">
        <v>740.60249199999998</v>
      </c>
      <c r="G11" s="40">
        <v>4.8048960000000003</v>
      </c>
      <c r="H11" s="40">
        <v>63.842323</v>
      </c>
      <c r="I11" s="40">
        <v>10.363946</v>
      </c>
      <c r="J11" s="40">
        <v>3.0678649999999998</v>
      </c>
      <c r="K11" s="40">
        <f t="shared" si="0"/>
        <v>2764.783641</v>
      </c>
    </row>
    <row r="12" spans="1:11" ht="15.75" customHeight="1">
      <c r="A12" s="210">
        <v>2011</v>
      </c>
      <c r="B12" s="40">
        <v>1277.5784100000001</v>
      </c>
      <c r="C12" s="40">
        <v>265.89787200000001</v>
      </c>
      <c r="D12" s="40">
        <v>374.08336000000003</v>
      </c>
      <c r="E12" s="40">
        <v>231.558863</v>
      </c>
      <c r="F12" s="40">
        <v>813.897426</v>
      </c>
      <c r="G12" s="40">
        <v>3.642201</v>
      </c>
      <c r="H12" s="40">
        <v>76.347067999999993</v>
      </c>
      <c r="I12" s="40">
        <v>12.571464000000001</v>
      </c>
      <c r="J12" s="40">
        <v>0.96512200000000004</v>
      </c>
      <c r="K12" s="40">
        <f t="shared" si="0"/>
        <v>3056.5417860000007</v>
      </c>
    </row>
    <row r="13" spans="1:11" ht="15.75" customHeight="1">
      <c r="A13" s="210">
        <v>2012</v>
      </c>
      <c r="B13" s="40">
        <v>1008.267521</v>
      </c>
      <c r="C13" s="40">
        <v>280.720258</v>
      </c>
      <c r="D13" s="40">
        <v>428.30519500000003</v>
      </c>
      <c r="E13" s="40">
        <v>210.70267699999999</v>
      </c>
      <c r="F13" s="40">
        <v>650.81902000000002</v>
      </c>
      <c r="G13" s="40">
        <v>6.4322169999999996</v>
      </c>
      <c r="H13" s="40">
        <v>63.665294000000003</v>
      </c>
      <c r="I13" s="40">
        <v>16.240513</v>
      </c>
      <c r="J13" s="40">
        <v>0.86670199999999997</v>
      </c>
      <c r="K13" s="40">
        <f t="shared" si="0"/>
        <v>2666.019397</v>
      </c>
    </row>
    <row r="14" spans="1:11" ht="15.75" customHeight="1">
      <c r="A14" s="210">
        <v>2013</v>
      </c>
      <c r="B14" s="40">
        <v>1201.972712</v>
      </c>
      <c r="C14" s="40">
        <v>264.54259000000002</v>
      </c>
      <c r="D14" s="40">
        <v>627.38113299999998</v>
      </c>
      <c r="E14" s="40">
        <v>208.89597599999999</v>
      </c>
      <c r="F14" s="40">
        <v>662.99961099999996</v>
      </c>
      <c r="G14" s="40">
        <v>6.7425360000000003</v>
      </c>
      <c r="H14" s="40">
        <v>68.624328000000006</v>
      </c>
      <c r="I14" s="40">
        <v>17.231763999999998</v>
      </c>
      <c r="J14" s="40">
        <v>0.89512999999999998</v>
      </c>
      <c r="K14" s="40">
        <f t="shared" si="0"/>
        <v>3059.2857799999997</v>
      </c>
    </row>
    <row r="15" spans="1:11" ht="15.75" customHeight="1">
      <c r="A15" s="210">
        <v>2014</v>
      </c>
      <c r="B15" s="40">
        <v>1401.939016</v>
      </c>
      <c r="C15" s="40">
        <v>273.92255999999998</v>
      </c>
      <c r="D15" s="40">
        <v>553.84215300000005</v>
      </c>
      <c r="E15" s="40">
        <v>185.999809</v>
      </c>
      <c r="F15" s="40">
        <v>675.02229899999998</v>
      </c>
      <c r="G15" s="40">
        <v>8.0089980000000001</v>
      </c>
      <c r="H15" s="40">
        <v>60.194774000000002</v>
      </c>
      <c r="I15" s="40">
        <v>14.703665000000001</v>
      </c>
      <c r="J15" s="40">
        <v>1.124711</v>
      </c>
      <c r="K15" s="40">
        <f t="shared" si="0"/>
        <v>3174.7579849999997</v>
      </c>
    </row>
    <row r="16" spans="1:11" ht="15.75" customHeight="1">
      <c r="A16" s="210">
        <v>2015</v>
      </c>
      <c r="B16" s="40">
        <v>1312.548303</v>
      </c>
      <c r="C16" s="40">
        <v>315.8298430000001</v>
      </c>
      <c r="D16" s="40">
        <v>619.69404600000018</v>
      </c>
      <c r="E16" s="40">
        <v>212.03737000000001</v>
      </c>
      <c r="F16" s="40">
        <v>667.34748300000001</v>
      </c>
      <c r="G16" s="40">
        <v>8.7955710000000007</v>
      </c>
      <c r="H16" s="40">
        <v>61.323739999999987</v>
      </c>
      <c r="I16" s="40">
        <v>17.250986000000001</v>
      </c>
      <c r="J16" s="40">
        <v>1.4867399999999997</v>
      </c>
      <c r="K16" s="40">
        <f t="shared" si="0"/>
        <v>3216.3140819999999</v>
      </c>
    </row>
    <row r="17" spans="1:11" ht="15.75" customHeight="1">
      <c r="A17" s="210">
        <v>2016</v>
      </c>
      <c r="B17" s="40">
        <v>1440.384515</v>
      </c>
      <c r="C17" s="40">
        <v>333.37329700000004</v>
      </c>
      <c r="D17" s="40">
        <v>746.55499400000008</v>
      </c>
      <c r="E17" s="40">
        <v>205.373908</v>
      </c>
      <c r="F17" s="40">
        <v>731.04129199999988</v>
      </c>
      <c r="G17" s="40">
        <v>9.6958350000000006</v>
      </c>
      <c r="H17" s="40">
        <v>82.935309000000004</v>
      </c>
      <c r="I17" s="40">
        <v>21.921075600000002</v>
      </c>
      <c r="J17" s="40">
        <v>1.67283</v>
      </c>
      <c r="K17" s="40">
        <f>SUM(B17:J17)</f>
        <v>3572.9530556</v>
      </c>
    </row>
    <row r="18" spans="1:11" ht="15.75" customHeight="1">
      <c r="A18" s="210">
        <v>2017</v>
      </c>
      <c r="B18" s="40">
        <v>1524.8359350000001</v>
      </c>
      <c r="C18" s="40">
        <v>342.044894</v>
      </c>
      <c r="D18" s="40">
        <v>778.81444499999998</v>
      </c>
      <c r="E18" s="40">
        <v>220.005818</v>
      </c>
      <c r="F18" s="40">
        <v>639.57020299999999</v>
      </c>
      <c r="G18" s="40">
        <v>12.227857999999999</v>
      </c>
      <c r="H18" s="40">
        <v>103.78783300000001</v>
      </c>
      <c r="I18" s="40">
        <v>27.396412000000002</v>
      </c>
      <c r="J18" s="40">
        <v>2.6944349999999999</v>
      </c>
      <c r="K18" s="40">
        <f>SUM(B18:J18)</f>
        <v>3651.3778330000005</v>
      </c>
    </row>
    <row r="19" spans="1:11" ht="15.75" customHeight="1">
      <c r="A19" s="22">
        <v>2018</v>
      </c>
      <c r="B19" s="40">
        <v>1900.483344</v>
      </c>
      <c r="C19" s="40">
        <v>382.378805</v>
      </c>
      <c r="D19" s="40">
        <v>751.10134500000004</v>
      </c>
      <c r="E19" s="40">
        <v>243.82084499999999</v>
      </c>
      <c r="F19" s="40">
        <v>816.60865799999999</v>
      </c>
      <c r="G19" s="40">
        <v>5.9336869999999999</v>
      </c>
      <c r="H19" s="40">
        <v>113.597297</v>
      </c>
      <c r="I19" s="40">
        <v>33.094645999999997</v>
      </c>
      <c r="J19" s="40">
        <v>2.913716</v>
      </c>
      <c r="K19" s="40">
        <f>SUM(B19:J19)</f>
        <v>4249.9323430000004</v>
      </c>
    </row>
    <row r="20" spans="1:11" ht="15.75" customHeight="1">
      <c r="A20" s="22"/>
      <c r="B20" s="40"/>
      <c r="C20" s="40"/>
      <c r="D20" s="40"/>
      <c r="E20" s="40"/>
      <c r="F20" s="40"/>
      <c r="G20" s="40"/>
      <c r="H20" s="40"/>
      <c r="I20" s="40"/>
      <c r="J20" s="40"/>
      <c r="K20" s="40"/>
    </row>
    <row r="21" spans="1:11" ht="15.75" customHeight="1">
      <c r="A21" s="22" t="s">
        <v>276</v>
      </c>
      <c r="B21" s="35"/>
      <c r="C21" s="20"/>
      <c r="D21" s="39"/>
      <c r="E21" s="39"/>
      <c r="F21" s="39"/>
      <c r="G21" s="39"/>
      <c r="H21" s="39"/>
      <c r="I21" s="39"/>
      <c r="J21" s="39"/>
      <c r="K21" s="39"/>
    </row>
    <row r="22" spans="1:11" ht="15.75" customHeight="1">
      <c r="A22" s="50"/>
      <c r="B22" s="39"/>
      <c r="C22" s="39"/>
      <c r="D22" s="39"/>
      <c r="E22" s="39"/>
      <c r="F22" s="39"/>
      <c r="G22" s="39"/>
      <c r="H22" s="39"/>
      <c r="I22" s="39"/>
      <c r="J22" s="39"/>
      <c r="K22" s="105"/>
    </row>
    <row r="23" spans="1:11" ht="15.75" customHeight="1">
      <c r="A23" s="28" t="s">
        <v>151</v>
      </c>
    </row>
  </sheetData>
  <hyperlinks>
    <hyperlink ref="A23" location="Contents!B3" display="Return to the Table of Contents" xr:uid="{00000000-0004-0000-2800-000000000000}"/>
  </hyperlinks>
  <pageMargins left="0.7" right="0.7" top="0.75" bottom="0.75" header="0.3" footer="0.3"/>
  <pageSetup orientation="landscape" r:id="rId1"/>
  <ignoredErrors>
    <ignoredError sqref="K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dimension ref="A1:K23"/>
  <sheetViews>
    <sheetView zoomScaleNormal="100" workbookViewId="0"/>
  </sheetViews>
  <sheetFormatPr defaultRowHeight="15.75" customHeight="1"/>
  <cols>
    <col min="1" max="1" width="10.25" style="21" customWidth="1"/>
    <col min="2" max="11" width="12.5" style="21" customWidth="1"/>
    <col min="12" max="16384" width="9" style="21"/>
  </cols>
  <sheetData>
    <row r="1" spans="1:11" s="18" customFormat="1" ht="18.75" customHeight="1">
      <c r="A1" s="72" t="s">
        <v>217</v>
      </c>
      <c r="B1" s="17"/>
      <c r="C1" s="17"/>
      <c r="D1" s="17"/>
      <c r="E1" s="17"/>
      <c r="F1" s="17"/>
      <c r="G1" s="17"/>
      <c r="H1" s="17"/>
      <c r="I1" s="17"/>
      <c r="J1" s="17"/>
      <c r="K1" s="17"/>
    </row>
    <row r="2" spans="1:11" ht="15.75" customHeight="1">
      <c r="A2" s="22" t="s">
        <v>183</v>
      </c>
      <c r="B2" s="20"/>
      <c r="C2" s="20"/>
      <c r="D2" s="20"/>
      <c r="E2" s="20"/>
      <c r="F2" s="20"/>
      <c r="G2" s="20"/>
      <c r="H2" s="20"/>
      <c r="I2" s="20"/>
      <c r="J2" s="20"/>
      <c r="K2" s="20"/>
    </row>
    <row r="3" spans="1:11" ht="15.75" customHeight="1">
      <c r="A3" s="50"/>
      <c r="B3" s="136"/>
      <c r="C3" s="136"/>
      <c r="D3" s="136"/>
      <c r="E3" s="136"/>
      <c r="F3" s="136"/>
      <c r="G3" s="136"/>
      <c r="H3" s="136"/>
      <c r="I3" s="136"/>
      <c r="J3" s="136"/>
      <c r="K3" s="136"/>
    </row>
    <row r="4" spans="1:11" ht="45">
      <c r="A4" s="50"/>
      <c r="B4" s="137" t="s">
        <v>414</v>
      </c>
      <c r="C4" s="137" t="s">
        <v>415</v>
      </c>
      <c r="D4" s="137" t="s">
        <v>416</v>
      </c>
      <c r="E4" s="137" t="s">
        <v>442</v>
      </c>
      <c r="F4" s="137" t="s">
        <v>417</v>
      </c>
      <c r="G4" s="137" t="s">
        <v>94</v>
      </c>
      <c r="H4" s="137" t="s">
        <v>99</v>
      </c>
      <c r="I4" s="137" t="s">
        <v>12</v>
      </c>
      <c r="J4" s="137" t="s">
        <v>98</v>
      </c>
      <c r="K4" s="23" t="s">
        <v>2</v>
      </c>
    </row>
    <row r="5" spans="1:11" ht="15.75" customHeight="1">
      <c r="A5" s="210">
        <v>2004</v>
      </c>
      <c r="B5" s="40">
        <v>25.857163</v>
      </c>
      <c r="C5" s="40">
        <v>2.7243360000000001</v>
      </c>
      <c r="D5" s="40">
        <v>23.966711</v>
      </c>
      <c r="E5" s="40">
        <v>156.62771900000001</v>
      </c>
      <c r="F5" s="40">
        <v>1032.390748</v>
      </c>
      <c r="G5" s="40">
        <v>223.61036300000001</v>
      </c>
      <c r="H5" s="40">
        <v>0.21634999999999999</v>
      </c>
      <c r="I5" s="40">
        <v>0.10051499999999999</v>
      </c>
      <c r="J5" s="40">
        <v>5.6905080000000003</v>
      </c>
      <c r="K5" s="40">
        <f t="shared" ref="K5:K18" si="0">SUM(B5:J5)</f>
        <v>1471.1844129999999</v>
      </c>
    </row>
    <row r="6" spans="1:11" ht="15.75" customHeight="1">
      <c r="A6" s="210">
        <v>2005</v>
      </c>
      <c r="B6" s="40">
        <v>26.247011000000001</v>
      </c>
      <c r="C6" s="40">
        <v>3.3782429999999999</v>
      </c>
      <c r="D6" s="40">
        <v>33.837266999999997</v>
      </c>
      <c r="E6" s="40">
        <v>227.32816500000001</v>
      </c>
      <c r="F6" s="40">
        <v>1292.1694150000001</v>
      </c>
      <c r="G6" s="40">
        <v>284.48986300000001</v>
      </c>
      <c r="H6" s="40">
        <v>0.14360899999999999</v>
      </c>
      <c r="I6" s="40">
        <v>0.66453200000000001</v>
      </c>
      <c r="J6" s="40">
        <v>4.0220190000000002</v>
      </c>
      <c r="K6" s="40">
        <f t="shared" si="0"/>
        <v>1872.2801240000001</v>
      </c>
    </row>
    <row r="7" spans="1:11" ht="15.75" customHeight="1">
      <c r="A7" s="210">
        <v>2006</v>
      </c>
      <c r="B7" s="40">
        <v>35.338082</v>
      </c>
      <c r="C7" s="40">
        <v>3.465328</v>
      </c>
      <c r="D7" s="40">
        <v>54.468074999999999</v>
      </c>
      <c r="E7" s="40">
        <v>337.95859799999999</v>
      </c>
      <c r="F7" s="40">
        <v>1717.700826</v>
      </c>
      <c r="G7" s="40">
        <v>374.18830000000003</v>
      </c>
      <c r="H7" s="40">
        <v>7.5402999999999998E-2</v>
      </c>
      <c r="I7" s="40">
        <v>0.616282</v>
      </c>
      <c r="J7" s="40">
        <v>5.5513180000000002</v>
      </c>
      <c r="K7" s="40">
        <f t="shared" si="0"/>
        <v>2529.362212</v>
      </c>
    </row>
    <row r="8" spans="1:11" ht="15.75" customHeight="1">
      <c r="A8" s="210">
        <v>2007</v>
      </c>
      <c r="B8" s="40">
        <v>43.431578999999999</v>
      </c>
      <c r="C8" s="40">
        <v>6.4888459999999997</v>
      </c>
      <c r="D8" s="40">
        <v>71.145889999999994</v>
      </c>
      <c r="E8" s="40">
        <v>522.11112000000003</v>
      </c>
      <c r="F8" s="40">
        <v>2379.12372</v>
      </c>
      <c r="G8" s="40">
        <v>417.72838999999999</v>
      </c>
      <c r="H8" s="40">
        <v>2.4466999999999999E-2</v>
      </c>
      <c r="I8" s="40">
        <v>1.4621420000000001</v>
      </c>
      <c r="J8" s="40">
        <v>4.9291859999999996</v>
      </c>
      <c r="K8" s="40">
        <f t="shared" si="0"/>
        <v>3446.4453400000002</v>
      </c>
    </row>
    <row r="9" spans="1:11" ht="15.75" customHeight="1">
      <c r="A9" s="210">
        <v>2008</v>
      </c>
      <c r="B9" s="40">
        <v>56.735287999999997</v>
      </c>
      <c r="C9" s="40">
        <v>11.242236</v>
      </c>
      <c r="D9" s="40">
        <v>79.055096000000006</v>
      </c>
      <c r="E9" s="40">
        <v>336.654946</v>
      </c>
      <c r="F9" s="40">
        <v>3284.7613449999999</v>
      </c>
      <c r="G9" s="40">
        <v>326.36256700000001</v>
      </c>
      <c r="H9" s="40">
        <v>2.2558999999999999E-2</v>
      </c>
      <c r="I9" s="40">
        <v>0.53938699999999995</v>
      </c>
      <c r="J9" s="40">
        <v>6.1279219999999999</v>
      </c>
      <c r="K9" s="40">
        <f t="shared" si="0"/>
        <v>4101.501346</v>
      </c>
    </row>
    <row r="10" spans="1:11" ht="15.75" customHeight="1">
      <c r="A10" s="210">
        <v>2009</v>
      </c>
      <c r="B10" s="40">
        <v>43.298561999999997</v>
      </c>
      <c r="C10" s="40">
        <v>6.1547980000000004</v>
      </c>
      <c r="D10" s="40">
        <v>64.505076000000003</v>
      </c>
      <c r="E10" s="40">
        <v>276.068264</v>
      </c>
      <c r="F10" s="40">
        <v>3366.9673210000001</v>
      </c>
      <c r="G10" s="40">
        <v>223.92949300000001</v>
      </c>
      <c r="H10" s="40">
        <v>1.8568000000000001E-2</v>
      </c>
      <c r="I10" s="40">
        <v>0.31804500000000002</v>
      </c>
      <c r="J10" s="40">
        <v>5.8313750000000004</v>
      </c>
      <c r="K10" s="40">
        <f t="shared" si="0"/>
        <v>3987.0915020000002</v>
      </c>
    </row>
    <row r="11" spans="1:11" ht="15.75" customHeight="1">
      <c r="A11" s="210">
        <v>2010</v>
      </c>
      <c r="B11" s="40">
        <v>56.049027000000002</v>
      </c>
      <c r="C11" s="40">
        <v>11.927168999999999</v>
      </c>
      <c r="D11" s="40">
        <v>71.270309999999995</v>
      </c>
      <c r="E11" s="40">
        <v>328.317452</v>
      </c>
      <c r="F11" s="40">
        <v>3610.4369310000002</v>
      </c>
      <c r="G11" s="40">
        <v>268.728971</v>
      </c>
      <c r="H11" s="40">
        <v>1.8345E-2</v>
      </c>
      <c r="I11" s="40">
        <v>0.32499400000000001</v>
      </c>
      <c r="J11" s="40">
        <v>9.4021889999999999</v>
      </c>
      <c r="K11" s="40">
        <f t="shared" si="0"/>
        <v>4356.4753880000007</v>
      </c>
    </row>
    <row r="12" spans="1:11" ht="15.75" customHeight="1">
      <c r="A12" s="210">
        <v>2011</v>
      </c>
      <c r="B12" s="40">
        <v>68.070699000000005</v>
      </c>
      <c r="C12" s="40">
        <v>10.936590000000001</v>
      </c>
      <c r="D12" s="40">
        <v>74.240633000000003</v>
      </c>
      <c r="E12" s="40">
        <v>398.69598200000001</v>
      </c>
      <c r="F12" s="40">
        <v>4224.6045290000002</v>
      </c>
      <c r="G12" s="40">
        <v>274.011459</v>
      </c>
      <c r="H12" s="40">
        <v>1.6213999999999999E-2</v>
      </c>
      <c r="I12" s="40">
        <v>0.23652799999999999</v>
      </c>
      <c r="J12" s="40">
        <v>12.416888</v>
      </c>
      <c r="K12" s="40">
        <f t="shared" si="0"/>
        <v>5063.2295220000005</v>
      </c>
    </row>
    <row r="13" spans="1:11" ht="15.75" customHeight="1">
      <c r="A13" s="210">
        <v>2012</v>
      </c>
      <c r="B13" s="40">
        <v>70.613181999999995</v>
      </c>
      <c r="C13" s="40">
        <v>11.041454</v>
      </c>
      <c r="D13" s="40">
        <v>84.259777999999997</v>
      </c>
      <c r="E13" s="40">
        <v>381.60677199999998</v>
      </c>
      <c r="F13" s="40">
        <v>3681.820659</v>
      </c>
      <c r="G13" s="40">
        <v>227.83325099999999</v>
      </c>
      <c r="H13" s="40">
        <v>3.6810000000000002E-2</v>
      </c>
      <c r="I13" s="40">
        <v>0.15581100000000001</v>
      </c>
      <c r="J13" s="40">
        <v>11.496646999999999</v>
      </c>
      <c r="K13" s="40">
        <f t="shared" si="0"/>
        <v>4468.8643639999991</v>
      </c>
    </row>
    <row r="14" spans="1:11" ht="15.75" customHeight="1">
      <c r="A14" s="210">
        <v>2013</v>
      </c>
      <c r="B14" s="40">
        <v>61.930016999999999</v>
      </c>
      <c r="C14" s="40">
        <v>16.259958999999998</v>
      </c>
      <c r="D14" s="40">
        <v>119.48579100000001</v>
      </c>
      <c r="E14" s="40">
        <v>1930.1709080000001</v>
      </c>
      <c r="F14" s="40">
        <v>2273.7725879999998</v>
      </c>
      <c r="G14" s="40">
        <v>285.91603300000003</v>
      </c>
      <c r="H14" s="40">
        <v>5.5178999999999999E-2</v>
      </c>
      <c r="I14" s="40">
        <v>0.120043</v>
      </c>
      <c r="J14" s="40">
        <v>13.111452</v>
      </c>
      <c r="K14" s="40">
        <f t="shared" si="0"/>
        <v>4700.8219700000009</v>
      </c>
    </row>
    <row r="15" spans="1:11" ht="15.75" customHeight="1">
      <c r="A15" s="210">
        <v>2014</v>
      </c>
      <c r="B15" s="40">
        <v>69.046820999999994</v>
      </c>
      <c r="C15" s="40">
        <v>18.807178</v>
      </c>
      <c r="D15" s="40">
        <v>104.609105</v>
      </c>
      <c r="E15" s="40">
        <v>2054.2442799999999</v>
      </c>
      <c r="F15" s="40">
        <v>2342.9286590000002</v>
      </c>
      <c r="G15" s="40">
        <v>364.94347099999999</v>
      </c>
      <c r="H15" s="40">
        <v>4.9926999999999999E-2</v>
      </c>
      <c r="I15" s="40">
        <v>0.12509100000000001</v>
      </c>
      <c r="J15" s="40">
        <v>10.759537999999999</v>
      </c>
      <c r="K15" s="40">
        <f t="shared" si="0"/>
        <v>4965.5140700000002</v>
      </c>
    </row>
    <row r="16" spans="1:11" ht="15.75" customHeight="1">
      <c r="A16" s="210">
        <v>2015</v>
      </c>
      <c r="B16" s="40">
        <v>75.074685000000002</v>
      </c>
      <c r="C16" s="40">
        <v>24.715153999999998</v>
      </c>
      <c r="D16" s="40">
        <v>117.382304</v>
      </c>
      <c r="E16" s="40">
        <v>2105.3314190000001</v>
      </c>
      <c r="F16" s="40">
        <v>2180.279634</v>
      </c>
      <c r="G16" s="40">
        <v>388.15515900000003</v>
      </c>
      <c r="H16" s="40">
        <v>0.117562</v>
      </c>
      <c r="I16" s="40">
        <v>0.113855</v>
      </c>
      <c r="J16" s="40">
        <v>9.0690749999999998</v>
      </c>
      <c r="K16" s="40">
        <f t="shared" si="0"/>
        <v>4900.2388470000005</v>
      </c>
    </row>
    <row r="17" spans="1:11" ht="15.75" customHeight="1">
      <c r="A17" s="210">
        <v>2016</v>
      </c>
      <c r="B17" s="40">
        <v>76.045890999999997</v>
      </c>
      <c r="C17" s="40">
        <v>23.523555999999999</v>
      </c>
      <c r="D17" s="40">
        <v>126.29410300000001</v>
      </c>
      <c r="E17" s="40">
        <v>2250.9795880000001</v>
      </c>
      <c r="F17" s="40">
        <v>1975.5425290000001</v>
      </c>
      <c r="G17" s="40">
        <v>454.320583</v>
      </c>
      <c r="H17" s="40">
        <v>0.121098</v>
      </c>
      <c r="I17" s="40">
        <v>7.2989999999999999E-2</v>
      </c>
      <c r="J17" s="40">
        <v>11.660726</v>
      </c>
      <c r="K17" s="40">
        <f t="shared" si="0"/>
        <v>4918.5610639999995</v>
      </c>
    </row>
    <row r="18" spans="1:11" ht="15.75" customHeight="1">
      <c r="A18" s="210">
        <v>2017</v>
      </c>
      <c r="B18" s="40">
        <v>70.470827999999997</v>
      </c>
      <c r="C18" s="40">
        <v>26.740677999999999</v>
      </c>
      <c r="D18" s="40">
        <v>131.63625300000001</v>
      </c>
      <c r="E18" s="40">
        <v>2269.1054469999999</v>
      </c>
      <c r="F18" s="40">
        <v>2092.0850620000001</v>
      </c>
      <c r="G18" s="40">
        <v>531.15093200000001</v>
      </c>
      <c r="H18" s="40">
        <v>0.164464</v>
      </c>
      <c r="I18" s="40">
        <v>8.7315000000000004E-2</v>
      </c>
      <c r="J18" s="40">
        <v>11.828870999999999</v>
      </c>
      <c r="K18" s="40">
        <f t="shared" si="0"/>
        <v>5133.2698500000006</v>
      </c>
    </row>
    <row r="19" spans="1:11" ht="15.75" customHeight="1">
      <c r="A19" s="22">
        <v>2018</v>
      </c>
      <c r="B19" s="40">
        <v>79.207201999999995</v>
      </c>
      <c r="C19" s="40">
        <v>27.760411000000001</v>
      </c>
      <c r="D19" s="40">
        <v>117.01020200000001</v>
      </c>
      <c r="E19" s="40">
        <v>2781.8725399999998</v>
      </c>
      <c r="F19" s="40">
        <v>2565.6661100000001</v>
      </c>
      <c r="G19" s="40">
        <v>607.70848100000001</v>
      </c>
      <c r="H19" s="40">
        <v>0.36478100000000002</v>
      </c>
      <c r="I19" s="40">
        <v>8.1021999999999997E-2</v>
      </c>
      <c r="J19" s="40">
        <v>14.392636</v>
      </c>
      <c r="K19" s="40">
        <f t="shared" ref="K19" si="1">SUM(B19:J19)</f>
        <v>6194.0633850000004</v>
      </c>
    </row>
    <row r="20" spans="1:11" ht="15.75" customHeight="1">
      <c r="A20" s="22"/>
      <c r="B20" s="40"/>
      <c r="C20" s="40"/>
      <c r="D20" s="40"/>
      <c r="E20" s="40"/>
      <c r="F20" s="40"/>
      <c r="G20" s="40"/>
      <c r="H20" s="40"/>
      <c r="I20" s="40"/>
      <c r="J20" s="40"/>
      <c r="K20" s="40"/>
    </row>
    <row r="21" spans="1:11" ht="15.75" customHeight="1">
      <c r="A21" s="22" t="s">
        <v>276</v>
      </c>
      <c r="B21" s="35"/>
      <c r="C21" s="20"/>
      <c r="D21" s="39"/>
      <c r="E21" s="39"/>
      <c r="F21" s="39"/>
      <c r="G21" s="39"/>
      <c r="H21" s="39"/>
      <c r="I21" s="39"/>
      <c r="J21" s="39"/>
      <c r="K21" s="39"/>
    </row>
    <row r="22" spans="1:11" ht="15.75" customHeight="1">
      <c r="A22" s="50"/>
      <c r="B22" s="39"/>
      <c r="C22" s="39"/>
      <c r="D22" s="39"/>
      <c r="E22" s="39"/>
      <c r="F22" s="39"/>
      <c r="G22" s="39"/>
      <c r="H22" s="39"/>
      <c r="I22" s="39"/>
      <c r="J22" s="39"/>
      <c r="K22" s="105"/>
    </row>
    <row r="23" spans="1:11" ht="15.75" customHeight="1">
      <c r="A23" s="28" t="s">
        <v>151</v>
      </c>
    </row>
  </sheetData>
  <hyperlinks>
    <hyperlink ref="A23" location="Contents!B3" display="Return to the Table of Contents" xr:uid="{00000000-0004-0000-2900-000000000000}"/>
  </hyperlinks>
  <pageMargins left="0.7" right="0.7" top="0.75" bottom="0.75" header="0.3" footer="0.3"/>
  <pageSetup orientation="portrait" r:id="rId1"/>
  <ignoredErrors>
    <ignoredError sqref="K19"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F23"/>
  <sheetViews>
    <sheetView zoomScaleNormal="100" workbookViewId="0"/>
  </sheetViews>
  <sheetFormatPr defaultRowHeight="15.75" customHeight="1"/>
  <cols>
    <col min="1" max="1" width="10.25" style="21" customWidth="1"/>
    <col min="2" max="6" width="11.25" style="21" customWidth="1"/>
    <col min="7" max="16384" width="9" style="21"/>
  </cols>
  <sheetData>
    <row r="1" spans="1:6" s="18" customFormat="1" ht="18.75" customHeight="1">
      <c r="A1" s="60" t="s">
        <v>210</v>
      </c>
      <c r="B1" s="17"/>
      <c r="C1" s="17"/>
      <c r="D1" s="17"/>
      <c r="E1" s="17"/>
      <c r="F1" s="17"/>
    </row>
    <row r="2" spans="1:6" ht="15.75" customHeight="1">
      <c r="A2" s="20" t="s">
        <v>0</v>
      </c>
      <c r="B2" s="20"/>
      <c r="C2" s="20"/>
      <c r="D2" s="20"/>
      <c r="E2" s="20"/>
      <c r="F2" s="20"/>
    </row>
    <row r="3" spans="1:6" ht="15.75" customHeight="1">
      <c r="A3" s="20"/>
      <c r="B3" s="20"/>
      <c r="C3" s="20"/>
      <c r="D3" s="20"/>
      <c r="E3" s="20"/>
      <c r="F3" s="20"/>
    </row>
    <row r="4" spans="1:6" ht="30">
      <c r="A4" s="45"/>
      <c r="B4" s="23" t="s">
        <v>5</v>
      </c>
      <c r="C4" s="23" t="s">
        <v>18</v>
      </c>
      <c r="D4" s="23" t="s">
        <v>19</v>
      </c>
      <c r="E4" s="23" t="s">
        <v>277</v>
      </c>
      <c r="F4" s="23" t="s">
        <v>2</v>
      </c>
    </row>
    <row r="5" spans="1:6" ht="15.75" customHeight="1">
      <c r="A5" s="210">
        <v>2004</v>
      </c>
      <c r="B5" s="48">
        <v>4342.12</v>
      </c>
      <c r="C5" s="48">
        <v>552.25</v>
      </c>
      <c r="D5" s="48">
        <v>1297.2</v>
      </c>
      <c r="E5" s="48">
        <v>1901.7</v>
      </c>
      <c r="F5" s="48">
        <v>8093.27</v>
      </c>
    </row>
    <row r="6" spans="1:6" ht="15.75" customHeight="1">
      <c r="A6" s="210">
        <v>2005</v>
      </c>
      <c r="B6" s="48">
        <v>4884.87</v>
      </c>
      <c r="C6" s="48">
        <v>621.48</v>
      </c>
      <c r="D6" s="48">
        <v>1355.53</v>
      </c>
      <c r="E6" s="48">
        <v>2026.8200000000002</v>
      </c>
      <c r="F6" s="48">
        <v>8888.7000000000007</v>
      </c>
    </row>
    <row r="7" spans="1:6" ht="15.75" customHeight="1">
      <c r="A7" s="210">
        <v>2006</v>
      </c>
      <c r="B7" s="40">
        <v>5831.59</v>
      </c>
      <c r="C7" s="40">
        <v>731.5</v>
      </c>
      <c r="D7" s="48">
        <v>1493.6899999999998</v>
      </c>
      <c r="E7" s="48">
        <v>2338.4499999999998</v>
      </c>
      <c r="F7" s="48">
        <v>10395.24</v>
      </c>
    </row>
    <row r="8" spans="1:6" ht="15.75" customHeight="1">
      <c r="A8" s="210">
        <v>2007</v>
      </c>
      <c r="B8" s="40">
        <v>6412.6</v>
      </c>
      <c r="C8" s="40">
        <v>821.47</v>
      </c>
      <c r="D8" s="40">
        <v>1675.63</v>
      </c>
      <c r="E8" s="40">
        <v>3085.5</v>
      </c>
      <c r="F8" s="48">
        <v>11995.19</v>
      </c>
    </row>
    <row r="9" spans="1:6" ht="15.75" customHeight="1">
      <c r="A9" s="210">
        <v>2008</v>
      </c>
      <c r="B9" s="40">
        <v>3654.55</v>
      </c>
      <c r="C9" s="40">
        <v>562.26</v>
      </c>
      <c r="D9" s="40">
        <v>1569.6499999999999</v>
      </c>
      <c r="E9" s="40">
        <v>3832.23</v>
      </c>
      <c r="F9" s="48">
        <v>9618.69</v>
      </c>
    </row>
    <row r="10" spans="1:6" ht="15.75" customHeight="1">
      <c r="A10" s="210">
        <v>2009</v>
      </c>
      <c r="B10" s="40">
        <v>4871.5200000000004</v>
      </c>
      <c r="C10" s="40">
        <v>717.58</v>
      </c>
      <c r="D10" s="40">
        <v>2203.98</v>
      </c>
      <c r="E10" s="40">
        <v>3315.9</v>
      </c>
      <c r="F10" s="48">
        <v>11108.97</v>
      </c>
    </row>
    <row r="11" spans="1:6" ht="15.75" customHeight="1">
      <c r="A11" s="210">
        <v>2010</v>
      </c>
      <c r="B11" s="40">
        <v>5596.17</v>
      </c>
      <c r="C11" s="40">
        <v>842.2</v>
      </c>
      <c r="D11" s="40">
        <v>2589.1699999999996</v>
      </c>
      <c r="E11" s="40">
        <v>2803.5200000000004</v>
      </c>
      <c r="F11" s="48">
        <v>11831.06</v>
      </c>
    </row>
    <row r="12" spans="1:6" ht="15.75" customHeight="1">
      <c r="A12" s="210">
        <v>2011</v>
      </c>
      <c r="B12" s="40">
        <v>5212.79</v>
      </c>
      <c r="C12" s="40">
        <v>883.98</v>
      </c>
      <c r="D12" s="40">
        <v>2842.6899999999996</v>
      </c>
      <c r="E12" s="40">
        <v>2690.9199999999996</v>
      </c>
      <c r="F12" s="48">
        <v>11630.37</v>
      </c>
    </row>
    <row r="13" spans="1:6" ht="15.75" customHeight="1">
      <c r="A13" s="210">
        <v>2012</v>
      </c>
      <c r="B13" s="40">
        <v>5938.76</v>
      </c>
      <c r="C13" s="40">
        <v>1032.46</v>
      </c>
      <c r="D13" s="40">
        <v>3389.2000000000003</v>
      </c>
      <c r="E13" s="40">
        <v>2693.1699999999996</v>
      </c>
      <c r="F13" s="48">
        <v>13053.59</v>
      </c>
    </row>
    <row r="14" spans="1:6" ht="15.75" customHeight="1">
      <c r="A14" s="210">
        <v>2013</v>
      </c>
      <c r="B14" s="40">
        <v>7762.5499999999993</v>
      </c>
      <c r="C14" s="40">
        <v>1284.7</v>
      </c>
      <c r="D14" s="40">
        <v>3283.88</v>
      </c>
      <c r="E14" s="40">
        <v>2717.81</v>
      </c>
      <c r="F14" s="48">
        <v>15048.93</v>
      </c>
    </row>
    <row r="15" spans="1:6" ht="15.75" customHeight="1">
      <c r="A15" s="210">
        <v>2014</v>
      </c>
      <c r="B15" s="40">
        <v>8313.99</v>
      </c>
      <c r="C15" s="40">
        <v>1379.2</v>
      </c>
      <c r="D15" s="40">
        <v>3458.79</v>
      </c>
      <c r="E15" s="40">
        <v>2724.64</v>
      </c>
      <c r="F15" s="48">
        <v>15876.62</v>
      </c>
    </row>
    <row r="16" spans="1:6" ht="15.75" customHeight="1">
      <c r="A16" s="210">
        <v>2015</v>
      </c>
      <c r="B16" s="40">
        <v>8149.6100000000006</v>
      </c>
      <c r="C16" s="40">
        <v>1341.47</v>
      </c>
      <c r="D16" s="40">
        <v>3412.0499999999997</v>
      </c>
      <c r="E16" s="40">
        <v>2754.74</v>
      </c>
      <c r="F16" s="48">
        <v>15657.87</v>
      </c>
    </row>
    <row r="17" spans="1:6" ht="15.75" customHeight="1">
      <c r="A17" s="210">
        <v>2016</v>
      </c>
      <c r="B17" s="40">
        <v>8577.27</v>
      </c>
      <c r="C17" s="40">
        <v>1399.87</v>
      </c>
      <c r="D17" s="40">
        <v>3648.1899999999996</v>
      </c>
      <c r="E17" s="40">
        <v>2728.14</v>
      </c>
      <c r="F17" s="48">
        <v>16353.46</v>
      </c>
    </row>
    <row r="18" spans="1:6" ht="15.75" customHeight="1">
      <c r="A18" s="210">
        <v>2017</v>
      </c>
      <c r="B18" s="40">
        <v>10305.959999999999</v>
      </c>
      <c r="C18" s="40">
        <v>1545.36</v>
      </c>
      <c r="D18" s="40">
        <v>4065.34</v>
      </c>
      <c r="E18" s="40">
        <v>2847.31</v>
      </c>
      <c r="F18" s="48">
        <v>18763.96</v>
      </c>
    </row>
    <row r="19" spans="1:6" ht="15.75" customHeight="1">
      <c r="A19" s="22">
        <v>2018</v>
      </c>
      <c r="B19" s="40">
        <v>9224.76</v>
      </c>
      <c r="C19" s="40">
        <v>1383.26</v>
      </c>
      <c r="D19" s="40">
        <v>4061.81</v>
      </c>
      <c r="E19" s="40">
        <v>3037.04</v>
      </c>
      <c r="F19" s="48">
        <v>17706.87</v>
      </c>
    </row>
    <row r="20" spans="1:6" ht="15.75" customHeight="1">
      <c r="A20" s="20"/>
      <c r="B20" s="40"/>
      <c r="C20" s="40"/>
      <c r="D20" s="40"/>
      <c r="E20" s="40"/>
      <c r="F20" s="48"/>
    </row>
    <row r="21" spans="1:6" ht="15.75" customHeight="1">
      <c r="A21" s="20" t="s">
        <v>20</v>
      </c>
      <c r="B21" s="20"/>
      <c r="C21" s="20"/>
      <c r="D21" s="20"/>
      <c r="E21" s="20"/>
      <c r="F21" s="48"/>
    </row>
    <row r="22" spans="1:6" ht="15.75" customHeight="1">
      <c r="A22" s="20"/>
      <c r="B22" s="20"/>
      <c r="C22" s="20"/>
      <c r="D22" s="20"/>
      <c r="E22" s="20"/>
      <c r="F22" s="20"/>
    </row>
    <row r="23" spans="1:6" ht="15.75" customHeight="1">
      <c r="A23" s="28" t="s">
        <v>151</v>
      </c>
    </row>
  </sheetData>
  <hyperlinks>
    <hyperlink ref="A23" location="Contents!B3" display="Return to the Table of Contents" xr:uid="{00000000-0004-0000-2A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I24"/>
  <sheetViews>
    <sheetView zoomScaleNormal="100" workbookViewId="0"/>
  </sheetViews>
  <sheetFormatPr defaultRowHeight="15.75" customHeight="1"/>
  <cols>
    <col min="1" max="1" width="10.25" style="21" customWidth="1"/>
    <col min="2" max="6" width="11.25" style="21" customWidth="1"/>
    <col min="7" max="16384" width="9" style="21"/>
  </cols>
  <sheetData>
    <row r="1" spans="1:9" s="18" customFormat="1" ht="18.75" customHeight="1">
      <c r="A1" s="60" t="s">
        <v>211</v>
      </c>
      <c r="B1" s="17"/>
      <c r="C1" s="17"/>
      <c r="D1" s="17"/>
      <c r="E1" s="17"/>
      <c r="F1" s="17"/>
      <c r="G1" s="17"/>
      <c r="H1" s="17"/>
      <c r="I1" s="17"/>
    </row>
    <row r="2" spans="1:9" ht="15.75" customHeight="1">
      <c r="A2" s="20" t="s">
        <v>0</v>
      </c>
      <c r="B2" s="20"/>
      <c r="C2" s="20"/>
      <c r="D2" s="20"/>
      <c r="E2" s="20"/>
      <c r="F2" s="20"/>
      <c r="G2" s="20"/>
      <c r="H2" s="20"/>
      <c r="I2" s="20"/>
    </row>
    <row r="3" spans="1:9" ht="15.75" customHeight="1">
      <c r="A3" s="20"/>
      <c r="B3" s="20"/>
      <c r="C3" s="20"/>
      <c r="D3" s="20"/>
      <c r="E3" s="20"/>
      <c r="F3" s="20"/>
      <c r="G3" s="20"/>
      <c r="H3" s="20"/>
      <c r="I3" s="20"/>
    </row>
    <row r="4" spans="1:9" ht="30">
      <c r="A4" s="20"/>
      <c r="B4" s="36" t="s">
        <v>5</v>
      </c>
      <c r="C4" s="36" t="s">
        <v>19</v>
      </c>
      <c r="D4" s="36" t="s">
        <v>18</v>
      </c>
      <c r="E4" s="23" t="s">
        <v>277</v>
      </c>
      <c r="F4" s="36" t="s">
        <v>2</v>
      </c>
      <c r="G4" s="20"/>
      <c r="H4" s="20"/>
      <c r="I4" s="20"/>
    </row>
    <row r="5" spans="1:9" ht="15.75" customHeight="1">
      <c r="A5" s="210">
        <v>2004</v>
      </c>
      <c r="B5" s="188">
        <v>172.04</v>
      </c>
      <c r="C5" s="188">
        <v>-10.574999999999999</v>
      </c>
      <c r="D5" s="188">
        <v>48.386000000000003</v>
      </c>
      <c r="E5" s="188">
        <v>-156.71299999999999</v>
      </c>
      <c r="F5" s="188">
        <f t="shared" ref="F5:F18" si="0">SUM(B5:E5)</f>
        <v>53.138000000000005</v>
      </c>
      <c r="G5" s="20"/>
      <c r="H5" s="20"/>
      <c r="I5" s="20"/>
    </row>
    <row r="6" spans="1:9" ht="15.75" customHeight="1">
      <c r="A6" s="210">
        <v>2005</v>
      </c>
      <c r="B6" s="188">
        <v>123.976</v>
      </c>
      <c r="C6" s="188">
        <v>31.263999999999999</v>
      </c>
      <c r="D6" s="188">
        <v>36.847000000000001</v>
      </c>
      <c r="E6" s="188">
        <v>62.085000000000001</v>
      </c>
      <c r="F6" s="188">
        <f t="shared" si="0"/>
        <v>254.17200000000003</v>
      </c>
      <c r="G6" s="20"/>
      <c r="H6" s="20"/>
      <c r="I6" s="20"/>
    </row>
    <row r="7" spans="1:9" ht="15.75" customHeight="1">
      <c r="A7" s="210">
        <v>2006</v>
      </c>
      <c r="B7" s="188">
        <v>1648.4939999999999</v>
      </c>
      <c r="C7" s="188">
        <v>60.235999999999997</v>
      </c>
      <c r="D7" s="188">
        <v>18.375</v>
      </c>
      <c r="E7" s="188">
        <v>245.23599999999999</v>
      </c>
      <c r="F7" s="188">
        <f t="shared" si="0"/>
        <v>1972.3409999999999</v>
      </c>
      <c r="G7" s="20"/>
      <c r="H7" s="20"/>
      <c r="I7" s="20"/>
    </row>
    <row r="8" spans="1:9" ht="15.75" customHeight="1">
      <c r="A8" s="210">
        <v>2007</v>
      </c>
      <c r="B8" s="188">
        <v>74.150999999999996</v>
      </c>
      <c r="C8" s="188">
        <v>108.461</v>
      </c>
      <c r="D8" s="188">
        <v>41.42</v>
      </c>
      <c r="E8" s="188">
        <v>654.46900000000005</v>
      </c>
      <c r="F8" s="188">
        <f t="shared" si="0"/>
        <v>878.50099999999998</v>
      </c>
      <c r="G8" s="20"/>
      <c r="H8" s="20"/>
      <c r="I8" s="20"/>
    </row>
    <row r="9" spans="1:9" ht="15.75" customHeight="1">
      <c r="A9" s="210">
        <v>2008</v>
      </c>
      <c r="B9" s="188">
        <v>-229.11</v>
      </c>
      <c r="C9" s="188">
        <v>29.079000000000001</v>
      </c>
      <c r="D9" s="188">
        <v>-24.988</v>
      </c>
      <c r="E9" s="188">
        <v>637.15800000000002</v>
      </c>
      <c r="F9" s="188">
        <f t="shared" si="0"/>
        <v>412.13900000000001</v>
      </c>
      <c r="G9" s="20"/>
      <c r="H9" s="20"/>
      <c r="I9" s="20"/>
    </row>
    <row r="10" spans="1:9" ht="15.75" customHeight="1">
      <c r="A10" s="210">
        <v>2009</v>
      </c>
      <c r="B10" s="188">
        <v>-1.7749999999999999</v>
      </c>
      <c r="C10" s="188">
        <v>379.55500000000001</v>
      </c>
      <c r="D10" s="188">
        <v>11.606</v>
      </c>
      <c r="E10" s="188">
        <v>-539.13900000000001</v>
      </c>
      <c r="F10" s="188">
        <f t="shared" si="0"/>
        <v>-149.75299999999999</v>
      </c>
      <c r="G10" s="20"/>
      <c r="H10" s="20"/>
      <c r="I10" s="20"/>
    </row>
    <row r="11" spans="1:9" ht="15.75" customHeight="1">
      <c r="A11" s="210">
        <v>2010</v>
      </c>
      <c r="B11" s="188">
        <v>-23.356000000000002</v>
      </c>
      <c r="C11" s="188">
        <v>235.55799999999999</v>
      </c>
      <c r="D11" s="188">
        <v>29.321000000000002</v>
      </c>
      <c r="E11" s="188">
        <v>-524.65800000000002</v>
      </c>
      <c r="F11" s="188">
        <f t="shared" si="0"/>
        <v>-283.13499999999999</v>
      </c>
      <c r="G11" s="20"/>
      <c r="H11" s="20"/>
      <c r="I11" s="20"/>
    </row>
    <row r="12" spans="1:9" ht="15.75" customHeight="1">
      <c r="A12" s="210">
        <v>2011</v>
      </c>
      <c r="B12" s="188">
        <v>-128.31200000000001</v>
      </c>
      <c r="C12" s="188">
        <v>125.104</v>
      </c>
      <c r="D12" s="188">
        <v>29.385999999999999</v>
      </c>
      <c r="E12" s="188">
        <v>-123.961</v>
      </c>
      <c r="F12" s="188">
        <f t="shared" si="0"/>
        <v>-97.783000000000015</v>
      </c>
      <c r="G12" s="20"/>
      <c r="H12" s="20"/>
      <c r="I12" s="20"/>
    </row>
    <row r="13" spans="1:9" ht="15.75" customHeight="1">
      <c r="A13" s="210">
        <v>2012</v>
      </c>
      <c r="B13" s="188">
        <v>-153.11799999999999</v>
      </c>
      <c r="C13" s="188">
        <v>303.60300000000001</v>
      </c>
      <c r="D13" s="188">
        <v>45.88</v>
      </c>
      <c r="E13" s="188">
        <v>-0.33700000000000002</v>
      </c>
      <c r="F13" s="188">
        <f t="shared" si="0"/>
        <v>196.02800000000002</v>
      </c>
      <c r="G13" s="20"/>
      <c r="H13" s="20"/>
      <c r="I13" s="20"/>
    </row>
    <row r="14" spans="1:9" ht="15.75" customHeight="1">
      <c r="A14" s="210">
        <v>2013</v>
      </c>
      <c r="B14" s="188">
        <v>159.80000000000001</v>
      </c>
      <c r="C14" s="188">
        <v>-81</v>
      </c>
      <c r="D14" s="188">
        <v>73.400000000000006</v>
      </c>
      <c r="E14" s="188">
        <v>15.105</v>
      </c>
      <c r="F14" s="188">
        <f t="shared" si="0"/>
        <v>167.30500000000001</v>
      </c>
      <c r="G14" s="20"/>
      <c r="H14" s="20"/>
      <c r="I14" s="20"/>
    </row>
    <row r="15" spans="1:9" ht="15.75" customHeight="1">
      <c r="A15" s="210">
        <v>2014</v>
      </c>
      <c r="B15" s="188">
        <v>25.215</v>
      </c>
      <c r="C15" s="188">
        <v>43.465000000000003</v>
      </c>
      <c r="D15" s="188">
        <v>28.998000000000001</v>
      </c>
      <c r="E15" s="188">
        <v>6.3390000000000004</v>
      </c>
      <c r="F15" s="188">
        <f t="shared" si="0"/>
        <v>104.01700000000001</v>
      </c>
      <c r="G15" s="20"/>
      <c r="H15" s="20"/>
      <c r="I15" s="20"/>
    </row>
    <row r="16" spans="1:9" ht="15.75" customHeight="1">
      <c r="A16" s="210">
        <v>2015</v>
      </c>
      <c r="B16" s="188">
        <v>-76.825000000000003</v>
      </c>
      <c r="C16" s="188">
        <v>-25.748999999999999</v>
      </c>
      <c r="D16" s="188">
        <v>-20.788</v>
      </c>
      <c r="E16" s="188">
        <v>21.437000000000001</v>
      </c>
      <c r="F16" s="188">
        <f t="shared" si="0"/>
        <v>-101.925</v>
      </c>
      <c r="G16" s="20"/>
      <c r="H16" s="20"/>
      <c r="I16" s="20"/>
    </row>
    <row r="17" spans="1:9" ht="15.75" customHeight="1">
      <c r="A17" s="210">
        <v>2016</v>
      </c>
      <c r="B17" s="188">
        <v>-259.75599999999997</v>
      </c>
      <c r="C17" s="188">
        <v>106.645</v>
      </c>
      <c r="D17" s="188">
        <v>-45.82</v>
      </c>
      <c r="E17" s="188">
        <v>-30.277000000000001</v>
      </c>
      <c r="F17" s="188">
        <f t="shared" si="0"/>
        <v>-229.20799999999997</v>
      </c>
      <c r="G17" s="20"/>
      <c r="H17" s="20"/>
      <c r="I17" s="20"/>
    </row>
    <row r="18" spans="1:9" ht="15.75" customHeight="1">
      <c r="A18" s="210">
        <v>2017</v>
      </c>
      <c r="B18" s="188">
        <v>159.26900000000001</v>
      </c>
      <c r="C18" s="188">
        <v>260.14299999999997</v>
      </c>
      <c r="D18" s="188">
        <v>-33.685000000000002</v>
      </c>
      <c r="E18" s="188">
        <v>107</v>
      </c>
      <c r="F18" s="188">
        <f t="shared" si="0"/>
        <v>492.72699999999998</v>
      </c>
      <c r="G18" s="20"/>
      <c r="H18" s="20"/>
      <c r="I18" s="20"/>
    </row>
    <row r="19" spans="1:9" ht="15.75" customHeight="1">
      <c r="A19" s="22">
        <v>2018</v>
      </c>
      <c r="B19" s="188">
        <v>-260.52600000000001</v>
      </c>
      <c r="C19" s="188">
        <v>1.829</v>
      </c>
      <c r="D19" s="188">
        <v>-91.028999999999996</v>
      </c>
      <c r="E19" s="188">
        <v>159</v>
      </c>
      <c r="F19" s="188">
        <f t="shared" ref="F19" si="1">SUM(B19:E19)</f>
        <v>-190.726</v>
      </c>
      <c r="G19" s="20"/>
      <c r="H19" s="20"/>
      <c r="I19" s="20"/>
    </row>
    <row r="20" spans="1:9" ht="15.75" customHeight="1">
      <c r="A20" s="20"/>
      <c r="B20" s="20"/>
      <c r="C20" s="20"/>
      <c r="D20" s="20"/>
      <c r="E20" s="20"/>
      <c r="F20" s="20"/>
      <c r="G20" s="20"/>
      <c r="H20" s="20"/>
      <c r="I20" s="20"/>
    </row>
    <row r="21" spans="1:9" ht="15">
      <c r="A21" s="226" t="s">
        <v>195</v>
      </c>
      <c r="B21" s="226"/>
      <c r="C21" s="226"/>
      <c r="D21" s="226"/>
      <c r="E21" s="226"/>
      <c r="F21" s="226"/>
      <c r="G21" s="20"/>
      <c r="H21" s="20"/>
      <c r="I21" s="20"/>
    </row>
    <row r="22" spans="1:9" ht="15.75" customHeight="1">
      <c r="A22" s="20" t="s">
        <v>20</v>
      </c>
      <c r="B22" s="48"/>
      <c r="C22" s="48"/>
      <c r="D22" s="48"/>
      <c r="E22" s="48"/>
      <c r="F22" s="48"/>
      <c r="G22" s="20"/>
      <c r="H22" s="20"/>
      <c r="I22" s="20"/>
    </row>
    <row r="24" spans="1:9" ht="15.75" customHeight="1">
      <c r="A24" s="28" t="s">
        <v>151</v>
      </c>
    </row>
  </sheetData>
  <hyperlinks>
    <hyperlink ref="A24" location="Contents!B3" display="Return to the Table of Contents" xr:uid="{00000000-0004-0000-2B00-000000000000}"/>
  </hyperlinks>
  <pageMargins left="0.7" right="0.7" top="0.75" bottom="0.75" header="0.3" footer="0.3"/>
  <pageSetup orientation="portrait" r:id="rId1"/>
  <ignoredErrors>
    <ignoredError sqref="F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P15"/>
  <sheetViews>
    <sheetView zoomScaleNormal="100" workbookViewId="0"/>
  </sheetViews>
  <sheetFormatPr defaultRowHeight="15.75" customHeight="1"/>
  <cols>
    <col min="1" max="1" width="33.875" style="21" customWidth="1"/>
    <col min="2" max="16384" width="9" style="21"/>
  </cols>
  <sheetData>
    <row r="1" spans="1:16" s="18" customFormat="1" ht="18.75" customHeight="1">
      <c r="A1" s="60" t="s">
        <v>421</v>
      </c>
      <c r="B1" s="17"/>
      <c r="C1" s="17"/>
      <c r="D1" s="17"/>
      <c r="E1" s="17"/>
      <c r="F1" s="17"/>
      <c r="G1" s="17"/>
      <c r="H1" s="17"/>
      <c r="I1" s="17"/>
      <c r="J1" s="17"/>
      <c r="K1" s="17"/>
      <c r="L1" s="17"/>
      <c r="M1" s="17"/>
      <c r="N1" s="17"/>
      <c r="O1" s="17"/>
      <c r="P1" s="17"/>
    </row>
    <row r="2" spans="1:16" ht="15.75" customHeight="1">
      <c r="A2" s="22"/>
      <c r="B2" s="20"/>
      <c r="C2" s="20"/>
      <c r="D2" s="20"/>
      <c r="E2" s="20"/>
      <c r="F2" s="20"/>
      <c r="G2" s="20"/>
      <c r="H2" s="20"/>
      <c r="I2" s="20"/>
      <c r="J2" s="20"/>
      <c r="K2" s="20"/>
      <c r="L2" s="20"/>
      <c r="M2" s="20"/>
      <c r="N2" s="20"/>
      <c r="O2" s="20"/>
      <c r="P2" s="20"/>
    </row>
    <row r="3" spans="1:16" ht="15.75" customHeight="1">
      <c r="A3" s="20"/>
      <c r="B3" s="20"/>
      <c r="C3" s="20"/>
      <c r="D3" s="20"/>
      <c r="E3" s="20"/>
      <c r="F3" s="20"/>
      <c r="G3" s="20"/>
      <c r="H3" s="20"/>
      <c r="I3" s="20"/>
      <c r="J3" s="20"/>
      <c r="K3" s="20"/>
      <c r="L3" s="20"/>
      <c r="M3" s="20"/>
      <c r="N3" s="20"/>
      <c r="O3" s="20"/>
      <c r="P3" s="20"/>
    </row>
    <row r="4" spans="1:16" ht="15.75" customHeight="1">
      <c r="A4" s="20" t="s">
        <v>243</v>
      </c>
      <c r="B4" s="62">
        <v>2006</v>
      </c>
      <c r="C4" s="62">
        <v>2007</v>
      </c>
      <c r="D4" s="62">
        <v>2008</v>
      </c>
      <c r="E4" s="62">
        <v>2009</v>
      </c>
      <c r="F4" s="62">
        <v>2010</v>
      </c>
      <c r="G4" s="62">
        <v>2011</v>
      </c>
      <c r="H4" s="62">
        <v>2012</v>
      </c>
      <c r="I4" s="62">
        <v>2013</v>
      </c>
      <c r="J4" s="62">
        <v>2014</v>
      </c>
      <c r="K4" s="62">
        <v>2015</v>
      </c>
      <c r="L4" s="62">
        <v>2016</v>
      </c>
      <c r="M4" s="62">
        <v>2017</v>
      </c>
      <c r="N4" s="62">
        <v>2018</v>
      </c>
      <c r="O4" s="20"/>
      <c r="P4" s="20"/>
    </row>
    <row r="5" spans="1:16" ht="15.75" customHeight="1">
      <c r="A5" s="22" t="s">
        <v>422</v>
      </c>
      <c r="B5" s="26">
        <v>423</v>
      </c>
      <c r="C5" s="26">
        <v>608</v>
      </c>
      <c r="D5" s="26">
        <v>531</v>
      </c>
      <c r="E5" s="26">
        <v>777</v>
      </c>
      <c r="F5" s="26">
        <v>992</v>
      </c>
      <c r="G5" s="26">
        <v>1048</v>
      </c>
      <c r="H5" s="26">
        <v>1337</v>
      </c>
      <c r="I5" s="26">
        <v>1675</v>
      </c>
      <c r="J5" s="26">
        <v>1975</v>
      </c>
      <c r="K5" s="26">
        <v>2101</v>
      </c>
      <c r="L5" s="26">
        <v>2524</v>
      </c>
      <c r="M5" s="26">
        <v>3401</v>
      </c>
      <c r="N5" s="26">
        <v>3371</v>
      </c>
      <c r="O5" s="20"/>
      <c r="P5" s="20"/>
    </row>
    <row r="6" spans="1:16" ht="15.75" customHeight="1">
      <c r="A6" s="22" t="s">
        <v>423</v>
      </c>
      <c r="B6" s="26">
        <v>15</v>
      </c>
      <c r="C6" s="26">
        <v>29</v>
      </c>
      <c r="D6" s="26">
        <v>36</v>
      </c>
      <c r="E6" s="26">
        <v>75</v>
      </c>
      <c r="F6" s="26">
        <v>101</v>
      </c>
      <c r="G6" s="26">
        <v>109</v>
      </c>
      <c r="H6" s="26">
        <v>120</v>
      </c>
      <c r="I6" s="26">
        <v>64</v>
      </c>
      <c r="J6" s="26">
        <v>57</v>
      </c>
      <c r="K6" s="26">
        <v>48</v>
      </c>
      <c r="L6" s="26">
        <v>62</v>
      </c>
      <c r="M6" s="26">
        <v>67</v>
      </c>
      <c r="N6" s="26">
        <v>62</v>
      </c>
      <c r="O6" s="20"/>
      <c r="P6" s="20"/>
    </row>
    <row r="7" spans="1:16" ht="15.75" customHeight="1">
      <c r="A7" s="22" t="s">
        <v>424</v>
      </c>
      <c r="B7" s="26">
        <v>408</v>
      </c>
      <c r="C7" s="26">
        <v>580</v>
      </c>
      <c r="D7" s="26">
        <v>496</v>
      </c>
      <c r="E7" s="26">
        <v>703</v>
      </c>
      <c r="F7" s="26">
        <v>891</v>
      </c>
      <c r="G7" s="26">
        <v>939</v>
      </c>
      <c r="H7" s="26">
        <v>1217</v>
      </c>
      <c r="I7" s="26">
        <v>1611</v>
      </c>
      <c r="J7" s="26">
        <v>1918</v>
      </c>
      <c r="K7" s="26">
        <v>2052</v>
      </c>
      <c r="L7" s="26">
        <v>2463</v>
      </c>
      <c r="M7" s="26">
        <v>3333</v>
      </c>
      <c r="N7" s="26">
        <v>3308</v>
      </c>
      <c r="O7" s="20"/>
      <c r="P7" s="20"/>
    </row>
    <row r="8" spans="1:16" ht="15.75" customHeight="1">
      <c r="A8" s="22" t="s">
        <v>498</v>
      </c>
      <c r="B8" s="26">
        <v>359</v>
      </c>
      <c r="C8" s="26">
        <v>629</v>
      </c>
      <c r="D8" s="26">
        <v>728</v>
      </c>
      <c r="E8" s="26">
        <v>797</v>
      </c>
      <c r="F8" s="26">
        <v>923</v>
      </c>
      <c r="G8" s="26">
        <v>1135</v>
      </c>
      <c r="H8" s="26">
        <v>1195</v>
      </c>
      <c r="I8" s="26">
        <v>1295</v>
      </c>
      <c r="J8" s="26">
        <v>1412</v>
      </c>
      <c r="K8" s="26">
        <v>1595</v>
      </c>
      <c r="L8" s="26">
        <v>1716</v>
      </c>
      <c r="M8" s="26">
        <v>1835</v>
      </c>
      <c r="N8" s="26">
        <v>1988</v>
      </c>
      <c r="O8" s="20"/>
      <c r="P8" s="20"/>
    </row>
    <row r="9" spans="1:16" ht="15.75" customHeight="1">
      <c r="A9" s="109"/>
      <c r="B9" s="35"/>
      <c r="C9" s="35"/>
      <c r="D9" s="35"/>
      <c r="E9" s="35"/>
      <c r="F9" s="35"/>
      <c r="G9" s="35"/>
      <c r="H9" s="35"/>
      <c r="I9" s="89"/>
      <c r="J9" s="89"/>
      <c r="K9" s="89"/>
      <c r="L9" s="89"/>
      <c r="M9" s="89"/>
      <c r="N9" s="20"/>
      <c r="O9" s="20"/>
      <c r="P9" s="20"/>
    </row>
    <row r="10" spans="1:16" ht="47.25" customHeight="1">
      <c r="A10" s="255" t="s">
        <v>499</v>
      </c>
      <c r="B10" s="255"/>
      <c r="C10" s="255"/>
      <c r="D10" s="255"/>
      <c r="E10" s="255"/>
      <c r="F10" s="255"/>
      <c r="G10" s="255"/>
      <c r="H10" s="255"/>
      <c r="I10" s="255"/>
      <c r="J10" s="255"/>
      <c r="K10" s="255"/>
      <c r="L10" s="255"/>
      <c r="M10" s="255"/>
      <c r="N10" s="255"/>
      <c r="O10" s="20"/>
      <c r="P10" s="20"/>
    </row>
    <row r="11" spans="1:16" ht="15.75" customHeight="1">
      <c r="A11" s="20" t="s">
        <v>20</v>
      </c>
      <c r="B11" s="20"/>
      <c r="C11" s="20"/>
      <c r="D11" s="20"/>
      <c r="E11" s="20"/>
      <c r="F11" s="20"/>
      <c r="G11" s="20"/>
      <c r="H11" s="20"/>
      <c r="I11" s="20"/>
      <c r="J11" s="20"/>
      <c r="K11" s="20"/>
      <c r="L11" s="20"/>
      <c r="M11" s="20"/>
      <c r="N11" s="20"/>
      <c r="O11" s="20"/>
      <c r="P11" s="20"/>
    </row>
    <row r="12" spans="1:16" ht="15.75" customHeight="1">
      <c r="A12" s="20" t="s">
        <v>14</v>
      </c>
      <c r="B12" s="20"/>
      <c r="C12" s="20"/>
      <c r="D12" s="20"/>
      <c r="E12" s="20"/>
      <c r="F12" s="20"/>
      <c r="G12" s="20"/>
      <c r="H12" s="20"/>
      <c r="I12" s="20"/>
      <c r="J12" s="20"/>
      <c r="K12" s="20"/>
      <c r="L12" s="20"/>
      <c r="M12" s="20"/>
      <c r="N12" s="20"/>
      <c r="O12" s="20"/>
      <c r="P12" s="20"/>
    </row>
    <row r="13" spans="1:16" ht="15.75" customHeight="1">
      <c r="A13" s="28" t="s">
        <v>151</v>
      </c>
      <c r="B13" s="20"/>
      <c r="C13" s="20"/>
      <c r="D13" s="20"/>
      <c r="E13" s="20"/>
      <c r="F13" s="20"/>
      <c r="G13" s="20"/>
      <c r="H13" s="20"/>
      <c r="I13" s="20"/>
      <c r="J13" s="20"/>
      <c r="K13" s="20"/>
      <c r="L13" s="20"/>
      <c r="M13" s="20"/>
      <c r="N13" s="20"/>
      <c r="O13" s="20"/>
      <c r="P13" s="20"/>
    </row>
    <row r="15" spans="1:16" ht="15.75" customHeight="1">
      <c r="A15" s="184"/>
    </row>
  </sheetData>
  <mergeCells count="1">
    <mergeCell ref="A10:N10"/>
  </mergeCells>
  <hyperlinks>
    <hyperlink ref="A13" location="Contents!B3" display="Return to the Table of Contents" xr:uid="{00000000-0004-0000-2C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N24"/>
  <sheetViews>
    <sheetView zoomScaleNormal="100" workbookViewId="0"/>
  </sheetViews>
  <sheetFormatPr defaultRowHeight="15.75" customHeight="1"/>
  <cols>
    <col min="1" max="1" width="10.25" style="21" customWidth="1"/>
    <col min="2" max="13" width="12.625" style="21" customWidth="1"/>
    <col min="14" max="16384" width="9" style="21"/>
  </cols>
  <sheetData>
    <row r="1" spans="1:14" s="18" customFormat="1" ht="18.75" customHeight="1">
      <c r="A1" s="72" t="s">
        <v>266</v>
      </c>
      <c r="B1" s="17"/>
      <c r="C1" s="17"/>
      <c r="D1" s="17"/>
      <c r="E1" s="17"/>
      <c r="F1" s="17"/>
      <c r="G1" s="17"/>
      <c r="H1" s="17"/>
      <c r="I1" s="17"/>
      <c r="J1" s="17"/>
      <c r="K1" s="17" t="s">
        <v>14</v>
      </c>
      <c r="L1" s="17"/>
      <c r="M1" s="17"/>
    </row>
    <row r="2" spans="1:14" ht="15.75" customHeight="1">
      <c r="A2" s="22" t="s">
        <v>0</v>
      </c>
      <c r="B2" s="20"/>
      <c r="C2" s="20"/>
      <c r="D2" s="20"/>
      <c r="E2" s="20"/>
      <c r="F2" s="20"/>
      <c r="G2" s="20"/>
      <c r="H2" s="20"/>
      <c r="I2" s="20"/>
      <c r="J2" s="20"/>
      <c r="K2" s="35"/>
      <c r="L2" s="35"/>
      <c r="M2" s="35"/>
    </row>
    <row r="3" spans="1:14" ht="15.75" customHeight="1">
      <c r="A3" s="22"/>
      <c r="B3" s="20"/>
      <c r="C3" s="20"/>
      <c r="D3" s="20"/>
      <c r="E3" s="20"/>
      <c r="F3" s="20"/>
      <c r="G3" s="20"/>
      <c r="H3" s="20"/>
      <c r="I3" s="20"/>
      <c r="J3" s="20"/>
      <c r="K3" s="35"/>
      <c r="L3" s="35"/>
      <c r="M3" s="35"/>
    </row>
    <row r="4" spans="1:14" ht="45">
      <c r="A4" s="45"/>
      <c r="B4" s="23" t="s">
        <v>59</v>
      </c>
      <c r="C4" s="23" t="s">
        <v>53</v>
      </c>
      <c r="D4" s="23" t="s">
        <v>173</v>
      </c>
      <c r="E4" s="23" t="s">
        <v>494</v>
      </c>
      <c r="F4" s="23" t="s">
        <v>495</v>
      </c>
      <c r="G4" s="23" t="s">
        <v>42</v>
      </c>
      <c r="H4" s="23" t="s">
        <v>57</v>
      </c>
      <c r="I4" s="23" t="s">
        <v>158</v>
      </c>
      <c r="J4" s="23" t="s">
        <v>455</v>
      </c>
      <c r="K4" s="23" t="s">
        <v>113</v>
      </c>
      <c r="L4" s="23" t="s">
        <v>106</v>
      </c>
      <c r="M4" s="23" t="s">
        <v>2</v>
      </c>
    </row>
    <row r="5" spans="1:14" ht="15.75" customHeight="1">
      <c r="A5" s="210">
        <v>2004</v>
      </c>
      <c r="B5" s="40">
        <v>120.424151452</v>
      </c>
      <c r="C5" s="40">
        <v>242.987241875</v>
      </c>
      <c r="D5" s="40">
        <v>112.33589473000001</v>
      </c>
      <c r="E5" s="40">
        <v>2866.4377986</v>
      </c>
      <c r="F5" s="40">
        <v>14.538765882000002</v>
      </c>
      <c r="G5" s="40">
        <v>1728.591870387</v>
      </c>
      <c r="H5" s="40">
        <v>19.344521399999998</v>
      </c>
      <c r="I5" s="40">
        <v>532.26250245000006</v>
      </c>
      <c r="J5" s="40">
        <v>5086.9217172640001</v>
      </c>
      <c r="K5" s="40">
        <v>207.08318552900002</v>
      </c>
      <c r="L5" s="40">
        <v>919.55655835100049</v>
      </c>
      <c r="M5" s="40">
        <v>11850.484207920001</v>
      </c>
      <c r="N5" s="225"/>
    </row>
    <row r="6" spans="1:14" ht="15.75" customHeight="1">
      <c r="A6" s="210">
        <v>2005</v>
      </c>
      <c r="B6" s="40">
        <v>124.74748425899999</v>
      </c>
      <c r="C6" s="40">
        <v>212.98234133600002</v>
      </c>
      <c r="D6" s="40">
        <v>159.12248624999998</v>
      </c>
      <c r="E6" s="40">
        <v>3078.1467341699999</v>
      </c>
      <c r="F6" s="40">
        <v>11.551812418999999</v>
      </c>
      <c r="G6" s="40">
        <v>2530.3426386680003</v>
      </c>
      <c r="H6" s="40">
        <v>19.32311</v>
      </c>
      <c r="I6" s="40">
        <v>632.52609773999995</v>
      </c>
      <c r="J6" s="40">
        <v>4916.9114449310009</v>
      </c>
      <c r="K6" s="40">
        <v>193.816518659</v>
      </c>
      <c r="L6" s="40">
        <v>1385.0508089169996</v>
      </c>
      <c r="M6" s="40">
        <v>13264.521477349001</v>
      </c>
      <c r="N6" s="225"/>
    </row>
    <row r="7" spans="1:14" ht="15.75" customHeight="1">
      <c r="A7" s="210">
        <v>2006</v>
      </c>
      <c r="B7" s="40">
        <v>184.878050046</v>
      </c>
      <c r="C7" s="40">
        <v>266.88356675300003</v>
      </c>
      <c r="D7" s="40">
        <v>179.56231903</v>
      </c>
      <c r="E7" s="40">
        <v>3220.7927728540003</v>
      </c>
      <c r="F7" s="40">
        <v>14.106442333999999</v>
      </c>
      <c r="G7" s="40">
        <v>2409.300643945</v>
      </c>
      <c r="H7" s="40">
        <v>12.3347809</v>
      </c>
      <c r="I7" s="40">
        <v>926.13106366999989</v>
      </c>
      <c r="J7" s="40">
        <v>5221.6909179999993</v>
      </c>
      <c r="K7" s="40">
        <v>216.17800311299999</v>
      </c>
      <c r="L7" s="40">
        <v>1610.387859976001</v>
      </c>
      <c r="M7" s="40">
        <v>14262.246420621001</v>
      </c>
      <c r="N7" s="225"/>
    </row>
    <row r="8" spans="1:14" ht="15.75" customHeight="1">
      <c r="A8" s="210">
        <v>2007</v>
      </c>
      <c r="B8" s="40">
        <v>165.06631807599999</v>
      </c>
      <c r="C8" s="40">
        <v>316.05837703999998</v>
      </c>
      <c r="D8" s="40">
        <v>787.62603041</v>
      </c>
      <c r="E8" s="40">
        <v>3358.7565902829997</v>
      </c>
      <c r="F8" s="40">
        <v>13.197198088</v>
      </c>
      <c r="G8" s="40">
        <v>2585.0316135160001</v>
      </c>
      <c r="H8" s="40">
        <v>26.480230949999996</v>
      </c>
      <c r="I8" s="40">
        <v>1034.3739437649999</v>
      </c>
      <c r="J8" s="40">
        <v>5406.7127039999996</v>
      </c>
      <c r="K8" s="40">
        <v>176.905626286</v>
      </c>
      <c r="L8" s="40">
        <v>1726.5322843789988</v>
      </c>
      <c r="M8" s="40">
        <v>15596.740916793</v>
      </c>
      <c r="N8" s="225"/>
    </row>
    <row r="9" spans="1:14" ht="15.75" customHeight="1">
      <c r="A9" s="210">
        <v>2008</v>
      </c>
      <c r="B9" s="40">
        <v>175.608364553</v>
      </c>
      <c r="C9" s="40">
        <v>382.15779029500004</v>
      </c>
      <c r="D9" s="40">
        <v>523.82821532999992</v>
      </c>
      <c r="E9" s="40">
        <v>3382.7921246429996</v>
      </c>
      <c r="F9" s="40">
        <v>10.611733475000001</v>
      </c>
      <c r="G9" s="40">
        <v>2429.652581801</v>
      </c>
      <c r="H9" s="40">
        <v>21.000209799999997</v>
      </c>
      <c r="I9" s="40">
        <v>1118.3894159229999</v>
      </c>
      <c r="J9" s="40">
        <v>4462.0738770000007</v>
      </c>
      <c r="K9" s="40">
        <v>142.43109548000001</v>
      </c>
      <c r="L9" s="40">
        <v>1142.9575872930009</v>
      </c>
      <c r="M9" s="40">
        <v>13791.502995593</v>
      </c>
      <c r="N9" s="225"/>
    </row>
    <row r="10" spans="1:14" ht="15.75" customHeight="1">
      <c r="A10" s="210">
        <v>2009</v>
      </c>
      <c r="B10" s="40">
        <v>273.74128212300002</v>
      </c>
      <c r="C10" s="40">
        <v>440.17343586099997</v>
      </c>
      <c r="D10" s="40">
        <v>524.36560076800004</v>
      </c>
      <c r="E10" s="40">
        <v>4300.4975578429994</v>
      </c>
      <c r="F10" s="40">
        <v>25.130370362000001</v>
      </c>
      <c r="G10" s="40">
        <v>3225.5696422680003</v>
      </c>
      <c r="H10" s="40">
        <v>26.852589607000002</v>
      </c>
      <c r="I10" s="40">
        <v>1175.9633736330002</v>
      </c>
      <c r="J10" s="40">
        <v>6134.8036199999997</v>
      </c>
      <c r="K10" s="40">
        <v>149.94714063999999</v>
      </c>
      <c r="L10" s="40">
        <v>1535.28273681</v>
      </c>
      <c r="M10" s="40">
        <v>17812.327349915002</v>
      </c>
      <c r="N10" s="225"/>
    </row>
    <row r="11" spans="1:14" ht="15.75" customHeight="1">
      <c r="A11" s="210">
        <v>2010</v>
      </c>
      <c r="B11" s="40">
        <v>307.59977205299998</v>
      </c>
      <c r="C11" s="40">
        <v>472.80737316199998</v>
      </c>
      <c r="D11" s="40">
        <v>704.45598751499995</v>
      </c>
      <c r="E11" s="40">
        <v>3592.572913517</v>
      </c>
      <c r="F11" s="40">
        <v>30.020090110000002</v>
      </c>
      <c r="G11" s="40">
        <v>3573.4192890460004</v>
      </c>
      <c r="H11" s="40">
        <v>33.442637860000005</v>
      </c>
      <c r="I11" s="40">
        <v>674.47547068300003</v>
      </c>
      <c r="J11" s="40">
        <v>6715.9083190890005</v>
      </c>
      <c r="K11" s="40">
        <v>204.46524519399998</v>
      </c>
      <c r="L11" s="40">
        <v>1984.6988954399997</v>
      </c>
      <c r="M11" s="40">
        <v>18293.865993668998</v>
      </c>
      <c r="N11" s="225"/>
    </row>
    <row r="12" spans="1:14" ht="15.75" customHeight="1">
      <c r="A12" s="210">
        <v>2011</v>
      </c>
      <c r="B12" s="40">
        <v>308.86368451699997</v>
      </c>
      <c r="C12" s="40">
        <v>553.66973470899995</v>
      </c>
      <c r="D12" s="40">
        <v>900.03826111000001</v>
      </c>
      <c r="E12" s="40">
        <v>3635.457242858</v>
      </c>
      <c r="F12" s="40">
        <v>32.952673668999999</v>
      </c>
      <c r="G12" s="40">
        <v>3990.2400516440002</v>
      </c>
      <c r="H12" s="40">
        <v>32.593238130000003</v>
      </c>
      <c r="I12" s="40">
        <v>730.06764169799999</v>
      </c>
      <c r="J12" s="40">
        <v>5651.9832839999999</v>
      </c>
      <c r="K12" s="40">
        <v>173.83171548999999</v>
      </c>
      <c r="L12" s="40">
        <v>2023.6724796009998</v>
      </c>
      <c r="M12" s="40">
        <v>18033.370007426001</v>
      </c>
      <c r="N12" s="225"/>
    </row>
    <row r="13" spans="1:14" ht="15.75" customHeight="1">
      <c r="A13" s="210">
        <v>2012</v>
      </c>
      <c r="B13" s="40">
        <v>324.43819089199997</v>
      </c>
      <c r="C13" s="40">
        <v>518.17868544499993</v>
      </c>
      <c r="D13" s="40">
        <v>790.53885768199996</v>
      </c>
      <c r="E13" s="40">
        <v>3612.479507687</v>
      </c>
      <c r="F13" s="40">
        <v>46.143427596999992</v>
      </c>
      <c r="G13" s="40">
        <v>4201.5500034050001</v>
      </c>
      <c r="H13" s="40">
        <v>40.865291189999994</v>
      </c>
      <c r="I13" s="40">
        <v>732.31593063599996</v>
      </c>
      <c r="J13" s="40">
        <v>6009.7857668000006</v>
      </c>
      <c r="K13" s="40">
        <v>194.09269923900001</v>
      </c>
      <c r="L13" s="40">
        <v>2202.0648445599982</v>
      </c>
      <c r="M13" s="40">
        <v>18672.453205132999</v>
      </c>
      <c r="N13" s="225"/>
    </row>
    <row r="14" spans="1:14" ht="15.75" customHeight="1">
      <c r="A14" s="210">
        <v>2013</v>
      </c>
      <c r="B14" s="40">
        <v>292.838865328</v>
      </c>
      <c r="C14" s="40">
        <v>565.62563632000001</v>
      </c>
      <c r="D14" s="40">
        <v>973.783311217</v>
      </c>
      <c r="E14" s="40">
        <v>3474.1694748200002</v>
      </c>
      <c r="F14" s="40">
        <v>36.456264441000002</v>
      </c>
      <c r="G14" s="40">
        <v>3659.8570633019999</v>
      </c>
      <c r="H14" s="40">
        <v>43.84461537</v>
      </c>
      <c r="I14" s="40">
        <v>634.76609323700006</v>
      </c>
      <c r="J14" s="40">
        <v>5040.336464</v>
      </c>
      <c r="K14" s="40">
        <v>158.889561267</v>
      </c>
      <c r="L14" s="40">
        <v>2024.6673180819992</v>
      </c>
      <c r="M14" s="40">
        <v>16905.234667384</v>
      </c>
      <c r="N14" s="225"/>
    </row>
    <row r="15" spans="1:14" ht="15.75" customHeight="1">
      <c r="A15" s="210">
        <v>2014</v>
      </c>
      <c r="B15" s="40">
        <v>300.83076509399996</v>
      </c>
      <c r="C15" s="40">
        <v>538.73188836400004</v>
      </c>
      <c r="D15" s="40">
        <v>1585.2632882980001</v>
      </c>
      <c r="E15" s="40">
        <v>3506.9816072479998</v>
      </c>
      <c r="F15" s="40">
        <v>52.423079698999999</v>
      </c>
      <c r="G15" s="40">
        <v>3409.4844226710002</v>
      </c>
      <c r="H15" s="40">
        <v>36.52842957</v>
      </c>
      <c r="I15" s="40">
        <v>634.69676942400008</v>
      </c>
      <c r="J15" s="40">
        <v>5249.9475549999997</v>
      </c>
      <c r="K15" s="40">
        <v>200.51271406800001</v>
      </c>
      <c r="L15" s="40">
        <v>2130.6853337729963</v>
      </c>
      <c r="M15" s="40">
        <v>17646.085853208999</v>
      </c>
      <c r="N15" s="225"/>
    </row>
    <row r="16" spans="1:14" ht="15.75" customHeight="1">
      <c r="A16" s="210">
        <v>2015</v>
      </c>
      <c r="B16" s="40">
        <v>231.83721139300002</v>
      </c>
      <c r="C16" s="40">
        <v>490.37037810499999</v>
      </c>
      <c r="D16" s="40">
        <v>2414.2667362530001</v>
      </c>
      <c r="E16" s="40">
        <v>2805.591364459</v>
      </c>
      <c r="F16" s="40">
        <v>43.201880182000004</v>
      </c>
      <c r="G16" s="40">
        <v>3155.4578244720001</v>
      </c>
      <c r="H16" s="40">
        <v>30.282487</v>
      </c>
      <c r="I16" s="40">
        <v>471.65318756399995</v>
      </c>
      <c r="J16" s="40">
        <v>7282.7281849999999</v>
      </c>
      <c r="K16" s="40">
        <v>158.89922199099999</v>
      </c>
      <c r="L16" s="40">
        <v>2380.6987404029987</v>
      </c>
      <c r="M16" s="40">
        <v>19464.987216821999</v>
      </c>
      <c r="N16" s="225"/>
    </row>
    <row r="17" spans="1:14" ht="15.75" customHeight="1">
      <c r="A17" s="210">
        <v>2016</v>
      </c>
      <c r="B17" s="40">
        <v>277.82765748200001</v>
      </c>
      <c r="C17" s="40">
        <v>498.96052547300002</v>
      </c>
      <c r="D17" s="40">
        <v>3547.9571402239999</v>
      </c>
      <c r="E17" s="40">
        <v>2678.4726335230002</v>
      </c>
      <c r="F17" s="40">
        <v>62.624994399000002</v>
      </c>
      <c r="G17" s="40">
        <v>3376.6030388489999</v>
      </c>
      <c r="H17" s="40">
        <v>44.690103325000003</v>
      </c>
      <c r="I17" s="40">
        <v>452.34706831200003</v>
      </c>
      <c r="J17" s="40">
        <v>6071.3040010000004</v>
      </c>
      <c r="K17" s="40">
        <v>142.012132745</v>
      </c>
      <c r="L17" s="40">
        <v>2417.2419711699981</v>
      </c>
      <c r="M17" s="40">
        <v>19570.041266502001</v>
      </c>
      <c r="N17" s="225"/>
    </row>
    <row r="18" spans="1:14" ht="15.75" customHeight="1">
      <c r="A18" s="210">
        <v>2017</v>
      </c>
      <c r="B18" s="40">
        <v>264.02015228099998</v>
      </c>
      <c r="C18" s="40">
        <v>543.96000557900004</v>
      </c>
      <c r="D18" s="40">
        <v>2728.880423439</v>
      </c>
      <c r="E18" s="40">
        <v>2750.9767708639997</v>
      </c>
      <c r="F18" s="40">
        <v>62.380258790000006</v>
      </c>
      <c r="G18" s="40">
        <v>3180.121187964</v>
      </c>
      <c r="H18" s="40">
        <v>36.559336719999997</v>
      </c>
      <c r="I18" s="40">
        <v>433.61610146999999</v>
      </c>
      <c r="J18" s="40">
        <v>5606.9721952999998</v>
      </c>
      <c r="K18" s="40">
        <v>154.56154065000001</v>
      </c>
      <c r="L18" s="40">
        <v>2094.7045236199997</v>
      </c>
      <c r="M18" s="40">
        <v>17856.752496677</v>
      </c>
      <c r="N18" s="225"/>
    </row>
    <row r="19" spans="1:14" ht="15.75" customHeight="1">
      <c r="A19" s="22">
        <v>2018</v>
      </c>
      <c r="B19" s="40">
        <v>212.54172839200001</v>
      </c>
      <c r="C19" s="40">
        <v>491.74922084899998</v>
      </c>
      <c r="D19" s="40">
        <v>2834.0071175939997</v>
      </c>
      <c r="E19" s="40">
        <v>2542.0056284440002</v>
      </c>
      <c r="F19" s="40">
        <v>44.039222103</v>
      </c>
      <c r="G19" s="40">
        <v>2974.4593228899998</v>
      </c>
      <c r="H19" s="40">
        <v>51.208098960000001</v>
      </c>
      <c r="I19" s="40">
        <v>475.66849267399999</v>
      </c>
      <c r="J19" s="40">
        <v>5456.7925950000008</v>
      </c>
      <c r="K19" s="40">
        <v>154.47661824100001</v>
      </c>
      <c r="L19" s="40">
        <v>1881.8943586340001</v>
      </c>
      <c r="M19" s="40">
        <v>17118.842403781</v>
      </c>
      <c r="N19" s="225"/>
    </row>
    <row r="20" spans="1:14" ht="15.75" customHeight="1">
      <c r="A20" s="22"/>
      <c r="B20" s="20"/>
      <c r="C20" s="20"/>
      <c r="D20" s="20"/>
      <c r="E20" s="20"/>
      <c r="F20" s="20"/>
      <c r="G20" s="20"/>
      <c r="H20" s="20"/>
      <c r="I20" s="20"/>
      <c r="J20" s="40"/>
      <c r="K20" s="20"/>
      <c r="L20" s="20"/>
      <c r="M20" s="20"/>
    </row>
    <row r="21" spans="1:14" ht="15.75" customHeight="1">
      <c r="A21" s="22" t="s">
        <v>386</v>
      </c>
      <c r="B21" s="20"/>
      <c r="C21" s="20"/>
      <c r="D21" s="20"/>
      <c r="E21" s="20"/>
      <c r="F21" s="20"/>
      <c r="G21" s="20"/>
      <c r="H21" s="20"/>
      <c r="I21" s="20"/>
      <c r="J21" s="31"/>
      <c r="K21" s="20"/>
      <c r="L21" s="20"/>
      <c r="M21" s="20"/>
    </row>
    <row r="22" spans="1:14" ht="15.75" customHeight="1">
      <c r="A22" s="228" t="s">
        <v>491</v>
      </c>
      <c r="B22" s="40"/>
      <c r="C22" s="40"/>
      <c r="D22" s="40"/>
      <c r="E22" s="40"/>
      <c r="F22" s="40"/>
      <c r="G22" s="40"/>
      <c r="H22" s="40"/>
      <c r="I22" s="40"/>
      <c r="J22" s="40"/>
      <c r="K22" s="40"/>
      <c r="L22" s="20"/>
      <c r="M22" s="20"/>
    </row>
    <row r="24" spans="1:14" ht="15.75" customHeight="1">
      <c r="A24" s="28" t="s">
        <v>151</v>
      </c>
    </row>
  </sheetData>
  <hyperlinks>
    <hyperlink ref="A24" location="Contents!B3" display="Return to the Table of Contents" xr:uid="{00000000-0004-0000-2D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2EB03-CBB9-43F8-8181-EB646A69D7B0}">
  <dimension ref="A1:N24"/>
  <sheetViews>
    <sheetView zoomScaleNormal="100" workbookViewId="0"/>
  </sheetViews>
  <sheetFormatPr defaultRowHeight="15.75" customHeight="1"/>
  <cols>
    <col min="1" max="1" width="10.25" style="21" customWidth="1"/>
    <col min="2" max="13" width="12.625" style="21" customWidth="1"/>
    <col min="14" max="16384" width="9" style="21"/>
  </cols>
  <sheetData>
    <row r="1" spans="1:14" s="18" customFormat="1" ht="18.75" customHeight="1">
      <c r="A1" s="72" t="s">
        <v>472</v>
      </c>
      <c r="B1" s="17"/>
      <c r="C1" s="17"/>
      <c r="D1" s="17"/>
      <c r="E1" s="17"/>
      <c r="F1" s="17"/>
      <c r="G1" s="17"/>
      <c r="H1" s="17"/>
      <c r="I1" s="17"/>
      <c r="J1" s="17"/>
      <c r="K1" s="17" t="s">
        <v>14</v>
      </c>
      <c r="L1" s="229"/>
      <c r="M1" s="229"/>
    </row>
    <row r="2" spans="1:14" ht="15.75" customHeight="1">
      <c r="A2" s="22" t="s">
        <v>0</v>
      </c>
      <c r="B2" s="20"/>
      <c r="C2" s="20"/>
      <c r="D2" s="20"/>
      <c r="E2" s="20"/>
      <c r="F2" s="20"/>
      <c r="G2" s="20"/>
      <c r="H2" s="20"/>
      <c r="I2" s="20"/>
      <c r="J2" s="20"/>
      <c r="K2" s="35"/>
      <c r="L2" s="35"/>
      <c r="M2" s="35"/>
    </row>
    <row r="3" spans="1:14" ht="15.75" customHeight="1">
      <c r="A3" s="22"/>
      <c r="B3" s="20" t="s">
        <v>14</v>
      </c>
      <c r="C3" s="20" t="s">
        <v>14</v>
      </c>
      <c r="D3" s="20" t="s">
        <v>14</v>
      </c>
      <c r="E3" s="20" t="s">
        <v>14</v>
      </c>
      <c r="F3" s="20" t="s">
        <v>14</v>
      </c>
      <c r="G3" s="20" t="s">
        <v>14</v>
      </c>
      <c r="H3" s="20" t="s">
        <v>14</v>
      </c>
      <c r="I3" s="20" t="s">
        <v>14</v>
      </c>
      <c r="J3" s="20" t="s">
        <v>14</v>
      </c>
      <c r="K3" s="35" t="s">
        <v>14</v>
      </c>
      <c r="L3" s="35"/>
      <c r="M3" s="35"/>
    </row>
    <row r="4" spans="1:14" ht="45">
      <c r="A4" s="45"/>
      <c r="B4" s="23" t="s">
        <v>59</v>
      </c>
      <c r="C4" s="23" t="s">
        <v>53</v>
      </c>
      <c r="D4" s="23" t="s">
        <v>173</v>
      </c>
      <c r="E4" s="23" t="s">
        <v>494</v>
      </c>
      <c r="F4" s="23" t="s">
        <v>495</v>
      </c>
      <c r="G4" s="23" t="s">
        <v>42</v>
      </c>
      <c r="H4" s="23" t="s">
        <v>57</v>
      </c>
      <c r="I4" s="23" t="s">
        <v>158</v>
      </c>
      <c r="J4" s="23" t="s">
        <v>455</v>
      </c>
      <c r="K4" s="23" t="s">
        <v>113</v>
      </c>
      <c r="L4" s="23" t="s">
        <v>106</v>
      </c>
      <c r="M4" s="23" t="s">
        <v>2</v>
      </c>
    </row>
    <row r="5" spans="1:14" ht="15.75" customHeight="1">
      <c r="A5" s="210">
        <v>2004</v>
      </c>
      <c r="B5" s="40">
        <v>18.129279999999998</v>
      </c>
      <c r="C5" s="40">
        <v>23.961459999999999</v>
      </c>
      <c r="D5" s="40">
        <v>6.3850000000000004E-2</v>
      </c>
      <c r="E5" s="40">
        <v>80.197420000000008</v>
      </c>
      <c r="F5" s="40">
        <v>19.647279999999999</v>
      </c>
      <c r="G5" s="40">
        <v>43.122010000000003</v>
      </c>
      <c r="H5" s="40">
        <v>3.8683400000000003</v>
      </c>
      <c r="I5" s="40">
        <v>29.45579</v>
      </c>
      <c r="J5" s="40">
        <v>166.90098</v>
      </c>
      <c r="K5" s="40">
        <v>7.3024300000000002</v>
      </c>
      <c r="L5" s="40">
        <v>28.569949999999999</v>
      </c>
      <c r="M5" s="40">
        <f>SUM(B5:L5)</f>
        <v>421.21879000000001</v>
      </c>
    </row>
    <row r="6" spans="1:14" ht="15.75" customHeight="1">
      <c r="A6" s="210">
        <v>2005</v>
      </c>
      <c r="B6" s="40">
        <v>18.812540000000002</v>
      </c>
      <c r="C6" s="40">
        <v>22.888339999999999</v>
      </c>
      <c r="D6" s="40">
        <v>0</v>
      </c>
      <c r="E6" s="40">
        <v>104.61856000000002</v>
      </c>
      <c r="F6" s="40">
        <v>31.31841</v>
      </c>
      <c r="G6" s="40">
        <v>43.83672</v>
      </c>
      <c r="H6" s="40">
        <v>5.4116400000000002</v>
      </c>
      <c r="I6" s="40">
        <v>44.456319999999998</v>
      </c>
      <c r="J6" s="40">
        <v>146.80443</v>
      </c>
      <c r="K6" s="40">
        <v>10.985899999999999</v>
      </c>
      <c r="L6" s="40">
        <v>46.19415</v>
      </c>
      <c r="M6" s="40">
        <f t="shared" ref="M6:M19" si="0">SUM(B6:L6)</f>
        <v>475.32701000000003</v>
      </c>
    </row>
    <row r="7" spans="1:14" ht="15.75" customHeight="1">
      <c r="A7" s="210">
        <v>2006</v>
      </c>
      <c r="B7" s="40">
        <v>31.831959999999999</v>
      </c>
      <c r="C7" s="40">
        <v>20.90785</v>
      </c>
      <c r="D7" s="40">
        <v>8.0319300000000009</v>
      </c>
      <c r="E7" s="40">
        <v>109.81026000000003</v>
      </c>
      <c r="F7" s="40">
        <v>52.551650000000002</v>
      </c>
      <c r="G7" s="40">
        <v>56.208640000000003</v>
      </c>
      <c r="H7" s="40">
        <v>8.5021399999999989</v>
      </c>
      <c r="I7" s="40">
        <v>75.45975</v>
      </c>
      <c r="J7" s="40">
        <v>144.2475</v>
      </c>
      <c r="K7" s="40">
        <v>14.1995</v>
      </c>
      <c r="L7" s="40">
        <v>58.746389999999998</v>
      </c>
      <c r="M7" s="40">
        <f t="shared" si="0"/>
        <v>580.49757</v>
      </c>
    </row>
    <row r="8" spans="1:14" ht="15.75" customHeight="1">
      <c r="A8" s="210">
        <v>2007</v>
      </c>
      <c r="B8" s="40">
        <v>33.56344</v>
      </c>
      <c r="C8" s="40">
        <v>28.401589999999999</v>
      </c>
      <c r="D8" s="40">
        <v>3.8781699999999999</v>
      </c>
      <c r="E8" s="40">
        <v>110.00816999999998</v>
      </c>
      <c r="F8" s="40">
        <v>59.636199999999995</v>
      </c>
      <c r="G8" s="40">
        <v>19.41685</v>
      </c>
      <c r="H8" s="40">
        <v>10.2296</v>
      </c>
      <c r="I8" s="40">
        <v>84.414729999999992</v>
      </c>
      <c r="J8" s="40">
        <v>153.10158999999999</v>
      </c>
      <c r="K8" s="40">
        <v>19.331569999999999</v>
      </c>
      <c r="L8" s="40">
        <v>119.28908000000004</v>
      </c>
      <c r="M8" s="40">
        <f t="shared" si="0"/>
        <v>641.27098999999998</v>
      </c>
    </row>
    <row r="9" spans="1:14" ht="15.75" customHeight="1">
      <c r="A9" s="210">
        <v>2008</v>
      </c>
      <c r="B9" s="40">
        <v>32.306150000000002</v>
      </c>
      <c r="C9" s="40">
        <v>18.412430000000001</v>
      </c>
      <c r="D9" s="40">
        <v>2.0709</v>
      </c>
      <c r="E9" s="40">
        <v>28.277429999999995</v>
      </c>
      <c r="F9" s="40">
        <v>13.286209999999999</v>
      </c>
      <c r="G9" s="40">
        <v>8.4116299999999988</v>
      </c>
      <c r="H9" s="40">
        <v>1.70296</v>
      </c>
      <c r="I9" s="40">
        <v>31.278320000000001</v>
      </c>
      <c r="J9" s="40">
        <v>189.49084999999999</v>
      </c>
      <c r="K9" s="40">
        <v>3.6701899999999998</v>
      </c>
      <c r="L9" s="40">
        <v>43.937379999999997</v>
      </c>
      <c r="M9" s="40">
        <f t="shared" si="0"/>
        <v>372.84445000000005</v>
      </c>
    </row>
    <row r="10" spans="1:14" ht="15.75" customHeight="1">
      <c r="A10" s="210">
        <v>2009</v>
      </c>
      <c r="B10" s="40">
        <v>49.611550000000001</v>
      </c>
      <c r="C10" s="40">
        <v>32.113700000000001</v>
      </c>
      <c r="D10" s="40">
        <v>30.168209999999998</v>
      </c>
      <c r="E10" s="40">
        <v>34.140999999999998</v>
      </c>
      <c r="F10" s="40">
        <v>58.154839999999993</v>
      </c>
      <c r="G10" s="40">
        <v>58.762279999999997</v>
      </c>
      <c r="H10" s="40">
        <v>4.6136599999999994</v>
      </c>
      <c r="I10" s="40">
        <v>41.593699999999998</v>
      </c>
      <c r="J10" s="40">
        <v>241.41801000000001</v>
      </c>
      <c r="K10" s="40">
        <v>16.455560000000002</v>
      </c>
      <c r="L10" s="40">
        <v>57.241060000000012</v>
      </c>
      <c r="M10" s="40">
        <f t="shared" si="0"/>
        <v>624.27357000000006</v>
      </c>
      <c r="N10" s="225"/>
    </row>
    <row r="11" spans="1:14" ht="15.75" customHeight="1">
      <c r="A11" s="210">
        <v>2010</v>
      </c>
      <c r="B11" s="40">
        <v>23.922889999999999</v>
      </c>
      <c r="C11" s="40">
        <v>38.966999999999999</v>
      </c>
      <c r="D11" s="40">
        <v>73.128749999999997</v>
      </c>
      <c r="E11" s="40">
        <v>51.104010000000002</v>
      </c>
      <c r="F11" s="40">
        <v>87.972759999999994</v>
      </c>
      <c r="G11" s="40">
        <v>56.702359999999999</v>
      </c>
      <c r="H11" s="40">
        <v>8.2228700000000003</v>
      </c>
      <c r="I11" s="40">
        <v>28.434529999999999</v>
      </c>
      <c r="J11" s="40">
        <v>188.64632</v>
      </c>
      <c r="K11" s="40">
        <v>8.2874400000000001</v>
      </c>
      <c r="L11" s="40">
        <v>108.73925</v>
      </c>
      <c r="M11" s="40">
        <f t="shared" si="0"/>
        <v>674.12817999999993</v>
      </c>
      <c r="N11" s="225"/>
    </row>
    <row r="12" spans="1:14" ht="15.75" customHeight="1">
      <c r="A12" s="210">
        <v>2011</v>
      </c>
      <c r="B12" s="40">
        <v>16.309139999999999</v>
      </c>
      <c r="C12" s="40">
        <v>29.638780000000001</v>
      </c>
      <c r="D12" s="40">
        <v>42.144870000000004</v>
      </c>
      <c r="E12" s="40">
        <v>56.104500000000002</v>
      </c>
      <c r="F12" s="40">
        <v>47.009180000000001</v>
      </c>
      <c r="G12" s="40">
        <v>17.932110000000002</v>
      </c>
      <c r="H12" s="40">
        <v>10.22334</v>
      </c>
      <c r="I12" s="40">
        <v>27.234990000000003</v>
      </c>
      <c r="J12" s="40">
        <v>175.4</v>
      </c>
      <c r="K12" s="40">
        <v>4.7118900000000004</v>
      </c>
      <c r="L12" s="40">
        <v>60.621729999999978</v>
      </c>
      <c r="M12" s="40">
        <f t="shared" si="0"/>
        <v>487.33053000000001</v>
      </c>
      <c r="N12" s="225"/>
    </row>
    <row r="13" spans="1:14" ht="15.75" customHeight="1">
      <c r="A13" s="210">
        <v>2012</v>
      </c>
      <c r="B13" s="40">
        <v>13.679469999999998</v>
      </c>
      <c r="C13" s="40">
        <v>29.204509999999999</v>
      </c>
      <c r="D13" s="40">
        <v>40.150300000000001</v>
      </c>
      <c r="E13" s="40">
        <v>47.209120000000013</v>
      </c>
      <c r="F13" s="40">
        <v>56.056429999999999</v>
      </c>
      <c r="G13" s="40">
        <v>22.734349999999999</v>
      </c>
      <c r="H13" s="40">
        <v>6.3342299999999998</v>
      </c>
      <c r="I13" s="40">
        <v>21.621040000000001</v>
      </c>
      <c r="J13" s="40">
        <v>227.18919</v>
      </c>
      <c r="K13" s="40">
        <v>7.6206400000000007</v>
      </c>
      <c r="L13" s="40">
        <v>72.883380000000002</v>
      </c>
      <c r="M13" s="40">
        <f t="shared" si="0"/>
        <v>544.68265999999994</v>
      </c>
      <c r="N13" s="225"/>
    </row>
    <row r="14" spans="1:14" ht="15.75" customHeight="1">
      <c r="A14" s="210">
        <v>2013</v>
      </c>
      <c r="B14" s="40">
        <v>23.380099999999999</v>
      </c>
      <c r="C14" s="40">
        <v>25.676110000000001</v>
      </c>
      <c r="D14" s="40">
        <v>29.732250000000001</v>
      </c>
      <c r="E14" s="40">
        <v>95.251570000000001</v>
      </c>
      <c r="F14" s="40">
        <v>44.370059999999995</v>
      </c>
      <c r="G14" s="40">
        <v>42.900199999999998</v>
      </c>
      <c r="H14" s="40">
        <v>9.2712500000000002</v>
      </c>
      <c r="I14" s="40">
        <v>44.363999999999997</v>
      </c>
      <c r="J14" s="40">
        <v>251.36587</v>
      </c>
      <c r="K14" s="40">
        <v>15.74028</v>
      </c>
      <c r="L14" s="40">
        <v>82.59023000000002</v>
      </c>
      <c r="M14" s="40">
        <f t="shared" si="0"/>
        <v>664.64192000000003</v>
      </c>
      <c r="N14" s="225"/>
    </row>
    <row r="15" spans="1:14" ht="15.75" customHeight="1">
      <c r="A15" s="210">
        <v>2014</v>
      </c>
      <c r="B15" s="40">
        <v>29.809259999999998</v>
      </c>
      <c r="C15" s="40">
        <v>33.152380000000001</v>
      </c>
      <c r="D15" s="40">
        <v>66.079329999999999</v>
      </c>
      <c r="E15" s="40">
        <v>116.45570000000001</v>
      </c>
      <c r="F15" s="40">
        <v>59.246870000000001</v>
      </c>
      <c r="G15" s="40">
        <v>31.031959999999998</v>
      </c>
      <c r="H15" s="40">
        <v>4.7320900000000004</v>
      </c>
      <c r="I15" s="40">
        <v>59.888599999999997</v>
      </c>
      <c r="J15" s="40">
        <v>261.83481999999998</v>
      </c>
      <c r="K15" s="40">
        <v>10.41329</v>
      </c>
      <c r="L15" s="40">
        <v>70.76061</v>
      </c>
      <c r="M15" s="40">
        <f t="shared" si="0"/>
        <v>743.40491000000009</v>
      </c>
      <c r="N15" s="225"/>
    </row>
    <row r="16" spans="1:14" ht="15.75" customHeight="1">
      <c r="A16" s="210">
        <v>2015</v>
      </c>
      <c r="B16" s="40">
        <v>24.91864</v>
      </c>
      <c r="C16" s="40">
        <v>27.586169999999999</v>
      </c>
      <c r="D16" s="40">
        <v>110.96647999999999</v>
      </c>
      <c r="E16" s="40">
        <v>122.65336999999998</v>
      </c>
      <c r="F16" s="40">
        <v>80.570719999999994</v>
      </c>
      <c r="G16" s="40">
        <v>35.354089999999999</v>
      </c>
      <c r="H16" s="40">
        <v>1.40256</v>
      </c>
      <c r="I16" s="40">
        <v>59.351039999999998</v>
      </c>
      <c r="J16" s="40">
        <v>214.66749999999999</v>
      </c>
      <c r="K16" s="40">
        <v>9.6920300000000008</v>
      </c>
      <c r="L16" s="40">
        <v>52.740019999999994</v>
      </c>
      <c r="M16" s="40">
        <f t="shared" si="0"/>
        <v>739.90261999999996</v>
      </c>
      <c r="N16" s="225"/>
    </row>
    <row r="17" spans="1:14" ht="15.75" customHeight="1">
      <c r="A17" s="210">
        <v>2016</v>
      </c>
      <c r="B17" s="40">
        <v>18.002659999999999</v>
      </c>
      <c r="C17" s="40">
        <v>33.687269999999998</v>
      </c>
      <c r="D17" s="40">
        <v>159.05284</v>
      </c>
      <c r="E17" s="40">
        <v>63.271479999999997</v>
      </c>
      <c r="F17" s="40">
        <v>36.247730000000004</v>
      </c>
      <c r="G17" s="40">
        <v>21.070319999999999</v>
      </c>
      <c r="H17" s="40">
        <v>2.9428100000000001</v>
      </c>
      <c r="I17" s="40">
        <v>32.247639999999997</v>
      </c>
      <c r="J17" s="40">
        <v>176.19470999999999</v>
      </c>
      <c r="K17" s="40">
        <v>7.48691</v>
      </c>
      <c r="L17" s="40">
        <v>45.892570000000021</v>
      </c>
      <c r="M17" s="40">
        <f t="shared" si="0"/>
        <v>596.0969399999999</v>
      </c>
      <c r="N17" s="225"/>
    </row>
    <row r="18" spans="1:14" ht="15.75" customHeight="1">
      <c r="A18" s="210">
        <v>2017</v>
      </c>
      <c r="B18" s="40">
        <v>17.130419999999997</v>
      </c>
      <c r="C18" s="40">
        <v>26.787479999999999</v>
      </c>
      <c r="D18" s="40">
        <v>114.77772999999999</v>
      </c>
      <c r="E18" s="40">
        <v>96.405470000000037</v>
      </c>
      <c r="F18" s="40">
        <v>35.174610000000001</v>
      </c>
      <c r="G18" s="40">
        <v>45.133470000000003</v>
      </c>
      <c r="H18" s="40">
        <v>4.6038800000000002</v>
      </c>
      <c r="I18" s="40">
        <v>41.624769999999998</v>
      </c>
      <c r="J18" s="40">
        <v>191.89616000000001</v>
      </c>
      <c r="K18" s="40">
        <v>16.590499999999999</v>
      </c>
      <c r="L18" s="40">
        <v>93.701790000000003</v>
      </c>
      <c r="M18" s="40">
        <f t="shared" si="0"/>
        <v>683.82628</v>
      </c>
      <c r="N18" s="225"/>
    </row>
    <row r="19" spans="1:14" ht="15.75" customHeight="1">
      <c r="A19" s="22">
        <v>2018</v>
      </c>
      <c r="B19" s="40">
        <v>17.142029999999998</v>
      </c>
      <c r="C19" s="40">
        <v>16.124169999999999</v>
      </c>
      <c r="D19" s="40">
        <v>49.697519999999997</v>
      </c>
      <c r="E19" s="40">
        <v>59.90249</v>
      </c>
      <c r="F19" s="40">
        <v>61.073140000000002</v>
      </c>
      <c r="G19" s="40">
        <v>47.558540000000001</v>
      </c>
      <c r="H19" s="40">
        <v>4.0700900000000004</v>
      </c>
      <c r="I19" s="40">
        <v>33.896349999999998</v>
      </c>
      <c r="J19" s="40">
        <v>203.75277</v>
      </c>
      <c r="K19" s="40">
        <v>10.318480000000001</v>
      </c>
      <c r="L19" s="40">
        <v>57.34869999999998</v>
      </c>
      <c r="M19" s="40">
        <f t="shared" si="0"/>
        <v>560.88427999999999</v>
      </c>
      <c r="N19" s="225"/>
    </row>
    <row r="20" spans="1:14" ht="15.75" customHeight="1">
      <c r="A20" s="19"/>
      <c r="B20" s="40"/>
      <c r="C20" s="40"/>
      <c r="D20" s="40"/>
      <c r="E20" s="40"/>
      <c r="F20" s="40"/>
      <c r="G20" s="40"/>
      <c r="H20" s="40"/>
      <c r="I20" s="40"/>
      <c r="J20" s="31"/>
      <c r="K20" s="37"/>
      <c r="L20" s="40"/>
      <c r="M20" s="31"/>
    </row>
    <row r="21" spans="1:14" ht="15">
      <c r="A21" s="226" t="s">
        <v>487</v>
      </c>
      <c r="B21" s="226"/>
      <c r="C21" s="226"/>
      <c r="D21" s="226"/>
      <c r="E21" s="226"/>
      <c r="F21" s="226"/>
      <c r="G21" s="226"/>
      <c r="H21" s="226"/>
      <c r="I21" s="226"/>
      <c r="J21" s="31"/>
      <c r="K21" s="226"/>
      <c r="L21" s="226"/>
      <c r="M21" s="226"/>
    </row>
    <row r="22" spans="1:14" ht="15.75" customHeight="1">
      <c r="A22" s="22" t="s">
        <v>34</v>
      </c>
      <c r="B22" s="40"/>
      <c r="C22" s="40"/>
      <c r="D22" s="40"/>
      <c r="E22" s="40"/>
      <c r="F22" s="40"/>
      <c r="G22" s="40"/>
      <c r="H22" s="40"/>
      <c r="I22" s="40"/>
      <c r="J22" s="40"/>
      <c r="K22" s="40"/>
      <c r="L22" s="20"/>
      <c r="M22" s="20"/>
    </row>
    <row r="24" spans="1:14" ht="15.75" customHeight="1">
      <c r="A24" s="28" t="s">
        <v>151</v>
      </c>
    </row>
  </sheetData>
  <hyperlinks>
    <hyperlink ref="A24" location="Contents!B3" display="Return to the Table of Contents" xr:uid="{31C3A283-F126-4FA9-AE7E-B8D3719090E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I24"/>
  <sheetViews>
    <sheetView zoomScaleNormal="100" workbookViewId="0"/>
  </sheetViews>
  <sheetFormatPr defaultRowHeight="15.75" customHeight="1"/>
  <cols>
    <col min="1" max="1" width="10.25" style="21" customWidth="1"/>
    <col min="2" max="2" width="10" style="21" customWidth="1"/>
    <col min="3" max="3" width="12.75" style="21" customWidth="1"/>
    <col min="4" max="4" width="14.25" style="21" customWidth="1"/>
    <col min="5" max="5" width="10.125" style="21" customWidth="1"/>
    <col min="6" max="6" width="10.625" style="21" customWidth="1"/>
    <col min="7" max="7" width="10.125" style="21" customWidth="1"/>
    <col min="8" max="8" width="12.125" style="21" customWidth="1"/>
    <col min="9" max="16384" width="9" style="21"/>
  </cols>
  <sheetData>
    <row r="1" spans="1:9" s="18" customFormat="1" ht="18.75" customHeight="1">
      <c r="A1" s="72" t="s">
        <v>221</v>
      </c>
      <c r="B1" s="17"/>
      <c r="C1" s="17"/>
      <c r="D1" s="17"/>
      <c r="E1" s="17"/>
      <c r="F1" s="17"/>
      <c r="G1" s="17"/>
      <c r="H1" s="17"/>
      <c r="I1" s="17"/>
    </row>
    <row r="2" spans="1:9" ht="15.75" customHeight="1">
      <c r="A2" s="22" t="s">
        <v>167</v>
      </c>
      <c r="B2" s="20"/>
      <c r="C2" s="20"/>
      <c r="D2" s="20"/>
      <c r="E2" s="20"/>
      <c r="F2" s="20"/>
      <c r="G2" s="20"/>
      <c r="H2" s="20"/>
      <c r="I2" s="20"/>
    </row>
    <row r="3" spans="1:9" ht="15.75" customHeight="1">
      <c r="A3" s="22"/>
      <c r="B3" s="20"/>
      <c r="C3" s="20"/>
      <c r="D3" s="20"/>
      <c r="E3" s="20"/>
      <c r="F3" s="20"/>
      <c r="G3" s="20"/>
      <c r="H3" s="20"/>
      <c r="I3" s="20"/>
    </row>
    <row r="4" spans="1:9" ht="30">
      <c r="A4" s="41"/>
      <c r="B4" s="23" t="s">
        <v>267</v>
      </c>
      <c r="C4" s="23" t="s">
        <v>81</v>
      </c>
      <c r="D4" s="23" t="s">
        <v>85</v>
      </c>
      <c r="E4" s="23" t="s">
        <v>84</v>
      </c>
      <c r="F4" s="23" t="s">
        <v>83</v>
      </c>
      <c r="G4" s="23" t="s">
        <v>86</v>
      </c>
      <c r="H4" s="36" t="s">
        <v>2</v>
      </c>
      <c r="I4" s="88"/>
    </row>
    <row r="5" spans="1:9" ht="15.75" customHeight="1">
      <c r="A5" s="210">
        <v>2004</v>
      </c>
      <c r="B5" s="138">
        <v>1875.9986000000001</v>
      </c>
      <c r="C5" s="138">
        <v>50.901900000000005</v>
      </c>
      <c r="D5" s="66">
        <f t="shared" ref="D5:D19" si="0">C5+B5</f>
        <v>1926.9005000000002</v>
      </c>
      <c r="E5" s="138">
        <v>143.36229999999998</v>
      </c>
      <c r="F5" s="138">
        <v>3.7751000000000001</v>
      </c>
      <c r="G5" s="39">
        <f t="shared" ref="G5:G19" si="1">F5+E5</f>
        <v>147.13739999999999</v>
      </c>
      <c r="H5" s="66">
        <f t="shared" ref="H5:H18" si="2">G5+D5</f>
        <v>2074.0379000000003</v>
      </c>
      <c r="I5" s="20"/>
    </row>
    <row r="6" spans="1:9" ht="15.75" customHeight="1">
      <c r="A6" s="210">
        <v>2005</v>
      </c>
      <c r="B6" s="138">
        <v>2224.5897999999997</v>
      </c>
      <c r="C6" s="138">
        <v>28.078499999999998</v>
      </c>
      <c r="D6" s="66">
        <f t="shared" si="0"/>
        <v>2252.6682999999998</v>
      </c>
      <c r="E6" s="138">
        <v>114.2013</v>
      </c>
      <c r="F6" s="138">
        <v>4.2606999999999999</v>
      </c>
      <c r="G6" s="39">
        <f t="shared" si="1"/>
        <v>118.462</v>
      </c>
      <c r="H6" s="66">
        <f t="shared" si="2"/>
        <v>2371.1302999999998</v>
      </c>
      <c r="I6" s="20"/>
    </row>
    <row r="7" spans="1:9" ht="15.75" customHeight="1">
      <c r="A7" s="210">
        <v>2006</v>
      </c>
      <c r="B7" s="40">
        <v>3159.9662000000003</v>
      </c>
      <c r="C7" s="40">
        <v>47.165399999999998</v>
      </c>
      <c r="D7" s="66">
        <f t="shared" si="0"/>
        <v>3207.1316000000002</v>
      </c>
      <c r="E7" s="40">
        <v>207.90350000000001</v>
      </c>
      <c r="F7" s="40">
        <v>13.24</v>
      </c>
      <c r="G7" s="39">
        <f t="shared" si="1"/>
        <v>221.14350000000002</v>
      </c>
      <c r="H7" s="66">
        <f t="shared" si="2"/>
        <v>3428.2751000000003</v>
      </c>
      <c r="I7" s="20"/>
    </row>
    <row r="8" spans="1:9" ht="15.75" customHeight="1">
      <c r="A8" s="210">
        <v>2007</v>
      </c>
      <c r="B8" s="40">
        <v>2982.5437000000002</v>
      </c>
      <c r="C8" s="40">
        <v>89.9679</v>
      </c>
      <c r="D8" s="66">
        <f t="shared" si="0"/>
        <v>3072.5116000000003</v>
      </c>
      <c r="E8" s="40">
        <v>386.11349999999999</v>
      </c>
      <c r="F8" s="40">
        <v>21.658999999999999</v>
      </c>
      <c r="G8" s="39">
        <f t="shared" si="1"/>
        <v>407.77249999999998</v>
      </c>
      <c r="H8" s="66">
        <f t="shared" si="2"/>
        <v>3480.2841000000003</v>
      </c>
      <c r="I8" s="20"/>
    </row>
    <row r="9" spans="1:9" ht="15.75" customHeight="1">
      <c r="A9" s="210">
        <v>2008</v>
      </c>
      <c r="B9" s="40">
        <v>1802.3111000000001</v>
      </c>
      <c r="C9" s="40">
        <v>53.633300000000006</v>
      </c>
      <c r="D9" s="66">
        <f t="shared" si="0"/>
        <v>1855.9444000000001</v>
      </c>
      <c r="E9" s="40">
        <v>272.81979999999999</v>
      </c>
      <c r="F9" s="40">
        <v>10.947100000000001</v>
      </c>
      <c r="G9" s="39">
        <f t="shared" si="1"/>
        <v>283.76689999999996</v>
      </c>
      <c r="H9" s="66">
        <f t="shared" si="2"/>
        <v>2139.7112999999999</v>
      </c>
      <c r="I9" s="20"/>
    </row>
    <row r="10" spans="1:9" ht="15.75" customHeight="1">
      <c r="A10" s="210">
        <v>2009</v>
      </c>
      <c r="B10" s="40">
        <v>2566.4027000000001</v>
      </c>
      <c r="C10" s="40">
        <v>55.537699999999994</v>
      </c>
      <c r="D10" s="66">
        <f t="shared" si="0"/>
        <v>2621.9404</v>
      </c>
      <c r="E10" s="40">
        <v>395.75370000000004</v>
      </c>
      <c r="F10" s="40">
        <v>13.661100000000001</v>
      </c>
      <c r="G10" s="39">
        <f t="shared" si="1"/>
        <v>409.41480000000001</v>
      </c>
      <c r="H10" s="66">
        <f t="shared" si="2"/>
        <v>3031.3552</v>
      </c>
      <c r="I10" s="20"/>
    </row>
    <row r="11" spans="1:9" ht="15.75" customHeight="1">
      <c r="A11" s="210">
        <v>2010</v>
      </c>
      <c r="B11" s="40">
        <v>2337.0414999999998</v>
      </c>
      <c r="C11" s="40">
        <v>51.905099999999997</v>
      </c>
      <c r="D11" s="66">
        <f t="shared" si="0"/>
        <v>2388.9465999999998</v>
      </c>
      <c r="E11" s="40">
        <v>368.08459999999997</v>
      </c>
      <c r="F11" s="40">
        <v>6.6452</v>
      </c>
      <c r="G11" s="39">
        <f t="shared" si="1"/>
        <v>374.72979999999995</v>
      </c>
      <c r="H11" s="66">
        <f t="shared" si="2"/>
        <v>2763.6763999999998</v>
      </c>
      <c r="I11" s="20"/>
    </row>
    <row r="12" spans="1:9" ht="15.75" customHeight="1">
      <c r="A12" s="210">
        <v>2011</v>
      </c>
      <c r="B12" s="40">
        <v>2268.6196</v>
      </c>
      <c r="C12" s="40">
        <v>36.418800000000005</v>
      </c>
      <c r="D12" s="66">
        <f t="shared" si="0"/>
        <v>2305.0383999999999</v>
      </c>
      <c r="E12" s="40">
        <v>235.6583</v>
      </c>
      <c r="F12" s="40">
        <v>10.533100000000001</v>
      </c>
      <c r="G12" s="39">
        <f t="shared" si="1"/>
        <v>246.19139999999999</v>
      </c>
      <c r="H12" s="66">
        <f t="shared" si="2"/>
        <v>2551.2298000000001</v>
      </c>
      <c r="I12" s="20"/>
    </row>
    <row r="13" spans="1:9" ht="15.75" customHeight="1">
      <c r="A13" s="210">
        <v>2012</v>
      </c>
      <c r="B13" s="40">
        <v>2699.4286000000002</v>
      </c>
      <c r="C13" s="40">
        <v>43.940300000000001</v>
      </c>
      <c r="D13" s="66">
        <f t="shared" si="0"/>
        <v>2743.3689000000004</v>
      </c>
      <c r="E13" s="40">
        <v>239.53279999999998</v>
      </c>
      <c r="F13" s="40">
        <v>15.557499999999999</v>
      </c>
      <c r="G13" s="39">
        <f t="shared" si="1"/>
        <v>255.09029999999998</v>
      </c>
      <c r="H13" s="66">
        <f t="shared" si="2"/>
        <v>2998.4592000000002</v>
      </c>
      <c r="I13" s="20"/>
    </row>
    <row r="14" spans="1:9" ht="15.75" customHeight="1">
      <c r="A14" s="210">
        <v>2013</v>
      </c>
      <c r="B14" s="40">
        <v>2740.1774</v>
      </c>
      <c r="C14" s="40">
        <v>54.372300000000003</v>
      </c>
      <c r="D14" s="66">
        <f t="shared" si="0"/>
        <v>2794.5497</v>
      </c>
      <c r="E14" s="48">
        <v>308.76279999999997</v>
      </c>
      <c r="F14" s="40">
        <v>8.2853999999999992</v>
      </c>
      <c r="G14" s="39">
        <f t="shared" si="1"/>
        <v>317.04819999999995</v>
      </c>
      <c r="H14" s="66">
        <f t="shared" si="2"/>
        <v>3111.5978999999998</v>
      </c>
      <c r="I14" s="20"/>
    </row>
    <row r="15" spans="1:9" ht="15.75" customHeight="1">
      <c r="A15" s="210">
        <v>2014</v>
      </c>
      <c r="B15" s="40">
        <v>3079.6750999999999</v>
      </c>
      <c r="C15" s="40">
        <v>55.475699999999996</v>
      </c>
      <c r="D15" s="66">
        <f t="shared" si="0"/>
        <v>3135.1507999999999</v>
      </c>
      <c r="E15" s="48">
        <v>353.33179999999999</v>
      </c>
      <c r="F15" s="40">
        <v>15.5816</v>
      </c>
      <c r="G15" s="39">
        <f t="shared" si="1"/>
        <v>368.91339999999997</v>
      </c>
      <c r="H15" s="66">
        <f t="shared" si="2"/>
        <v>3504.0641999999998</v>
      </c>
      <c r="I15" s="20"/>
    </row>
    <row r="16" spans="1:9" ht="15.75" customHeight="1">
      <c r="A16" s="210">
        <v>2015</v>
      </c>
      <c r="B16" s="40">
        <v>2541.1824999999999</v>
      </c>
      <c r="C16" s="40">
        <v>38.410699999999999</v>
      </c>
      <c r="D16" s="66">
        <f t="shared" si="0"/>
        <v>2579.5931999999998</v>
      </c>
      <c r="E16" s="48">
        <v>395.005</v>
      </c>
      <c r="F16" s="40">
        <v>14.332600000000001</v>
      </c>
      <c r="G16" s="39">
        <f t="shared" si="1"/>
        <v>409.33760000000001</v>
      </c>
      <c r="H16" s="66">
        <f t="shared" si="2"/>
        <v>2988.9307999999996</v>
      </c>
      <c r="I16" s="20"/>
    </row>
    <row r="17" spans="1:9" ht="15.75" customHeight="1">
      <c r="A17" s="210">
        <v>2016</v>
      </c>
      <c r="B17" s="40">
        <v>2653.0925999999999</v>
      </c>
      <c r="C17" s="40">
        <v>42.2605</v>
      </c>
      <c r="D17" s="66">
        <f t="shared" si="0"/>
        <v>2695.3530999999998</v>
      </c>
      <c r="E17" s="48">
        <v>226.01829999999998</v>
      </c>
      <c r="F17" s="40">
        <v>7.2596000000000007</v>
      </c>
      <c r="G17" s="39">
        <f t="shared" si="1"/>
        <v>233.27789999999999</v>
      </c>
      <c r="H17" s="66">
        <f t="shared" si="2"/>
        <v>2928.6309999999999</v>
      </c>
      <c r="I17" s="20"/>
    </row>
    <row r="18" spans="1:9" ht="15.75" customHeight="1">
      <c r="A18" s="210">
        <v>2017</v>
      </c>
      <c r="B18" s="40">
        <v>3176.6642000000002</v>
      </c>
      <c r="C18" s="40">
        <v>35.566099999999999</v>
      </c>
      <c r="D18" s="66">
        <f t="shared" si="0"/>
        <v>3212.2303000000002</v>
      </c>
      <c r="E18" s="48">
        <v>344.65449999999998</v>
      </c>
      <c r="F18" s="40">
        <v>24.065900000000003</v>
      </c>
      <c r="G18" s="39">
        <f t="shared" si="1"/>
        <v>368.72039999999998</v>
      </c>
      <c r="H18" s="66">
        <f t="shared" si="2"/>
        <v>3580.9507000000003</v>
      </c>
      <c r="I18" s="20"/>
    </row>
    <row r="19" spans="1:9" ht="15.75" customHeight="1">
      <c r="A19" s="22">
        <v>2018</v>
      </c>
      <c r="B19" s="40">
        <v>2736.7579999999998</v>
      </c>
      <c r="C19" s="40">
        <v>31.776900000000001</v>
      </c>
      <c r="D19" s="66">
        <f t="shared" si="0"/>
        <v>2768.5348999999997</v>
      </c>
      <c r="E19" s="48">
        <v>290.36129999999997</v>
      </c>
      <c r="F19" s="40">
        <v>8.2065999999999999</v>
      </c>
      <c r="G19" s="39">
        <f t="shared" si="1"/>
        <v>298.56789999999995</v>
      </c>
      <c r="H19" s="66">
        <f t="shared" ref="H19" si="3">G19+D19</f>
        <v>3067.1027999999997</v>
      </c>
      <c r="I19" s="20"/>
    </row>
    <row r="20" spans="1:9" ht="15.75" customHeight="1">
      <c r="A20" s="22"/>
      <c r="B20" s="40"/>
      <c r="C20" s="40"/>
      <c r="D20" s="66"/>
      <c r="E20" s="48"/>
      <c r="F20" s="40"/>
      <c r="G20" s="39"/>
      <c r="H20" s="66"/>
      <c r="I20" s="20"/>
    </row>
    <row r="21" spans="1:9" ht="15.75" customHeight="1">
      <c r="A21" s="22" t="s">
        <v>189</v>
      </c>
      <c r="B21" s="37"/>
      <c r="C21" s="37"/>
      <c r="D21" s="37"/>
      <c r="E21" s="79"/>
      <c r="F21" s="37"/>
      <c r="G21" s="37"/>
      <c r="H21" s="37"/>
      <c r="I21" s="20"/>
    </row>
    <row r="22" spans="1:9" ht="15.75" customHeight="1">
      <c r="A22" s="22" t="s">
        <v>483</v>
      </c>
      <c r="B22" s="20"/>
      <c r="C22" s="20"/>
      <c r="D22" s="20"/>
      <c r="E22" s="20"/>
      <c r="F22" s="20"/>
      <c r="G22" s="20"/>
      <c r="H22" s="20"/>
      <c r="I22" s="20"/>
    </row>
    <row r="24" spans="1:9" ht="15.75" customHeight="1">
      <c r="A24" s="28" t="s">
        <v>151</v>
      </c>
    </row>
  </sheetData>
  <hyperlinks>
    <hyperlink ref="A24" location="Contents!B3" display="Return to the Table of Contents" xr:uid="{00000000-0004-0000-2E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J24"/>
  <sheetViews>
    <sheetView zoomScaleNormal="100" workbookViewId="0"/>
  </sheetViews>
  <sheetFormatPr defaultRowHeight="15.75" customHeight="1"/>
  <cols>
    <col min="1" max="1" width="10.25" style="21" customWidth="1"/>
    <col min="2" max="2" width="11" style="21" customWidth="1"/>
    <col min="3" max="3" width="12.375" style="21" customWidth="1"/>
    <col min="4" max="4" width="12.75" style="21" customWidth="1"/>
    <col min="5" max="5" width="10.625" style="21" customWidth="1"/>
    <col min="6" max="6" width="10.5" style="21" customWidth="1"/>
    <col min="7" max="7" width="10.375" style="21" customWidth="1"/>
    <col min="8" max="8" width="12.25" style="21" customWidth="1"/>
    <col min="9" max="16384" width="9" style="21"/>
  </cols>
  <sheetData>
    <row r="1" spans="1:10" s="18" customFormat="1" ht="18.75" customHeight="1">
      <c r="A1" s="72" t="s">
        <v>220</v>
      </c>
      <c r="B1" s="139"/>
      <c r="C1" s="139"/>
      <c r="D1" s="139"/>
      <c r="E1" s="139"/>
      <c r="F1" s="139"/>
      <c r="G1" s="139"/>
      <c r="H1" s="139"/>
      <c r="I1" s="17"/>
      <c r="J1" s="17"/>
    </row>
    <row r="2" spans="1:10" ht="15.75" customHeight="1">
      <c r="A2" s="25" t="s">
        <v>1</v>
      </c>
      <c r="B2" s="26"/>
      <c r="C2" s="26"/>
      <c r="D2" s="26"/>
      <c r="E2" s="26"/>
      <c r="F2" s="26"/>
      <c r="G2" s="26"/>
      <c r="H2" s="26"/>
      <c r="I2" s="20"/>
      <c r="J2" s="20"/>
    </row>
    <row r="3" spans="1:10" ht="15.75" customHeight="1">
      <c r="A3" s="20"/>
      <c r="B3" s="20"/>
      <c r="C3" s="20"/>
      <c r="D3" s="20"/>
      <c r="E3" s="20"/>
      <c r="F3" s="20"/>
      <c r="G3" s="20"/>
      <c r="H3" s="20"/>
      <c r="I3" s="20"/>
      <c r="J3" s="20"/>
    </row>
    <row r="4" spans="1:10" ht="30.75">
      <c r="A4" s="19"/>
      <c r="B4" s="23" t="s">
        <v>267</v>
      </c>
      <c r="C4" s="23" t="s">
        <v>81</v>
      </c>
      <c r="D4" s="23" t="s">
        <v>85</v>
      </c>
      <c r="E4" s="23" t="s">
        <v>84</v>
      </c>
      <c r="F4" s="23" t="s">
        <v>83</v>
      </c>
      <c r="G4" s="23" t="s">
        <v>86</v>
      </c>
      <c r="H4" s="23" t="s">
        <v>2</v>
      </c>
      <c r="I4" s="20"/>
      <c r="J4" s="20"/>
    </row>
    <row r="5" spans="1:10" ht="15.75" customHeight="1">
      <c r="A5" s="210">
        <v>2004</v>
      </c>
      <c r="B5" s="26">
        <v>4816</v>
      </c>
      <c r="C5" s="26">
        <v>282</v>
      </c>
      <c r="D5" s="26">
        <f t="shared" ref="D5:D18" si="0">SUM(B5:C5)</f>
        <v>5098</v>
      </c>
      <c r="E5" s="26">
        <v>615</v>
      </c>
      <c r="F5" s="26">
        <v>11</v>
      </c>
      <c r="G5" s="26">
        <f t="shared" ref="G5:G18" si="1">SUM(E5:F5)</f>
        <v>626</v>
      </c>
      <c r="H5" s="26">
        <f t="shared" ref="H5:H18" si="2">D5+G5</f>
        <v>5724</v>
      </c>
      <c r="I5" s="20"/>
      <c r="J5" s="20"/>
    </row>
    <row r="6" spans="1:10" ht="15.75" customHeight="1">
      <c r="A6" s="210">
        <v>2005</v>
      </c>
      <c r="B6" s="26">
        <v>5698</v>
      </c>
      <c r="C6" s="26">
        <v>177</v>
      </c>
      <c r="D6" s="26">
        <f t="shared" si="0"/>
        <v>5875</v>
      </c>
      <c r="E6" s="26">
        <v>486</v>
      </c>
      <c r="F6" s="26">
        <v>10</v>
      </c>
      <c r="G6" s="26">
        <f t="shared" si="1"/>
        <v>496</v>
      </c>
      <c r="H6" s="26">
        <f t="shared" si="2"/>
        <v>6371</v>
      </c>
      <c r="I6" s="20"/>
      <c r="J6" s="20"/>
    </row>
    <row r="7" spans="1:10" ht="15.75" customHeight="1">
      <c r="A7" s="210">
        <v>2006</v>
      </c>
      <c r="B7" s="26">
        <v>6832</v>
      </c>
      <c r="C7" s="26">
        <v>241</v>
      </c>
      <c r="D7" s="26">
        <f t="shared" si="0"/>
        <v>7073</v>
      </c>
      <c r="E7" s="26">
        <v>905</v>
      </c>
      <c r="F7" s="26">
        <v>33</v>
      </c>
      <c r="G7" s="26">
        <f t="shared" si="1"/>
        <v>938</v>
      </c>
      <c r="H7" s="26">
        <f t="shared" si="2"/>
        <v>8011</v>
      </c>
      <c r="I7" s="20"/>
      <c r="J7" s="20"/>
    </row>
    <row r="8" spans="1:10" ht="15.75" customHeight="1">
      <c r="A8" s="210">
        <v>2007</v>
      </c>
      <c r="B8" s="26">
        <v>6300</v>
      </c>
      <c r="C8" s="26">
        <v>316</v>
      </c>
      <c r="D8" s="26">
        <f t="shared" si="0"/>
        <v>6616</v>
      </c>
      <c r="E8" s="26">
        <v>1782</v>
      </c>
      <c r="F8" s="26">
        <v>46</v>
      </c>
      <c r="G8" s="26">
        <f t="shared" si="1"/>
        <v>1828</v>
      </c>
      <c r="H8" s="26">
        <f t="shared" si="2"/>
        <v>8444</v>
      </c>
      <c r="I8" s="20"/>
      <c r="J8" s="20"/>
    </row>
    <row r="9" spans="1:10" ht="15.75" customHeight="1">
      <c r="A9" s="210">
        <v>2008</v>
      </c>
      <c r="B9" s="26">
        <v>3504</v>
      </c>
      <c r="C9" s="26">
        <v>130</v>
      </c>
      <c r="D9" s="26">
        <f t="shared" si="0"/>
        <v>3634</v>
      </c>
      <c r="E9" s="26">
        <v>861</v>
      </c>
      <c r="F9" s="26">
        <v>48</v>
      </c>
      <c r="G9" s="26">
        <f t="shared" si="1"/>
        <v>909</v>
      </c>
      <c r="H9" s="26">
        <f t="shared" si="2"/>
        <v>4543</v>
      </c>
      <c r="I9" s="20"/>
      <c r="J9" s="20"/>
    </row>
    <row r="10" spans="1:10" ht="15.75" customHeight="1">
      <c r="A10" s="210">
        <v>2009</v>
      </c>
      <c r="B10" s="26">
        <v>3575</v>
      </c>
      <c r="C10" s="26">
        <v>200</v>
      </c>
      <c r="D10" s="26">
        <f t="shared" si="0"/>
        <v>3775</v>
      </c>
      <c r="E10" s="26">
        <v>1512</v>
      </c>
      <c r="F10" s="26">
        <v>64</v>
      </c>
      <c r="G10" s="26">
        <f t="shared" si="1"/>
        <v>1576</v>
      </c>
      <c r="H10" s="26">
        <f t="shared" si="2"/>
        <v>5351</v>
      </c>
      <c r="I10" s="20"/>
      <c r="J10" s="20"/>
    </row>
    <row r="11" spans="1:10" ht="15.75" customHeight="1">
      <c r="A11" s="210">
        <v>2010</v>
      </c>
      <c r="B11" s="26">
        <v>4596</v>
      </c>
      <c r="C11" s="26">
        <v>444</v>
      </c>
      <c r="D11" s="26">
        <f t="shared" si="0"/>
        <v>5040</v>
      </c>
      <c r="E11" s="26">
        <v>1823</v>
      </c>
      <c r="F11" s="26">
        <v>44</v>
      </c>
      <c r="G11" s="26">
        <f t="shared" si="1"/>
        <v>1867</v>
      </c>
      <c r="H11" s="26">
        <f t="shared" si="2"/>
        <v>6907</v>
      </c>
      <c r="I11" s="20"/>
      <c r="J11" s="20"/>
    </row>
    <row r="12" spans="1:10" ht="15.75" customHeight="1">
      <c r="A12" s="210">
        <v>2011</v>
      </c>
      <c r="B12" s="26">
        <v>4153</v>
      </c>
      <c r="C12" s="26">
        <v>429</v>
      </c>
      <c r="D12" s="26">
        <f t="shared" si="0"/>
        <v>4582</v>
      </c>
      <c r="E12" s="26">
        <v>1442</v>
      </c>
      <c r="F12" s="26">
        <v>57</v>
      </c>
      <c r="G12" s="26">
        <f t="shared" si="1"/>
        <v>1499</v>
      </c>
      <c r="H12" s="26">
        <f t="shared" si="2"/>
        <v>6081</v>
      </c>
      <c r="I12" s="20"/>
      <c r="J12" s="20"/>
    </row>
    <row r="13" spans="1:10" ht="15.75" customHeight="1">
      <c r="A13" s="210">
        <v>2012</v>
      </c>
      <c r="B13" s="26">
        <v>5144</v>
      </c>
      <c r="C13" s="26">
        <v>269</v>
      </c>
      <c r="D13" s="26">
        <f t="shared" si="0"/>
        <v>5413</v>
      </c>
      <c r="E13" s="26">
        <v>1591</v>
      </c>
      <c r="F13" s="26">
        <v>99</v>
      </c>
      <c r="G13" s="26">
        <f t="shared" si="1"/>
        <v>1690</v>
      </c>
      <c r="H13" s="26">
        <f t="shared" si="2"/>
        <v>7103</v>
      </c>
      <c r="I13" s="20"/>
      <c r="J13" s="20"/>
    </row>
    <row r="14" spans="1:10" ht="15.75" customHeight="1">
      <c r="A14" s="210">
        <v>2013</v>
      </c>
      <c r="B14" s="26">
        <v>5125</v>
      </c>
      <c r="C14" s="26">
        <v>304</v>
      </c>
      <c r="D14" s="26">
        <f t="shared" si="0"/>
        <v>5429</v>
      </c>
      <c r="E14" s="26">
        <v>1910</v>
      </c>
      <c r="F14" s="26">
        <v>91</v>
      </c>
      <c r="G14" s="26">
        <f t="shared" si="1"/>
        <v>2001</v>
      </c>
      <c r="H14" s="26">
        <f t="shared" si="2"/>
        <v>7430</v>
      </c>
      <c r="I14" s="20"/>
      <c r="J14" s="20"/>
    </row>
    <row r="15" spans="1:10" ht="15.75" customHeight="1">
      <c r="A15" s="210">
        <v>2014</v>
      </c>
      <c r="B15" s="26">
        <v>5709</v>
      </c>
      <c r="C15" s="26">
        <v>245</v>
      </c>
      <c r="D15" s="26">
        <f t="shared" si="0"/>
        <v>5954</v>
      </c>
      <c r="E15" s="26">
        <v>2063</v>
      </c>
      <c r="F15" s="26">
        <v>95</v>
      </c>
      <c r="G15" s="26">
        <f t="shared" si="1"/>
        <v>2158</v>
      </c>
      <c r="H15" s="26">
        <f t="shared" si="2"/>
        <v>8112</v>
      </c>
      <c r="I15" s="20"/>
      <c r="J15" s="20"/>
    </row>
    <row r="16" spans="1:10" ht="15.75" customHeight="1">
      <c r="A16" s="210">
        <v>2015</v>
      </c>
      <c r="B16" s="26">
        <v>4698</v>
      </c>
      <c r="C16" s="26">
        <v>122</v>
      </c>
      <c r="D16" s="26">
        <f t="shared" si="0"/>
        <v>4820</v>
      </c>
      <c r="E16" s="26">
        <v>2203</v>
      </c>
      <c r="F16" s="26">
        <v>60</v>
      </c>
      <c r="G16" s="26">
        <f t="shared" si="1"/>
        <v>2263</v>
      </c>
      <c r="H16" s="26">
        <f t="shared" si="2"/>
        <v>7083</v>
      </c>
      <c r="I16" s="20"/>
      <c r="J16" s="20"/>
    </row>
    <row r="17" spans="1:10" ht="15.75" customHeight="1">
      <c r="A17" s="210">
        <v>2016</v>
      </c>
      <c r="B17" s="26">
        <v>4935</v>
      </c>
      <c r="C17" s="26">
        <v>110</v>
      </c>
      <c r="D17" s="26">
        <f t="shared" si="0"/>
        <v>5045</v>
      </c>
      <c r="E17" s="26">
        <v>2058</v>
      </c>
      <c r="F17" s="26">
        <v>37</v>
      </c>
      <c r="G17" s="26">
        <f t="shared" si="1"/>
        <v>2095</v>
      </c>
      <c r="H17" s="26">
        <f t="shared" si="2"/>
        <v>7140</v>
      </c>
      <c r="I17" s="20"/>
      <c r="J17" s="20"/>
    </row>
    <row r="18" spans="1:10" ht="15.75" customHeight="1">
      <c r="A18" s="210">
        <v>2017</v>
      </c>
      <c r="B18" s="26">
        <v>5720</v>
      </c>
      <c r="C18" s="26">
        <v>102</v>
      </c>
      <c r="D18" s="26">
        <f t="shared" si="0"/>
        <v>5822</v>
      </c>
      <c r="E18" s="26">
        <v>2587</v>
      </c>
      <c r="F18" s="26">
        <v>56</v>
      </c>
      <c r="G18" s="26">
        <f t="shared" si="1"/>
        <v>2643</v>
      </c>
      <c r="H18" s="26">
        <f t="shared" si="2"/>
        <v>8465</v>
      </c>
      <c r="I18" s="20"/>
      <c r="J18" s="20"/>
    </row>
    <row r="19" spans="1:10" ht="15.75" customHeight="1">
      <c r="A19" s="22">
        <v>2018</v>
      </c>
      <c r="B19" s="26">
        <v>5011</v>
      </c>
      <c r="C19" s="26">
        <v>152</v>
      </c>
      <c r="D19" s="26">
        <f t="shared" ref="D19" si="3">SUM(B19:C19)</f>
        <v>5163</v>
      </c>
      <c r="E19" s="26">
        <v>2300</v>
      </c>
      <c r="F19" s="26">
        <v>42</v>
      </c>
      <c r="G19" s="26">
        <f t="shared" ref="G19" si="4">SUM(E19:F19)</f>
        <v>2342</v>
      </c>
      <c r="H19" s="26">
        <f t="shared" ref="H19" si="5">D19+G19</f>
        <v>7505</v>
      </c>
      <c r="I19" s="20"/>
      <c r="J19" s="20"/>
    </row>
    <row r="20" spans="1:10" ht="15.75" customHeight="1">
      <c r="A20" s="22"/>
      <c r="B20" s="26"/>
      <c r="C20" s="26"/>
      <c r="D20" s="26"/>
      <c r="E20" s="26"/>
      <c r="F20" s="26"/>
      <c r="G20" s="26"/>
      <c r="H20" s="26"/>
      <c r="I20" s="20"/>
      <c r="J20" s="20"/>
    </row>
    <row r="21" spans="1:10" ht="15.75" customHeight="1">
      <c r="A21" s="22" t="s">
        <v>189</v>
      </c>
      <c r="B21" s="37"/>
      <c r="C21" s="37"/>
      <c r="D21" s="37"/>
      <c r="E21" s="79"/>
      <c r="F21" s="37"/>
      <c r="G21" s="37"/>
      <c r="H21" s="37"/>
      <c r="I21" s="20"/>
      <c r="J21" s="20"/>
    </row>
    <row r="22" spans="1:10" ht="15.75" customHeight="1">
      <c r="A22" s="22" t="s">
        <v>483</v>
      </c>
      <c r="B22" s="20"/>
      <c r="C22" s="20"/>
      <c r="D22" s="20"/>
      <c r="E22" s="20"/>
      <c r="F22" s="20"/>
      <c r="G22" s="20"/>
      <c r="H22" s="20"/>
      <c r="I22" s="20"/>
      <c r="J22" s="20"/>
    </row>
    <row r="24" spans="1:10" ht="15.75" customHeight="1">
      <c r="A24" s="28" t="s">
        <v>151</v>
      </c>
    </row>
  </sheetData>
  <hyperlinks>
    <hyperlink ref="A24" location="Contents!B3" display="Return to the Table of Contents" xr:uid="{00000000-0004-0000-2F00-000000000000}"/>
  </hyperlinks>
  <pageMargins left="0.7" right="0.7" top="0.75" bottom="0.75" header="0.3" footer="0.3"/>
  <pageSetup orientation="landscape" r:id="rId1"/>
  <ignoredErrors>
    <ignoredError sqref="D19"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dimension ref="A1:I24"/>
  <sheetViews>
    <sheetView zoomScaleNormal="100" workbookViewId="0"/>
  </sheetViews>
  <sheetFormatPr defaultRowHeight="15.75" customHeight="1"/>
  <cols>
    <col min="1" max="1" width="10.25" style="21" customWidth="1"/>
    <col min="2" max="2" width="10.5" style="21" customWidth="1"/>
    <col min="3" max="3" width="12.875" style="21" customWidth="1"/>
    <col min="4" max="4" width="12.375" style="21" customWidth="1"/>
    <col min="5" max="5" width="9" style="21" customWidth="1"/>
    <col min="6" max="6" width="10" style="21" customWidth="1"/>
    <col min="7" max="7" width="9.875" style="21" customWidth="1"/>
    <col min="8" max="8" width="11.75" style="21" customWidth="1"/>
    <col min="9" max="16384" width="9" style="21"/>
  </cols>
  <sheetData>
    <row r="1" spans="1:9" s="18" customFormat="1" ht="18.75" customHeight="1">
      <c r="A1" s="72" t="s">
        <v>222</v>
      </c>
      <c r="B1" s="140"/>
      <c r="C1" s="140"/>
      <c r="D1" s="140"/>
      <c r="E1" s="140"/>
      <c r="F1" s="140"/>
      <c r="G1" s="140"/>
      <c r="H1" s="140"/>
      <c r="I1" s="17"/>
    </row>
    <row r="2" spans="1:9" ht="15.75" customHeight="1">
      <c r="A2" s="22" t="s">
        <v>0</v>
      </c>
      <c r="B2" s="39"/>
      <c r="C2" s="39"/>
      <c r="D2" s="39"/>
      <c r="E2" s="39"/>
      <c r="F2" s="39"/>
      <c r="G2" s="39"/>
      <c r="H2" s="39"/>
      <c r="I2" s="20"/>
    </row>
    <row r="3" spans="1:9" ht="15.75" customHeight="1">
      <c r="A3" s="22"/>
      <c r="B3" s="39"/>
      <c r="C3" s="39"/>
      <c r="D3" s="39"/>
      <c r="E3" s="39"/>
      <c r="F3" s="39"/>
      <c r="G3" s="39"/>
      <c r="H3" s="39"/>
      <c r="I3" s="20"/>
    </row>
    <row r="4" spans="1:9" ht="30.75">
      <c r="A4" s="19"/>
      <c r="B4" s="23" t="s">
        <v>267</v>
      </c>
      <c r="C4" s="23" t="s">
        <v>81</v>
      </c>
      <c r="D4" s="23" t="s">
        <v>85</v>
      </c>
      <c r="E4" s="23" t="s">
        <v>84</v>
      </c>
      <c r="F4" s="23" t="s">
        <v>83</v>
      </c>
      <c r="G4" s="23" t="s">
        <v>86</v>
      </c>
      <c r="H4" s="23" t="s">
        <v>2</v>
      </c>
      <c r="I4" s="20"/>
    </row>
    <row r="5" spans="1:9" ht="15.75" customHeight="1">
      <c r="A5" s="210">
        <v>2004</v>
      </c>
      <c r="B5" s="39">
        <v>186.95699999999999</v>
      </c>
      <c r="C5" s="39">
        <v>1E-4</v>
      </c>
      <c r="D5" s="39">
        <f t="shared" ref="D5:D18" si="0">SUM(B5:C5)</f>
        <v>186.9571</v>
      </c>
      <c r="E5" s="39">
        <v>0.25019999999999998</v>
      </c>
      <c r="F5" s="39">
        <v>1.5300000000000001E-2</v>
      </c>
      <c r="G5" s="39">
        <f t="shared" ref="G5:G18" si="1">SUM(E5:F5)</f>
        <v>0.26549999999999996</v>
      </c>
      <c r="H5" s="39">
        <f t="shared" ref="H5:H18" si="2">D5+G5</f>
        <v>187.2226</v>
      </c>
      <c r="I5" s="20"/>
    </row>
    <row r="6" spans="1:9" ht="15.75" customHeight="1">
      <c r="A6" s="210">
        <v>2005</v>
      </c>
      <c r="B6" s="39">
        <v>188.214</v>
      </c>
      <c r="C6" s="39">
        <v>0.12479999999999999</v>
      </c>
      <c r="D6" s="39">
        <f t="shared" si="0"/>
        <v>188.33879999999999</v>
      </c>
      <c r="E6" s="39">
        <v>1.4570999999999998</v>
      </c>
      <c r="F6" s="39">
        <v>3.0000000000000001E-3</v>
      </c>
      <c r="G6" s="39">
        <f t="shared" si="1"/>
        <v>1.4600999999999997</v>
      </c>
      <c r="H6" s="39">
        <f t="shared" si="2"/>
        <v>189.7989</v>
      </c>
      <c r="I6" s="20"/>
    </row>
    <row r="7" spans="1:9" ht="15.75" customHeight="1">
      <c r="A7" s="210">
        <v>2006</v>
      </c>
      <c r="B7" s="40">
        <v>342.24379999999996</v>
      </c>
      <c r="C7" s="40">
        <v>1.1562000000000001</v>
      </c>
      <c r="D7" s="39">
        <f t="shared" si="0"/>
        <v>343.4</v>
      </c>
      <c r="E7" s="40">
        <v>6.6206000000000005</v>
      </c>
      <c r="F7" s="40">
        <v>4.6349</v>
      </c>
      <c r="G7" s="39">
        <f t="shared" si="1"/>
        <v>11.255500000000001</v>
      </c>
      <c r="H7" s="39">
        <f t="shared" si="2"/>
        <v>354.65549999999996</v>
      </c>
      <c r="I7" s="20"/>
    </row>
    <row r="8" spans="1:9" ht="15.75" customHeight="1">
      <c r="A8" s="210">
        <v>2007</v>
      </c>
      <c r="B8" s="40">
        <v>335.69370000000004</v>
      </c>
      <c r="C8" s="40">
        <v>3.7899999999999996E-2</v>
      </c>
      <c r="D8" s="39">
        <f t="shared" si="0"/>
        <v>335.73160000000001</v>
      </c>
      <c r="E8" s="40">
        <v>4.6746999999999996</v>
      </c>
      <c r="F8" s="40">
        <v>2.3913000000000002</v>
      </c>
      <c r="G8" s="39">
        <f t="shared" si="1"/>
        <v>7.0659999999999998</v>
      </c>
      <c r="H8" s="39">
        <f t="shared" si="2"/>
        <v>342.79759999999999</v>
      </c>
      <c r="I8" s="20"/>
    </row>
    <row r="9" spans="1:9" ht="15.75" customHeight="1">
      <c r="A9" s="210">
        <v>2008</v>
      </c>
      <c r="B9" s="40">
        <v>190.12979999999999</v>
      </c>
      <c r="C9" s="40">
        <v>0.24109999999999998</v>
      </c>
      <c r="D9" s="39">
        <f t="shared" si="0"/>
        <v>190.37089999999998</v>
      </c>
      <c r="E9" s="40">
        <v>20.025099999999998</v>
      </c>
      <c r="F9" s="40">
        <v>2.3903000000000003</v>
      </c>
      <c r="G9" s="39">
        <f t="shared" si="1"/>
        <v>22.415399999999998</v>
      </c>
      <c r="H9" s="39">
        <f t="shared" si="2"/>
        <v>212.78629999999998</v>
      </c>
      <c r="I9" s="20"/>
    </row>
    <row r="10" spans="1:9" ht="15.75" customHeight="1">
      <c r="A10" s="210">
        <v>2009</v>
      </c>
      <c r="B10" s="40">
        <v>235.85720000000001</v>
      </c>
      <c r="C10" s="40">
        <v>2.06E-2</v>
      </c>
      <c r="D10" s="39">
        <f t="shared" si="0"/>
        <v>235.87780000000001</v>
      </c>
      <c r="E10" s="40">
        <v>1.8267</v>
      </c>
      <c r="F10" s="40">
        <v>1.1219000000000001</v>
      </c>
      <c r="G10" s="39">
        <f t="shared" si="1"/>
        <v>2.9485999999999999</v>
      </c>
      <c r="H10" s="39">
        <f t="shared" si="2"/>
        <v>238.82640000000001</v>
      </c>
      <c r="I10" s="20"/>
    </row>
    <row r="11" spans="1:9" ht="15.75" customHeight="1">
      <c r="A11" s="210">
        <v>2010</v>
      </c>
      <c r="B11" s="40">
        <v>316.0949</v>
      </c>
      <c r="C11" s="40">
        <v>0.89239999999999997</v>
      </c>
      <c r="D11" s="39">
        <f t="shared" si="0"/>
        <v>316.9873</v>
      </c>
      <c r="E11" s="40">
        <v>1.9069</v>
      </c>
      <c r="F11" s="40">
        <v>2.6199999999999998E-2</v>
      </c>
      <c r="G11" s="39">
        <f t="shared" si="1"/>
        <v>1.9331</v>
      </c>
      <c r="H11" s="39">
        <f t="shared" si="2"/>
        <v>318.92040000000003</v>
      </c>
      <c r="I11" s="20"/>
    </row>
    <row r="12" spans="1:9" ht="15.75" customHeight="1">
      <c r="A12" s="210">
        <v>2011</v>
      </c>
      <c r="B12" s="40">
        <v>250.32929999999999</v>
      </c>
      <c r="C12" s="40">
        <v>4.0392000000000001</v>
      </c>
      <c r="D12" s="39">
        <f t="shared" si="0"/>
        <v>254.36849999999998</v>
      </c>
      <c r="E12" s="40">
        <v>0.92159999999999997</v>
      </c>
      <c r="F12" s="40">
        <v>1.7649999999999999</v>
      </c>
      <c r="G12" s="39">
        <f t="shared" si="1"/>
        <v>2.6865999999999999</v>
      </c>
      <c r="H12" s="39">
        <f t="shared" si="2"/>
        <v>257.05509999999998</v>
      </c>
      <c r="I12" s="20"/>
    </row>
    <row r="13" spans="1:9" ht="15.75" customHeight="1">
      <c r="A13" s="210">
        <v>2012</v>
      </c>
      <c r="B13" s="40">
        <v>421.41879999999998</v>
      </c>
      <c r="C13" s="40">
        <v>4.7679999999999998</v>
      </c>
      <c r="D13" s="39">
        <f t="shared" si="0"/>
        <v>426.18679999999995</v>
      </c>
      <c r="E13" s="40">
        <v>2.1761999999999997</v>
      </c>
      <c r="F13" s="40">
        <v>1.8439000000000001</v>
      </c>
      <c r="G13" s="39">
        <f t="shared" si="1"/>
        <v>4.0200999999999993</v>
      </c>
      <c r="H13" s="39">
        <f t="shared" si="2"/>
        <v>430.20689999999996</v>
      </c>
      <c r="I13" s="20"/>
    </row>
    <row r="14" spans="1:9" ht="15.75" customHeight="1">
      <c r="A14" s="210">
        <v>2013</v>
      </c>
      <c r="B14" s="40">
        <v>449.83920000000001</v>
      </c>
      <c r="C14" s="40">
        <v>4.1040000000000001</v>
      </c>
      <c r="D14" s="39">
        <f t="shared" si="0"/>
        <v>453.94319999999999</v>
      </c>
      <c r="E14" s="40">
        <v>1.6291</v>
      </c>
      <c r="F14" s="40">
        <v>1.7202999999999999</v>
      </c>
      <c r="G14" s="39">
        <f t="shared" si="1"/>
        <v>3.3494000000000002</v>
      </c>
      <c r="H14" s="39">
        <f t="shared" si="2"/>
        <v>457.29259999999999</v>
      </c>
      <c r="I14" s="20"/>
    </row>
    <row r="15" spans="1:9" ht="15.75" customHeight="1">
      <c r="A15" s="210">
        <v>2014</v>
      </c>
      <c r="B15" s="40">
        <v>586.43709999999999</v>
      </c>
      <c r="C15" s="40">
        <v>1.9394</v>
      </c>
      <c r="D15" s="39">
        <f t="shared" si="0"/>
        <v>588.37649999999996</v>
      </c>
      <c r="E15" s="40">
        <v>1.7193000000000001</v>
      </c>
      <c r="F15" s="40">
        <v>0.14099999999999999</v>
      </c>
      <c r="G15" s="39">
        <f t="shared" si="1"/>
        <v>1.8603000000000001</v>
      </c>
      <c r="H15" s="39">
        <f t="shared" si="2"/>
        <v>590.23680000000002</v>
      </c>
      <c r="I15" s="20"/>
    </row>
    <row r="16" spans="1:9" ht="15.75" customHeight="1">
      <c r="A16" s="210">
        <v>2015</v>
      </c>
      <c r="B16" s="40">
        <v>623.89430000000004</v>
      </c>
      <c r="C16" s="40">
        <v>0.40799999999999997</v>
      </c>
      <c r="D16" s="39">
        <f t="shared" si="0"/>
        <v>624.30230000000006</v>
      </c>
      <c r="E16" s="40">
        <v>1.2509999999999999</v>
      </c>
      <c r="F16" s="40">
        <v>3.4253</v>
      </c>
      <c r="G16" s="39">
        <f t="shared" si="1"/>
        <v>4.6762999999999995</v>
      </c>
      <c r="H16" s="39">
        <f t="shared" si="2"/>
        <v>628.97860000000003</v>
      </c>
      <c r="I16" s="20"/>
    </row>
    <row r="17" spans="1:9" ht="15.75" customHeight="1">
      <c r="A17" s="210">
        <v>2016</v>
      </c>
      <c r="B17" s="40">
        <v>606.11790000000008</v>
      </c>
      <c r="C17" s="40">
        <v>0.38080000000000003</v>
      </c>
      <c r="D17" s="39">
        <f t="shared" si="0"/>
        <v>606.4987000000001</v>
      </c>
      <c r="E17" s="40">
        <v>1.1969000000000001</v>
      </c>
      <c r="F17" s="40">
        <v>0.1125</v>
      </c>
      <c r="G17" s="39">
        <f t="shared" si="1"/>
        <v>1.3094000000000001</v>
      </c>
      <c r="H17" s="39">
        <f t="shared" si="2"/>
        <v>607.80810000000008</v>
      </c>
      <c r="I17" s="20"/>
    </row>
    <row r="18" spans="1:9" ht="15.75" customHeight="1">
      <c r="A18" s="210">
        <v>2017</v>
      </c>
      <c r="B18" s="40">
        <v>745.2047</v>
      </c>
      <c r="C18" s="40">
        <v>1.444</v>
      </c>
      <c r="D18" s="39">
        <f t="shared" si="0"/>
        <v>746.64869999999996</v>
      </c>
      <c r="E18" s="40">
        <v>3.5198</v>
      </c>
      <c r="F18" s="40">
        <v>0.83</v>
      </c>
      <c r="G18" s="39">
        <f t="shared" si="1"/>
        <v>4.3498000000000001</v>
      </c>
      <c r="H18" s="39">
        <f t="shared" si="2"/>
        <v>750.99849999999992</v>
      </c>
      <c r="I18" s="20"/>
    </row>
    <row r="19" spans="1:9" ht="15.75" customHeight="1">
      <c r="A19" s="22">
        <v>2018</v>
      </c>
      <c r="B19" s="40">
        <v>558.91160000000002</v>
      </c>
      <c r="C19" s="40">
        <v>0</v>
      </c>
      <c r="D19" s="39">
        <f t="shared" ref="D19" si="3">SUM(B19:C19)</f>
        <v>558.91160000000002</v>
      </c>
      <c r="E19" s="40">
        <v>1.8177999999999999</v>
      </c>
      <c r="F19" s="40">
        <v>3.4215999999999998</v>
      </c>
      <c r="G19" s="39">
        <f t="shared" ref="G19" si="4">SUM(E19:F19)</f>
        <v>5.2393999999999998</v>
      </c>
      <c r="H19" s="39">
        <f t="shared" ref="H19" si="5">D19+G19</f>
        <v>564.15100000000007</v>
      </c>
      <c r="I19" s="20"/>
    </row>
    <row r="20" spans="1:9" ht="15.75" customHeight="1">
      <c r="A20" s="19"/>
      <c r="B20" s="37"/>
      <c r="C20" s="37"/>
      <c r="D20" s="37"/>
      <c r="E20" s="37"/>
      <c r="F20" s="37"/>
      <c r="G20" s="37"/>
      <c r="H20" s="37"/>
      <c r="I20" s="20"/>
    </row>
    <row r="21" spans="1:9" ht="15.75" customHeight="1">
      <c r="A21" s="22" t="s">
        <v>190</v>
      </c>
      <c r="B21" s="37"/>
      <c r="C21" s="37"/>
      <c r="D21" s="37"/>
      <c r="E21" s="79"/>
      <c r="F21" s="37"/>
      <c r="G21" s="37"/>
      <c r="H21" s="37"/>
      <c r="I21" s="20"/>
    </row>
    <row r="22" spans="1:9" ht="15.75" customHeight="1">
      <c r="A22" s="22" t="s">
        <v>483</v>
      </c>
      <c r="B22" s="20"/>
      <c r="C22" s="20"/>
      <c r="D22" s="31"/>
      <c r="E22" s="20"/>
      <c r="F22" s="20"/>
      <c r="G22" s="31"/>
      <c r="H22" s="20"/>
      <c r="I22" s="20"/>
    </row>
    <row r="24" spans="1:9" ht="15.75" customHeight="1">
      <c r="A24" s="28" t="s">
        <v>151</v>
      </c>
    </row>
  </sheetData>
  <hyperlinks>
    <hyperlink ref="A24" location="Contents!B3" display="Return to the Table of Contents" xr:uid="{00000000-0004-0000-3000-000000000000}"/>
  </hyperlinks>
  <pageMargins left="0.7" right="0.7" top="0.75" bottom="0.75" header="0.3" footer="0.3"/>
  <ignoredErrors>
    <ignoredError sqref="D19"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5"/>
  <dimension ref="A1:H24"/>
  <sheetViews>
    <sheetView zoomScaleNormal="100" workbookViewId="0"/>
  </sheetViews>
  <sheetFormatPr defaultRowHeight="15.75" customHeight="1"/>
  <cols>
    <col min="1" max="1" width="10.625" style="20" customWidth="1"/>
    <col min="2" max="2" width="10.875" style="20" customWidth="1"/>
    <col min="3" max="3" width="12" style="20" customWidth="1"/>
    <col min="4" max="4" width="11.25" style="20" customWidth="1"/>
    <col min="5" max="5" width="10.125" style="20" customWidth="1"/>
    <col min="6" max="6" width="10" style="20" customWidth="1"/>
    <col min="7" max="7" width="9.5" style="20" customWidth="1"/>
    <col min="8" max="8" width="9.375" style="20" customWidth="1"/>
    <col min="9" max="9" width="11.375" style="20" customWidth="1"/>
    <col min="10" max="16384" width="9" style="20"/>
  </cols>
  <sheetData>
    <row r="1" spans="1:8" s="17" customFormat="1" ht="18.75" customHeight="1">
      <c r="A1" s="72" t="s">
        <v>223</v>
      </c>
      <c r="B1" s="139"/>
      <c r="C1" s="139"/>
      <c r="D1" s="139"/>
      <c r="E1" s="139"/>
      <c r="F1" s="139"/>
      <c r="G1" s="139"/>
      <c r="H1" s="139"/>
    </row>
    <row r="2" spans="1:8" ht="15.75" customHeight="1">
      <c r="A2" s="25" t="s">
        <v>1</v>
      </c>
      <c r="B2" s="26"/>
      <c r="C2" s="26"/>
      <c r="D2" s="26"/>
      <c r="E2" s="26"/>
      <c r="F2" s="26"/>
      <c r="G2" s="26"/>
      <c r="H2" s="26"/>
    </row>
    <row r="3" spans="1:8" ht="15.75" customHeight="1">
      <c r="A3" s="25"/>
      <c r="B3" s="26"/>
      <c r="C3" s="26"/>
      <c r="D3" s="26"/>
      <c r="E3" s="26"/>
      <c r="F3" s="26"/>
      <c r="G3" s="26"/>
      <c r="H3" s="26"/>
    </row>
    <row r="4" spans="1:8" ht="30.75">
      <c r="A4" s="19"/>
      <c r="B4" s="23" t="s">
        <v>267</v>
      </c>
      <c r="C4" s="23" t="s">
        <v>81</v>
      </c>
      <c r="D4" s="23" t="s">
        <v>85</v>
      </c>
      <c r="E4" s="23" t="s">
        <v>84</v>
      </c>
      <c r="F4" s="23" t="s">
        <v>83</v>
      </c>
      <c r="G4" s="23" t="s">
        <v>86</v>
      </c>
      <c r="H4" s="23" t="s">
        <v>2</v>
      </c>
    </row>
    <row r="5" spans="1:8" ht="15.75" customHeight="1">
      <c r="A5" s="210">
        <v>2004</v>
      </c>
      <c r="B5" s="49">
        <v>490</v>
      </c>
      <c r="C5" s="49" t="s">
        <v>30</v>
      </c>
      <c r="D5" s="49">
        <f t="shared" ref="D5:D18" si="0">SUM(B5:C5)</f>
        <v>490</v>
      </c>
      <c r="E5" s="49">
        <v>15</v>
      </c>
      <c r="F5" s="49">
        <v>2</v>
      </c>
      <c r="G5" s="49">
        <f t="shared" ref="G5:G18" si="1">SUM(E5:F5)</f>
        <v>17</v>
      </c>
      <c r="H5" s="49">
        <f t="shared" ref="H5:H18" si="2">D5+G5</f>
        <v>507</v>
      </c>
    </row>
    <row r="6" spans="1:8" ht="15.75" customHeight="1">
      <c r="A6" s="210">
        <v>2005</v>
      </c>
      <c r="B6" s="49">
        <v>504</v>
      </c>
      <c r="C6" s="49">
        <v>1</v>
      </c>
      <c r="D6" s="49">
        <f t="shared" si="0"/>
        <v>505</v>
      </c>
      <c r="E6" s="49">
        <v>25</v>
      </c>
      <c r="F6" s="49">
        <v>1</v>
      </c>
      <c r="G6" s="49">
        <f t="shared" si="1"/>
        <v>26</v>
      </c>
      <c r="H6" s="49">
        <f t="shared" si="2"/>
        <v>531</v>
      </c>
    </row>
    <row r="7" spans="1:8" ht="15.75" customHeight="1">
      <c r="A7" s="210">
        <v>2006</v>
      </c>
      <c r="B7" s="49">
        <v>767</v>
      </c>
      <c r="C7" s="42">
        <v>6</v>
      </c>
      <c r="D7" s="49">
        <f t="shared" si="0"/>
        <v>773</v>
      </c>
      <c r="E7" s="42">
        <v>25</v>
      </c>
      <c r="F7" s="42">
        <v>10</v>
      </c>
      <c r="G7" s="49">
        <f t="shared" si="1"/>
        <v>35</v>
      </c>
      <c r="H7" s="49">
        <f t="shared" si="2"/>
        <v>808</v>
      </c>
    </row>
    <row r="8" spans="1:8" ht="15.75" customHeight="1">
      <c r="A8" s="210">
        <v>2007</v>
      </c>
      <c r="B8" s="49">
        <v>700</v>
      </c>
      <c r="C8" s="42">
        <v>9</v>
      </c>
      <c r="D8" s="49">
        <f t="shared" si="0"/>
        <v>709</v>
      </c>
      <c r="E8" s="42">
        <v>39</v>
      </c>
      <c r="F8" s="42">
        <v>7</v>
      </c>
      <c r="G8" s="49">
        <f t="shared" si="1"/>
        <v>46</v>
      </c>
      <c r="H8" s="49">
        <f t="shared" si="2"/>
        <v>755</v>
      </c>
    </row>
    <row r="9" spans="1:8" ht="15.75" customHeight="1">
      <c r="A9" s="210">
        <v>2008</v>
      </c>
      <c r="B9" s="49">
        <v>460</v>
      </c>
      <c r="C9" s="42">
        <v>7</v>
      </c>
      <c r="D9" s="49">
        <f t="shared" si="0"/>
        <v>467</v>
      </c>
      <c r="E9" s="42">
        <v>13</v>
      </c>
      <c r="F9" s="42">
        <v>8</v>
      </c>
      <c r="G9" s="49">
        <f t="shared" si="1"/>
        <v>21</v>
      </c>
      <c r="H9" s="49">
        <f t="shared" si="2"/>
        <v>488</v>
      </c>
    </row>
    <row r="10" spans="1:8" ht="15.75" customHeight="1">
      <c r="A10" s="210">
        <v>2009</v>
      </c>
      <c r="B10" s="49">
        <v>399</v>
      </c>
      <c r="C10" s="42">
        <v>5</v>
      </c>
      <c r="D10" s="49">
        <f t="shared" si="0"/>
        <v>404</v>
      </c>
      <c r="E10" s="42">
        <v>34</v>
      </c>
      <c r="F10" s="42">
        <v>8</v>
      </c>
      <c r="G10" s="49">
        <f t="shared" si="1"/>
        <v>42</v>
      </c>
      <c r="H10" s="49">
        <f t="shared" si="2"/>
        <v>446</v>
      </c>
    </row>
    <row r="11" spans="1:8" ht="15.75" customHeight="1">
      <c r="A11" s="210">
        <v>2010</v>
      </c>
      <c r="B11" s="49">
        <v>696</v>
      </c>
      <c r="C11" s="42">
        <v>7</v>
      </c>
      <c r="D11" s="49">
        <f t="shared" si="0"/>
        <v>703</v>
      </c>
      <c r="E11" s="42">
        <v>40</v>
      </c>
      <c r="F11" s="42">
        <v>3</v>
      </c>
      <c r="G11" s="49">
        <f t="shared" si="1"/>
        <v>43</v>
      </c>
      <c r="H11" s="49">
        <f t="shared" si="2"/>
        <v>746</v>
      </c>
    </row>
    <row r="12" spans="1:8" ht="15.75" customHeight="1">
      <c r="A12" s="210">
        <v>2011</v>
      </c>
      <c r="B12" s="49">
        <v>563</v>
      </c>
      <c r="C12" s="42">
        <v>39</v>
      </c>
      <c r="D12" s="49">
        <f t="shared" si="0"/>
        <v>602</v>
      </c>
      <c r="E12" s="42">
        <v>31</v>
      </c>
      <c r="F12" s="42">
        <v>17</v>
      </c>
      <c r="G12" s="49">
        <f t="shared" si="1"/>
        <v>48</v>
      </c>
      <c r="H12" s="49">
        <f t="shared" si="2"/>
        <v>650</v>
      </c>
    </row>
    <row r="13" spans="1:8" ht="15.75" customHeight="1">
      <c r="A13" s="210">
        <v>2012</v>
      </c>
      <c r="B13" s="49">
        <v>831</v>
      </c>
      <c r="C13" s="42">
        <v>80</v>
      </c>
      <c r="D13" s="49">
        <f t="shared" si="0"/>
        <v>911</v>
      </c>
      <c r="E13" s="42">
        <v>29</v>
      </c>
      <c r="F13" s="42">
        <v>33</v>
      </c>
      <c r="G13" s="49">
        <f t="shared" si="1"/>
        <v>62</v>
      </c>
      <c r="H13" s="49">
        <f t="shared" si="2"/>
        <v>973</v>
      </c>
    </row>
    <row r="14" spans="1:8" ht="15.75" customHeight="1">
      <c r="A14" s="210">
        <v>2013</v>
      </c>
      <c r="B14" s="49">
        <v>871</v>
      </c>
      <c r="C14" s="42">
        <v>70</v>
      </c>
      <c r="D14" s="49">
        <f t="shared" si="0"/>
        <v>941</v>
      </c>
      <c r="E14" s="42">
        <v>33</v>
      </c>
      <c r="F14" s="42">
        <v>41</v>
      </c>
      <c r="G14" s="49">
        <f t="shared" si="1"/>
        <v>74</v>
      </c>
      <c r="H14" s="49">
        <f t="shared" si="2"/>
        <v>1015</v>
      </c>
    </row>
    <row r="15" spans="1:8" ht="15.75" customHeight="1">
      <c r="A15" s="210">
        <v>2014</v>
      </c>
      <c r="B15" s="49">
        <v>1062</v>
      </c>
      <c r="C15" s="42">
        <v>51</v>
      </c>
      <c r="D15" s="49">
        <f t="shared" si="0"/>
        <v>1113</v>
      </c>
      <c r="E15" s="42">
        <v>28</v>
      </c>
      <c r="F15" s="42">
        <v>24</v>
      </c>
      <c r="G15" s="49">
        <f t="shared" si="1"/>
        <v>52</v>
      </c>
      <c r="H15" s="49">
        <f t="shared" si="2"/>
        <v>1165</v>
      </c>
    </row>
    <row r="16" spans="1:8" ht="15.75" customHeight="1">
      <c r="A16" s="210">
        <v>2015</v>
      </c>
      <c r="B16" s="49">
        <v>1007</v>
      </c>
      <c r="C16" s="42">
        <v>8</v>
      </c>
      <c r="D16" s="49">
        <f t="shared" si="0"/>
        <v>1015</v>
      </c>
      <c r="E16" s="42">
        <v>23</v>
      </c>
      <c r="F16" s="42">
        <v>14</v>
      </c>
      <c r="G16" s="49">
        <f t="shared" si="1"/>
        <v>37</v>
      </c>
      <c r="H16" s="49">
        <f t="shared" si="2"/>
        <v>1052</v>
      </c>
    </row>
    <row r="17" spans="1:8" ht="15.75" customHeight="1">
      <c r="A17" s="210">
        <v>2016</v>
      </c>
      <c r="B17" s="49">
        <v>1089</v>
      </c>
      <c r="C17" s="42">
        <v>2</v>
      </c>
      <c r="D17" s="49">
        <f t="shared" si="0"/>
        <v>1091</v>
      </c>
      <c r="E17" s="42">
        <v>24</v>
      </c>
      <c r="F17" s="42">
        <v>3</v>
      </c>
      <c r="G17" s="49">
        <f t="shared" si="1"/>
        <v>27</v>
      </c>
      <c r="H17" s="49">
        <f t="shared" si="2"/>
        <v>1118</v>
      </c>
    </row>
    <row r="18" spans="1:8" ht="15.75" customHeight="1">
      <c r="A18" s="210">
        <v>2017</v>
      </c>
      <c r="B18" s="49">
        <v>1278</v>
      </c>
      <c r="C18" s="42">
        <v>3</v>
      </c>
      <c r="D18" s="49">
        <f t="shared" si="0"/>
        <v>1281</v>
      </c>
      <c r="E18" s="42">
        <v>35</v>
      </c>
      <c r="F18" s="42">
        <v>6</v>
      </c>
      <c r="G18" s="49">
        <f t="shared" si="1"/>
        <v>41</v>
      </c>
      <c r="H18" s="49">
        <f t="shared" si="2"/>
        <v>1322</v>
      </c>
    </row>
    <row r="19" spans="1:8" ht="15.75" customHeight="1">
      <c r="A19" s="22">
        <v>2018</v>
      </c>
      <c r="B19" s="49">
        <v>1022</v>
      </c>
      <c r="C19" s="42">
        <v>9</v>
      </c>
      <c r="D19" s="49">
        <f t="shared" ref="D19" si="3">SUM(B19:C19)</f>
        <v>1031</v>
      </c>
      <c r="E19" s="42">
        <v>48</v>
      </c>
      <c r="F19" s="42">
        <v>11</v>
      </c>
      <c r="G19" s="49">
        <f t="shared" ref="G19" si="4">SUM(E19:F19)</f>
        <v>59</v>
      </c>
      <c r="H19" s="49">
        <f t="shared" ref="H19" si="5">D19+G19</f>
        <v>1090</v>
      </c>
    </row>
    <row r="20" spans="1:8" ht="15.75" customHeight="1">
      <c r="A20" s="22"/>
      <c r="B20" s="42"/>
      <c r="C20" s="42"/>
      <c r="D20" s="49"/>
      <c r="E20" s="42"/>
      <c r="F20" s="42"/>
      <c r="G20" s="49"/>
      <c r="H20" s="49"/>
    </row>
    <row r="21" spans="1:8" ht="15.75" customHeight="1">
      <c r="A21" s="22" t="s">
        <v>190</v>
      </c>
      <c r="B21" s="37"/>
      <c r="C21" s="37"/>
      <c r="D21" s="37"/>
      <c r="E21" s="79"/>
      <c r="F21" s="37"/>
      <c r="G21" s="37"/>
      <c r="H21" s="37"/>
    </row>
    <row r="22" spans="1:8" ht="15.75" customHeight="1">
      <c r="A22" s="22" t="s">
        <v>483</v>
      </c>
    </row>
    <row r="24" spans="1:8" ht="15.75" customHeight="1">
      <c r="A24" s="28" t="s">
        <v>151</v>
      </c>
    </row>
  </sheetData>
  <hyperlinks>
    <hyperlink ref="A24" location="Contents!B3" display="Return to the Table of Contents" xr:uid="{00000000-0004-0000-3100-000000000000}"/>
  </hyperlinks>
  <pageMargins left="0.7" right="0.7" top="0.75" bottom="0.75" header="0.3" footer="0.3"/>
  <pageSetup orientation="landscape" r:id="rId1"/>
  <ignoredErrors>
    <ignoredError sqref="D19"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dimension ref="A1:M23"/>
  <sheetViews>
    <sheetView zoomScaleNormal="100" workbookViewId="0"/>
  </sheetViews>
  <sheetFormatPr defaultRowHeight="15.75" customHeight="1"/>
  <cols>
    <col min="1" max="1" width="10.25" style="21" customWidth="1"/>
    <col min="2" max="13" width="12.625" style="21" customWidth="1"/>
    <col min="14" max="16384" width="9" style="21"/>
  </cols>
  <sheetData>
    <row r="1" spans="1:13" s="18" customFormat="1" ht="18.75" customHeight="1">
      <c r="A1" s="72" t="s">
        <v>371</v>
      </c>
      <c r="B1" s="17"/>
      <c r="C1" s="17"/>
      <c r="D1" s="17"/>
      <c r="E1" s="17"/>
      <c r="F1" s="17"/>
      <c r="G1" s="17"/>
      <c r="H1" s="17"/>
      <c r="I1" s="17"/>
      <c r="J1" s="17"/>
      <c r="K1" s="17"/>
      <c r="L1" s="17"/>
    </row>
    <row r="2" spans="1:13" ht="15.75" customHeight="1">
      <c r="A2" s="125" t="s">
        <v>0</v>
      </c>
      <c r="B2" s="20"/>
      <c r="C2" s="20"/>
      <c r="D2" s="20"/>
      <c r="E2" s="20"/>
      <c r="F2" s="20"/>
      <c r="G2" s="20"/>
      <c r="H2" s="20"/>
      <c r="I2" s="20"/>
      <c r="J2" s="20"/>
      <c r="K2" s="20"/>
      <c r="L2" s="20"/>
    </row>
    <row r="3" spans="1:13" ht="15.75" customHeight="1">
      <c r="A3" s="22"/>
      <c r="B3" s="20"/>
      <c r="C3" s="20"/>
      <c r="D3" s="20"/>
      <c r="E3" s="20"/>
      <c r="F3" s="20"/>
      <c r="G3" s="20"/>
      <c r="H3" s="20"/>
      <c r="I3" s="20"/>
      <c r="J3" s="20"/>
      <c r="K3" s="20"/>
      <c r="L3" s="20"/>
    </row>
    <row r="4" spans="1:13" ht="45">
      <c r="A4" s="45"/>
      <c r="B4" s="23" t="s">
        <v>59</v>
      </c>
      <c r="C4" s="23" t="s">
        <v>53</v>
      </c>
      <c r="D4" s="23" t="s">
        <v>173</v>
      </c>
      <c r="E4" s="23" t="s">
        <v>494</v>
      </c>
      <c r="F4" s="23" t="s">
        <v>495</v>
      </c>
      <c r="G4" s="23" t="s">
        <v>42</v>
      </c>
      <c r="H4" s="23" t="s">
        <v>57</v>
      </c>
      <c r="I4" s="23" t="s">
        <v>158</v>
      </c>
      <c r="J4" s="23" t="s">
        <v>455</v>
      </c>
      <c r="K4" s="23" t="s">
        <v>113</v>
      </c>
      <c r="L4" s="23" t="s">
        <v>106</v>
      </c>
      <c r="M4" s="23" t="s">
        <v>2</v>
      </c>
    </row>
    <row r="5" spans="1:13" ht="15.75" customHeight="1">
      <c r="A5" s="210">
        <v>2004</v>
      </c>
      <c r="B5" s="40">
        <v>732.62599999999998</v>
      </c>
      <c r="C5" s="40">
        <v>1179.415</v>
      </c>
      <c r="D5" s="40">
        <v>637.04999999999995</v>
      </c>
      <c r="E5" s="40">
        <v>14048.884</v>
      </c>
      <c r="F5" s="40">
        <v>88.620999999999995</v>
      </c>
      <c r="G5" s="40">
        <v>9896.1280000000006</v>
      </c>
      <c r="H5" s="40">
        <v>106.23</v>
      </c>
      <c r="I5" s="40">
        <v>3026.835</v>
      </c>
      <c r="J5" s="40">
        <v>22382.280999999999</v>
      </c>
      <c r="K5" s="40">
        <v>190.56299999999999</v>
      </c>
      <c r="L5" s="40">
        <v>717.13800000000003</v>
      </c>
      <c r="M5" s="40">
        <v>53005.771000000001</v>
      </c>
    </row>
    <row r="6" spans="1:13" ht="15.75" customHeight="1">
      <c r="A6" s="210">
        <v>2005</v>
      </c>
      <c r="B6" s="40">
        <v>770.00400000000002</v>
      </c>
      <c r="C6" s="40">
        <v>1253.3989999999999</v>
      </c>
      <c r="D6" s="40">
        <v>912.25099999999998</v>
      </c>
      <c r="E6" s="40">
        <v>13189.98</v>
      </c>
      <c r="F6" s="40">
        <v>94.924000000000007</v>
      </c>
      <c r="G6" s="40">
        <v>9162.1409999999996</v>
      </c>
      <c r="H6" s="40">
        <v>114.44199999999999</v>
      </c>
      <c r="I6" s="40">
        <v>3156.0219999999999</v>
      </c>
      <c r="J6" s="40">
        <v>24093.377</v>
      </c>
      <c r="K6" s="40">
        <v>193.64599999999999</v>
      </c>
      <c r="L6" s="40">
        <v>970.851</v>
      </c>
      <c r="M6" s="40">
        <v>53911.036999999997</v>
      </c>
    </row>
    <row r="7" spans="1:13" ht="15.75" customHeight="1">
      <c r="A7" s="210">
        <v>2006</v>
      </c>
      <c r="B7" s="40">
        <v>956.73800000000006</v>
      </c>
      <c r="C7" s="40">
        <v>1327.508</v>
      </c>
      <c r="D7" s="40">
        <v>1198.3420000000001</v>
      </c>
      <c r="E7" s="40">
        <v>15893.978999999999</v>
      </c>
      <c r="F7" s="40">
        <v>99.003</v>
      </c>
      <c r="G7" s="40">
        <v>9090.3420000000006</v>
      </c>
      <c r="H7" s="40">
        <v>140.321</v>
      </c>
      <c r="I7" s="40">
        <v>3989.6019999999999</v>
      </c>
      <c r="J7" s="40">
        <v>26112.183000000001</v>
      </c>
      <c r="K7" s="40">
        <v>244.01400000000001</v>
      </c>
      <c r="L7" s="40">
        <v>1097.5129999999999</v>
      </c>
      <c r="M7" s="40">
        <v>60149.544999999998</v>
      </c>
    </row>
    <row r="8" spans="1:13" ht="15.75" customHeight="1">
      <c r="A8" s="210">
        <v>2007</v>
      </c>
      <c r="B8" s="40">
        <v>1250.0129999999999</v>
      </c>
      <c r="C8" s="40">
        <v>1543.114</v>
      </c>
      <c r="D8" s="40">
        <v>1704.548</v>
      </c>
      <c r="E8" s="40">
        <v>19311.682000000001</v>
      </c>
      <c r="F8" s="40">
        <v>104.283</v>
      </c>
      <c r="G8" s="40">
        <v>9852.1010000000006</v>
      </c>
      <c r="H8" s="40">
        <v>166.28299999999999</v>
      </c>
      <c r="I8" s="40">
        <v>4706.491</v>
      </c>
      <c r="J8" s="40">
        <v>28707.385999999999</v>
      </c>
      <c r="K8" s="40">
        <v>309.13099999999997</v>
      </c>
      <c r="L8" s="40">
        <v>1336.3969999999999</v>
      </c>
      <c r="M8" s="40">
        <v>68991.429000000004</v>
      </c>
    </row>
    <row r="9" spans="1:13" ht="15.75" customHeight="1">
      <c r="A9" s="210">
        <v>2008</v>
      </c>
      <c r="B9" s="40">
        <v>1140.259</v>
      </c>
      <c r="C9" s="40">
        <v>1369.84</v>
      </c>
      <c r="D9" s="40">
        <v>2228.0129999999999</v>
      </c>
      <c r="E9" s="40">
        <v>20256.187000000002</v>
      </c>
      <c r="F9" s="40">
        <v>102.661</v>
      </c>
      <c r="G9" s="40">
        <v>12329.938</v>
      </c>
      <c r="H9" s="40">
        <v>167.58799999999999</v>
      </c>
      <c r="I9" s="40">
        <v>4099.6459999999997</v>
      </c>
      <c r="J9" s="40">
        <v>30404.574000000001</v>
      </c>
      <c r="K9" s="40">
        <v>318.16199999999998</v>
      </c>
      <c r="L9" s="40">
        <v>1271.021</v>
      </c>
      <c r="M9" s="40">
        <v>73687.888999999996</v>
      </c>
    </row>
    <row r="10" spans="1:13" ht="15.75" customHeight="1">
      <c r="A10" s="210">
        <v>2009</v>
      </c>
      <c r="B10" s="40">
        <v>1521.085</v>
      </c>
      <c r="C10" s="40">
        <v>1669.171</v>
      </c>
      <c r="D10" s="40">
        <v>2577.9090000000001</v>
      </c>
      <c r="E10" s="40">
        <v>24097.952000000001</v>
      </c>
      <c r="F10" s="40">
        <v>151.04900000000001</v>
      </c>
      <c r="G10" s="40">
        <v>12268.507</v>
      </c>
      <c r="H10" s="40">
        <v>185.02</v>
      </c>
      <c r="I10" s="40">
        <v>5280.6930000000002</v>
      </c>
      <c r="J10" s="40">
        <v>31272.914000000001</v>
      </c>
      <c r="K10" s="40">
        <v>433.78199999999998</v>
      </c>
      <c r="L10" s="40">
        <v>1462.693</v>
      </c>
      <c r="M10" s="40">
        <v>80920.774999999994</v>
      </c>
    </row>
    <row r="11" spans="1:13" ht="15.75" customHeight="1">
      <c r="A11" s="210">
        <v>2010</v>
      </c>
      <c r="B11" s="40">
        <v>1737.962</v>
      </c>
      <c r="C11" s="40">
        <v>1863.5609999999999</v>
      </c>
      <c r="D11" s="40">
        <v>3065.346</v>
      </c>
      <c r="E11" s="40">
        <v>23322.292000000001</v>
      </c>
      <c r="F11" s="40">
        <v>183.77</v>
      </c>
      <c r="G11" s="40">
        <v>14604.136</v>
      </c>
      <c r="H11" s="40">
        <v>218.989</v>
      </c>
      <c r="I11" s="40">
        <v>5210.0050000000001</v>
      </c>
      <c r="J11" s="40">
        <v>32156.571</v>
      </c>
      <c r="K11" s="40">
        <v>458.86900000000003</v>
      </c>
      <c r="L11" s="40">
        <v>1696.9280000000001</v>
      </c>
      <c r="M11" s="40">
        <v>84518.429000000004</v>
      </c>
    </row>
    <row r="12" spans="1:13" ht="15.75" customHeight="1">
      <c r="A12" s="210">
        <v>2011</v>
      </c>
      <c r="B12" s="40">
        <v>1869.48</v>
      </c>
      <c r="C12" s="40">
        <v>1960.4749999999999</v>
      </c>
      <c r="D12" s="40">
        <v>3528.4380000000001</v>
      </c>
      <c r="E12" s="40">
        <v>23464.126</v>
      </c>
      <c r="F12" s="40">
        <v>212.136</v>
      </c>
      <c r="G12" s="40">
        <v>15809.098</v>
      </c>
      <c r="H12" s="40">
        <v>240.87200000000001</v>
      </c>
      <c r="I12" s="40">
        <v>5586.9669999999996</v>
      </c>
      <c r="J12" s="40">
        <v>32790.400999999998</v>
      </c>
      <c r="K12" s="40">
        <v>466.26900000000001</v>
      </c>
      <c r="L12" s="40">
        <v>1717.7739999999999</v>
      </c>
      <c r="M12" s="40">
        <v>87646.035999999993</v>
      </c>
    </row>
    <row r="13" spans="1:13" ht="15.75" customHeight="1">
      <c r="A13" s="210">
        <v>2012</v>
      </c>
      <c r="B13" s="40">
        <v>2030.701</v>
      </c>
      <c r="C13" s="40">
        <v>2169.4499999999998</v>
      </c>
      <c r="D13" s="40">
        <v>4294.076</v>
      </c>
      <c r="E13" s="40">
        <v>24306.196</v>
      </c>
      <c r="F13" s="40">
        <v>251.49199999999999</v>
      </c>
      <c r="G13" s="40">
        <v>14266.932000000001</v>
      </c>
      <c r="H13" s="40">
        <v>294.80500000000001</v>
      </c>
      <c r="I13" s="40">
        <v>5929.1350000000002</v>
      </c>
      <c r="J13" s="40">
        <v>33945.892</v>
      </c>
      <c r="K13" s="40">
        <v>544.98099999999999</v>
      </c>
      <c r="L13" s="40">
        <v>1972.3330000000001</v>
      </c>
      <c r="M13" s="40">
        <v>90005.993000000002</v>
      </c>
    </row>
    <row r="14" spans="1:13" ht="15.75" customHeight="1">
      <c r="A14" s="210">
        <v>2013</v>
      </c>
      <c r="B14" s="40">
        <v>1872.5830000000001</v>
      </c>
      <c r="C14" s="40">
        <v>2237.7579999999998</v>
      </c>
      <c r="D14" s="40">
        <v>4960.8639999999996</v>
      </c>
      <c r="E14" s="40">
        <v>25005.915000000001</v>
      </c>
      <c r="F14" s="40">
        <v>304.423</v>
      </c>
      <c r="G14" s="40">
        <v>11930.521000000001</v>
      </c>
      <c r="H14" s="40">
        <v>331.38799999999998</v>
      </c>
      <c r="I14" s="40">
        <v>5851.259</v>
      </c>
      <c r="J14" s="40">
        <v>34884.042999999998</v>
      </c>
      <c r="K14" s="40">
        <v>529.03800000000001</v>
      </c>
      <c r="L14" s="40">
        <v>2031.298</v>
      </c>
      <c r="M14" s="40">
        <v>89939.09</v>
      </c>
    </row>
    <row r="15" spans="1:13" ht="15.75" customHeight="1">
      <c r="A15" s="210">
        <v>2014</v>
      </c>
      <c r="B15" s="40">
        <v>1912.51</v>
      </c>
      <c r="C15" s="40">
        <v>2202.2130000000002</v>
      </c>
      <c r="D15" s="40">
        <v>5835.3459999999995</v>
      </c>
      <c r="E15" s="40">
        <v>22079.345000000001</v>
      </c>
      <c r="F15" s="40">
        <v>344.77199999999999</v>
      </c>
      <c r="G15" s="40">
        <v>10575.971</v>
      </c>
      <c r="H15" s="40">
        <v>349.33199999999999</v>
      </c>
      <c r="I15" s="40">
        <v>6169.9449999999997</v>
      </c>
      <c r="J15" s="40">
        <v>36291.542000000001</v>
      </c>
      <c r="K15" s="40">
        <v>468.90600000000001</v>
      </c>
      <c r="L15" s="40">
        <v>1940.2950000000001</v>
      </c>
      <c r="M15" s="40">
        <v>88170.176999999996</v>
      </c>
    </row>
    <row r="16" spans="1:13" ht="15.75" customHeight="1">
      <c r="A16" s="210">
        <v>2015</v>
      </c>
      <c r="B16" s="40">
        <v>1816.1369999999999</v>
      </c>
      <c r="C16" s="40">
        <v>2708.8380000000002</v>
      </c>
      <c r="D16" s="40">
        <v>7752.598</v>
      </c>
      <c r="E16" s="40">
        <v>19879.513999999999</v>
      </c>
      <c r="F16" s="40">
        <v>373.73200000000003</v>
      </c>
      <c r="G16" s="40">
        <v>10648.197</v>
      </c>
      <c r="H16" s="40">
        <v>322.31799999999998</v>
      </c>
      <c r="I16" s="40">
        <v>5891.0749999999998</v>
      </c>
      <c r="J16" s="40">
        <v>37237.368999999999</v>
      </c>
      <c r="K16" s="40">
        <v>418.89100000000002</v>
      </c>
      <c r="L16" s="40">
        <v>1986.634</v>
      </c>
      <c r="M16" s="40">
        <v>89035.303</v>
      </c>
    </row>
    <row r="17" spans="1:13" ht="15.75" customHeight="1">
      <c r="A17" s="210">
        <v>2016</v>
      </c>
      <c r="B17" s="40">
        <v>1812.5229999999999</v>
      </c>
      <c r="C17" s="40">
        <v>2902.2779999999998</v>
      </c>
      <c r="D17" s="40">
        <v>9408.77</v>
      </c>
      <c r="E17" s="40">
        <v>19388.602999999999</v>
      </c>
      <c r="F17" s="40">
        <v>405.2</v>
      </c>
      <c r="G17" s="40">
        <v>11241.134</v>
      </c>
      <c r="H17" s="40">
        <v>326.43099999999998</v>
      </c>
      <c r="I17" s="40">
        <v>5427.4690000000001</v>
      </c>
      <c r="J17" s="40">
        <v>38465.660000000003</v>
      </c>
      <c r="K17" s="40">
        <v>431.58199999999999</v>
      </c>
      <c r="L17" s="40">
        <v>2194.2779999999998</v>
      </c>
      <c r="M17" s="40">
        <v>92003.928</v>
      </c>
    </row>
    <row r="18" spans="1:13" ht="15.75" customHeight="1">
      <c r="A18" s="210">
        <v>2017</v>
      </c>
      <c r="B18" s="40">
        <v>1982.2840000000001</v>
      </c>
      <c r="C18" s="40">
        <v>3237.8249999999998</v>
      </c>
      <c r="D18" s="40">
        <v>11756.901</v>
      </c>
      <c r="E18" s="40">
        <v>22138.637999999999</v>
      </c>
      <c r="F18" s="40">
        <v>474.61</v>
      </c>
      <c r="G18" s="40">
        <v>11949.056</v>
      </c>
      <c r="H18" s="40">
        <v>412.21800000000002</v>
      </c>
      <c r="I18" s="40">
        <v>6027.4170000000004</v>
      </c>
      <c r="J18" s="40">
        <v>39612.076999999997</v>
      </c>
      <c r="K18" s="40">
        <v>455.95600000000002</v>
      </c>
      <c r="L18" s="40">
        <v>2554.5790000000002</v>
      </c>
      <c r="M18" s="40">
        <v>100601.561</v>
      </c>
    </row>
    <row r="19" spans="1:13" ht="15.75" customHeight="1">
      <c r="A19" s="22">
        <v>2018</v>
      </c>
      <c r="B19" s="40">
        <v>1873.2809999999999</v>
      </c>
      <c r="C19" s="40">
        <v>3143.2460000000001</v>
      </c>
      <c r="D19" s="40">
        <v>12906.955</v>
      </c>
      <c r="E19" s="40">
        <v>21448.094000000001</v>
      </c>
      <c r="F19" s="40">
        <v>501.13099999999997</v>
      </c>
      <c r="G19" s="40">
        <v>12498.267</v>
      </c>
      <c r="H19" s="40">
        <v>441.03800000000001</v>
      </c>
      <c r="I19" s="40">
        <v>5747.82</v>
      </c>
      <c r="J19" s="40">
        <v>41301.105000000003</v>
      </c>
      <c r="K19" s="40">
        <v>430.435</v>
      </c>
      <c r="L19" s="40">
        <v>2499.337</v>
      </c>
      <c r="M19" s="40">
        <v>102790.709</v>
      </c>
    </row>
    <row r="20" spans="1:13" ht="15.75" customHeight="1">
      <c r="A20" s="22"/>
      <c r="B20" s="31"/>
      <c r="C20" s="31"/>
      <c r="D20" s="31"/>
      <c r="E20" s="31"/>
      <c r="F20" s="31"/>
      <c r="G20" s="31"/>
      <c r="H20" s="31"/>
      <c r="I20" s="31"/>
      <c r="J20" s="31"/>
      <c r="K20" s="31"/>
      <c r="L20" s="31"/>
      <c r="M20" s="117"/>
    </row>
    <row r="21" spans="1:13" ht="15.75" customHeight="1">
      <c r="A21" s="22" t="s">
        <v>363</v>
      </c>
      <c r="B21" s="61"/>
      <c r="C21" s="61"/>
      <c r="D21" s="61"/>
      <c r="E21" s="61"/>
      <c r="F21" s="61"/>
      <c r="G21" s="61"/>
      <c r="H21" s="61"/>
      <c r="I21" s="61"/>
      <c r="J21" s="61"/>
      <c r="K21" s="61"/>
      <c r="L21" s="61"/>
    </row>
    <row r="22" spans="1:13" ht="15.75" customHeight="1">
      <c r="A22" s="22"/>
      <c r="B22" s="141"/>
      <c r="C22" s="141"/>
      <c r="D22" s="141"/>
      <c r="E22" s="141"/>
      <c r="F22" s="141"/>
      <c r="G22" s="141"/>
      <c r="H22" s="141"/>
      <c r="I22" s="141"/>
      <c r="J22" s="141"/>
      <c r="K22" s="141"/>
      <c r="L22" s="141"/>
    </row>
    <row r="23" spans="1:13" ht="15.75" customHeight="1">
      <c r="A23" s="28" t="s">
        <v>151</v>
      </c>
    </row>
  </sheetData>
  <hyperlinks>
    <hyperlink ref="A23" location="Contents!B3" display="Return to the Table of Contents" xr:uid="{00000000-0004-0000-33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
  <dimension ref="A1:M23"/>
  <sheetViews>
    <sheetView zoomScaleNormal="100" workbookViewId="0"/>
  </sheetViews>
  <sheetFormatPr defaultRowHeight="15.75" customHeight="1"/>
  <cols>
    <col min="1" max="1" width="10.25" style="21" customWidth="1"/>
    <col min="2" max="13" width="12.625" style="21" customWidth="1"/>
    <col min="14" max="16384" width="9" style="21"/>
  </cols>
  <sheetData>
    <row r="1" spans="1:13" s="18" customFormat="1" ht="18.75" customHeight="1">
      <c r="A1" s="72" t="s">
        <v>374</v>
      </c>
      <c r="B1" s="17"/>
      <c r="C1" s="17"/>
      <c r="D1" s="17"/>
      <c r="E1" s="17"/>
      <c r="F1" s="17"/>
      <c r="G1" s="17"/>
      <c r="H1" s="17"/>
      <c r="I1" s="17"/>
      <c r="J1" s="17"/>
      <c r="K1" s="17"/>
      <c r="L1" s="17"/>
    </row>
    <row r="2" spans="1:13" ht="15.75" customHeight="1">
      <c r="A2" s="125" t="s">
        <v>373</v>
      </c>
      <c r="B2" s="20"/>
      <c r="C2" s="20"/>
      <c r="D2" s="20"/>
      <c r="E2" s="20"/>
      <c r="F2" s="20"/>
      <c r="G2" s="20"/>
      <c r="H2" s="20"/>
      <c r="I2" s="20"/>
      <c r="J2" s="20"/>
      <c r="K2" s="20"/>
      <c r="L2" s="20"/>
    </row>
    <row r="3" spans="1:13" ht="15.75" customHeight="1">
      <c r="A3" s="22"/>
      <c r="B3" s="20"/>
      <c r="C3" s="20"/>
      <c r="D3" s="20"/>
      <c r="E3" s="20"/>
      <c r="F3" s="20"/>
      <c r="G3" s="20"/>
      <c r="H3" s="20"/>
      <c r="I3" s="20"/>
      <c r="J3" s="20"/>
      <c r="K3" s="20"/>
      <c r="L3" s="20"/>
    </row>
    <row r="4" spans="1:13" ht="45">
      <c r="A4" s="45"/>
      <c r="B4" s="23" t="s">
        <v>59</v>
      </c>
      <c r="C4" s="23" t="s">
        <v>53</v>
      </c>
      <c r="D4" s="23" t="s">
        <v>173</v>
      </c>
      <c r="E4" s="23" t="s">
        <v>494</v>
      </c>
      <c r="F4" s="23" t="s">
        <v>495</v>
      </c>
      <c r="G4" s="23" t="s">
        <v>42</v>
      </c>
      <c r="H4" s="23" t="s">
        <v>57</v>
      </c>
      <c r="I4" s="23" t="s">
        <v>158</v>
      </c>
      <c r="J4" s="23" t="s">
        <v>455</v>
      </c>
      <c r="K4" s="23" t="s">
        <v>113</v>
      </c>
      <c r="L4" s="23" t="s">
        <v>106</v>
      </c>
      <c r="M4" s="23" t="s">
        <v>2</v>
      </c>
    </row>
    <row r="5" spans="1:13" ht="15.75" customHeight="1">
      <c r="A5" s="210">
        <v>2004</v>
      </c>
      <c r="B5" s="31">
        <f>'32'!B5/'32'!$M5</f>
        <v>1.3821627082832169E-2</v>
      </c>
      <c r="C5" s="31">
        <f>'32'!C5/'32'!$M5</f>
        <v>2.2250690401239517E-2</v>
      </c>
      <c r="D5" s="31">
        <f>'32'!D5/'32'!$M5</f>
        <v>1.2018502664549487E-2</v>
      </c>
      <c r="E5" s="31">
        <f>'32'!E5/'32'!$M5</f>
        <v>0.26504442318177013</v>
      </c>
      <c r="F5" s="31">
        <f>'32'!F5/'32'!$M5</f>
        <v>1.6719122904560711E-3</v>
      </c>
      <c r="G5" s="31">
        <f>'32'!G5/'32'!$M5</f>
        <v>0.18669906716383769</v>
      </c>
      <c r="H5" s="31">
        <f>'32'!H5/'32'!$M5</f>
        <v>2.0041214002905457E-3</v>
      </c>
      <c r="I5" s="31">
        <f>'32'!I5/'32'!$M5</f>
        <v>5.7103876481675926E-2</v>
      </c>
      <c r="J5" s="31">
        <f>'32'!J5/'32'!$M5</f>
        <v>0.42226121001050998</v>
      </c>
      <c r="K5" s="31">
        <f>'32'!K5/'32'!$M5</f>
        <v>3.5951368389679681E-3</v>
      </c>
      <c r="L5" s="31">
        <f>'32'!L5/'32'!$M5</f>
        <v>1.3529432483870483E-2</v>
      </c>
      <c r="M5" s="31">
        <f>'32'!M5/'32'!$M5</f>
        <v>1</v>
      </c>
    </row>
    <row r="6" spans="1:13" ht="15.75" customHeight="1">
      <c r="A6" s="210">
        <v>2005</v>
      </c>
      <c r="B6" s="31">
        <f>'32'!B6/'32'!$M6</f>
        <v>1.4282863822485923E-2</v>
      </c>
      <c r="C6" s="31">
        <f>'32'!C6/'32'!$M6</f>
        <v>2.3249395109947522E-2</v>
      </c>
      <c r="D6" s="31">
        <f>'32'!D6/'32'!$M6</f>
        <v>1.6921414440608889E-2</v>
      </c>
      <c r="E6" s="31">
        <f>'32'!E6/'32'!$M6</f>
        <v>0.2446619604071055</v>
      </c>
      <c r="F6" s="31">
        <f>'32'!F6/'32'!$M6</f>
        <v>1.7607526265911006E-3</v>
      </c>
      <c r="G6" s="31">
        <f>'32'!G6/'32'!$M6</f>
        <v>0.16994926289397846</v>
      </c>
      <c r="H6" s="31">
        <f>'32'!H6/'32'!$M6</f>
        <v>2.1227935199985117E-3</v>
      </c>
      <c r="I6" s="31">
        <f>'32'!I6/'32'!$M6</f>
        <v>5.8541296469589339E-2</v>
      </c>
      <c r="J6" s="31">
        <f>'32'!J6/'32'!$M6</f>
        <v>0.44690991568201521</v>
      </c>
      <c r="K6" s="31">
        <f>'32'!K6/'32'!$M6</f>
        <v>3.5919546492863791E-3</v>
      </c>
      <c r="L6" s="31">
        <f>'32'!L6/'32'!$M6</f>
        <v>1.8008390378393205E-2</v>
      </c>
      <c r="M6" s="31">
        <f>'32'!M6/'32'!$M6</f>
        <v>1</v>
      </c>
    </row>
    <row r="7" spans="1:13" ht="15.75" customHeight="1">
      <c r="A7" s="210">
        <v>2006</v>
      </c>
      <c r="B7" s="31">
        <f>'32'!B7/'32'!$M7</f>
        <v>1.5905988981296536E-2</v>
      </c>
      <c r="C7" s="31">
        <f>'32'!C7/'32'!$M7</f>
        <v>2.2070125384988367E-2</v>
      </c>
      <c r="D7" s="31">
        <f>'32'!D7/'32'!$M7</f>
        <v>1.9922710969800354E-2</v>
      </c>
      <c r="E7" s="31">
        <f>'32'!E7/'32'!$M7</f>
        <v>0.26424105119997165</v>
      </c>
      <c r="F7" s="31">
        <f>'32'!F7/'32'!$M7</f>
        <v>1.6459476127375528E-3</v>
      </c>
      <c r="G7" s="31">
        <f>'32'!G7/'32'!$M7</f>
        <v>0.15112902350300406</v>
      </c>
      <c r="H7" s="31">
        <f>'32'!H7/'32'!$M7</f>
        <v>2.3328688521251492E-3</v>
      </c>
      <c r="I7" s="31">
        <f>'32'!I7/'32'!$M7</f>
        <v>6.632804953054923E-2</v>
      </c>
      <c r="J7" s="31">
        <f>'32'!J7/'32'!$M7</f>
        <v>0.43412103948583486</v>
      </c>
      <c r="K7" s="31">
        <f>'32'!K7/'32'!$M7</f>
        <v>4.0567887920016686E-3</v>
      </c>
      <c r="L7" s="31">
        <f>'32'!L7/'32'!$M7</f>
        <v>1.8246405687690571E-2</v>
      </c>
      <c r="M7" s="31">
        <f>'32'!M7/'32'!$M7</f>
        <v>1</v>
      </c>
    </row>
    <row r="8" spans="1:13" ht="15.75" customHeight="1">
      <c r="A8" s="210">
        <v>2007</v>
      </c>
      <c r="B8" s="31">
        <f>'32'!B8/'32'!$M8</f>
        <v>1.8118381052811643E-2</v>
      </c>
      <c r="C8" s="31">
        <f>'32'!C8/'32'!$M8</f>
        <v>2.2366749353749434E-2</v>
      </c>
      <c r="D8" s="31">
        <f>'32'!D8/'32'!$M8</f>
        <v>2.4706663200149106E-2</v>
      </c>
      <c r="E8" s="31">
        <f>'32'!E8/'32'!$M8</f>
        <v>0.2799142194894963</v>
      </c>
      <c r="F8" s="31">
        <f>'32'!F8/'32'!$M8</f>
        <v>1.5115355850942006E-3</v>
      </c>
      <c r="G8" s="31">
        <f>'32'!G8/'32'!$M8</f>
        <v>0.14280181093219566</v>
      </c>
      <c r="H8" s="31">
        <f>'32'!H8/'32'!$M8</f>
        <v>2.4101979392251748E-3</v>
      </c>
      <c r="I8" s="31">
        <f>'32'!I8/'32'!$M8</f>
        <v>6.8218488415423315E-2</v>
      </c>
      <c r="J8" s="31">
        <f>'32'!J8/'32'!$M8</f>
        <v>0.41610075941462232</v>
      </c>
      <c r="K8" s="31">
        <f>'32'!K8/'32'!$M8</f>
        <v>4.4807160031429408E-3</v>
      </c>
      <c r="L8" s="31">
        <f>'32'!L8/'32'!$M8</f>
        <v>1.9370478614089873E-2</v>
      </c>
      <c r="M8" s="31">
        <f>'32'!M8/'32'!$M8</f>
        <v>1</v>
      </c>
    </row>
    <row r="9" spans="1:13" ht="15.75" customHeight="1">
      <c r="A9" s="210">
        <v>2008</v>
      </c>
      <c r="B9" s="31">
        <f>'32'!B9/'32'!$M9</f>
        <v>1.5474171067649938E-2</v>
      </c>
      <c r="C9" s="31">
        <f>'32'!C9/'32'!$M9</f>
        <v>1.8589757673747445E-2</v>
      </c>
      <c r="D9" s="31">
        <f>'32'!D9/'32'!$M9</f>
        <v>3.0235809849295588E-2</v>
      </c>
      <c r="E9" s="31">
        <f>'32'!E9/'32'!$M9</f>
        <v>0.27489167181868929</v>
      </c>
      <c r="F9" s="31">
        <f>'32'!F9/'32'!$M9</f>
        <v>1.3931868776970936E-3</v>
      </c>
      <c r="G9" s="31">
        <f>'32'!G9/'32'!$M9</f>
        <v>0.16732651955872968</v>
      </c>
      <c r="H9" s="31">
        <f>'32'!H9/'32'!$M9</f>
        <v>2.2742950337469973E-3</v>
      </c>
      <c r="I9" s="31">
        <f>'32'!I9/'32'!$M9</f>
        <v>5.5635275424975192E-2</v>
      </c>
      <c r="J9" s="31">
        <f>'32'!J9/'32'!$M9</f>
        <v>0.41261290576528803</v>
      </c>
      <c r="K9" s="31">
        <f>'32'!K9/'32'!$M9</f>
        <v>4.3176973084410111E-3</v>
      </c>
      <c r="L9" s="31">
        <f>'32'!L9/'32'!$M9</f>
        <v>1.7248709621739876E-2</v>
      </c>
      <c r="M9" s="31">
        <f>'32'!M9/'32'!$M9</f>
        <v>1</v>
      </c>
    </row>
    <row r="10" spans="1:13" ht="15.75" customHeight="1">
      <c r="A10" s="210">
        <v>2009</v>
      </c>
      <c r="B10" s="31">
        <f>'32'!B10/'32'!$M10</f>
        <v>1.8797212458728924E-2</v>
      </c>
      <c r="C10" s="31">
        <f>'32'!C10/'32'!$M10</f>
        <v>2.0627224590965672E-2</v>
      </c>
      <c r="D10" s="31">
        <f>'32'!D10/'32'!$M10</f>
        <v>3.185719612794119E-2</v>
      </c>
      <c r="E10" s="31">
        <f>'32'!E10/'32'!$M10</f>
        <v>0.29779685130301831</v>
      </c>
      <c r="F10" s="31">
        <f>'32'!F10/'32'!$M10</f>
        <v>1.86662819282193E-3</v>
      </c>
      <c r="G10" s="31">
        <f>'32'!G10/'32'!$M10</f>
        <v>0.15161133837386012</v>
      </c>
      <c r="H10" s="31">
        <f>'32'!H10/'32'!$M10</f>
        <v>2.2864338607730835E-3</v>
      </c>
      <c r="I10" s="31">
        <f>'32'!I10/'32'!$M10</f>
        <v>6.5257568282063541E-2</v>
      </c>
      <c r="J10" s="31">
        <f>'32'!J10/'32'!$M10</f>
        <v>0.38646335258158371</v>
      </c>
      <c r="K10" s="31">
        <f>'32'!K10/'32'!$M10</f>
        <v>5.3605764403516897E-3</v>
      </c>
      <c r="L10" s="31">
        <f>'32'!L10/'32'!$M10</f>
        <v>1.8075617787891924E-2</v>
      </c>
      <c r="M10" s="31">
        <f>'32'!M10/'32'!$M10</f>
        <v>1</v>
      </c>
    </row>
    <row r="11" spans="1:13" ht="15.75" customHeight="1">
      <c r="A11" s="210">
        <v>2010</v>
      </c>
      <c r="B11" s="31">
        <f>'32'!B11/'32'!$M11</f>
        <v>2.0563112927714261E-2</v>
      </c>
      <c r="C11" s="31">
        <f>'32'!C11/'32'!$M11</f>
        <v>2.2049167525345269E-2</v>
      </c>
      <c r="D11" s="31">
        <f>'32'!D11/'32'!$M11</f>
        <v>3.6268374084426014E-2</v>
      </c>
      <c r="E11" s="31">
        <f>'32'!E11/'32'!$M11</f>
        <v>0.27594327386279272</v>
      </c>
      <c r="F11" s="31">
        <f>'32'!F11/'32'!$M11</f>
        <v>2.1743186920807531E-3</v>
      </c>
      <c r="G11" s="31">
        <f>'32'!G11/'32'!$M11</f>
        <v>0.17279232674805159</v>
      </c>
      <c r="H11" s="31">
        <f>'32'!H11/'32'!$M11</f>
        <v>2.5910207109978347E-3</v>
      </c>
      <c r="I11" s="31">
        <f>'32'!I11/'32'!$M11</f>
        <v>6.1643419803744812E-2</v>
      </c>
      <c r="J11" s="31">
        <f>'32'!J11/'32'!$M11</f>
        <v>0.38046815801557315</v>
      </c>
      <c r="K11" s="31">
        <f>'32'!K11/'32'!$M11</f>
        <v>5.4292182832693207E-3</v>
      </c>
      <c r="L11" s="31">
        <f>'32'!L11/'32'!$M11</f>
        <v>2.0077609346004291E-2</v>
      </c>
      <c r="M11" s="31">
        <f>'32'!M11/'32'!$M11</f>
        <v>1</v>
      </c>
    </row>
    <row r="12" spans="1:13" ht="15.75" customHeight="1">
      <c r="A12" s="210">
        <v>2011</v>
      </c>
      <c r="B12" s="31">
        <f>'32'!B12/'32'!$M12</f>
        <v>2.1329886499373459E-2</v>
      </c>
      <c r="C12" s="31">
        <f>'32'!C12/'32'!$M12</f>
        <v>2.2368096601653498E-2</v>
      </c>
      <c r="D12" s="31">
        <f>'32'!D12/'32'!$M12</f>
        <v>4.0257816109333232E-2</v>
      </c>
      <c r="E12" s="31">
        <f>'32'!E12/'32'!$M12</f>
        <v>0.26771462887380326</v>
      </c>
      <c r="F12" s="31">
        <f>'32'!F12/'32'!$M12</f>
        <v>2.4203718694134667E-3</v>
      </c>
      <c r="G12" s="31">
        <f>'32'!G12/'32'!$M12</f>
        <v>0.18037436399291351</v>
      </c>
      <c r="H12" s="31">
        <f>'32'!H12/'32'!$M12</f>
        <v>2.7482360982075678E-3</v>
      </c>
      <c r="I12" s="31">
        <f>'32'!I12/'32'!$M12</f>
        <v>6.3744662679325284E-2</v>
      </c>
      <c r="J12" s="31">
        <f>'32'!J12/'32'!$M12</f>
        <v>0.37412303506800926</v>
      </c>
      <c r="K12" s="31">
        <f>'32'!K12/'32'!$M12</f>
        <v>5.3199097332821766E-3</v>
      </c>
      <c r="L12" s="31">
        <f>'32'!L12/'32'!$M12</f>
        <v>1.9598992474685335E-2</v>
      </c>
      <c r="M12" s="31">
        <f>'32'!M12/'32'!$M12</f>
        <v>1</v>
      </c>
    </row>
    <row r="13" spans="1:13" ht="15.75" customHeight="1">
      <c r="A13" s="210">
        <v>2012</v>
      </c>
      <c r="B13" s="31">
        <f>'32'!B13/'32'!$M13</f>
        <v>2.2561842076449286E-2</v>
      </c>
      <c r="C13" s="31">
        <f>'32'!C13/'32'!$M13</f>
        <v>2.4103394981709714E-2</v>
      </c>
      <c r="D13" s="31">
        <f>'32'!D13/'32'!$M13</f>
        <v>4.7708778680992943E-2</v>
      </c>
      <c r="E13" s="31">
        <f>'32'!E13/'32'!$M13</f>
        <v>0.27005086205759654</v>
      </c>
      <c r="F13" s="31">
        <f>'32'!F13/'32'!$M13</f>
        <v>2.794169494913522E-3</v>
      </c>
      <c r="G13" s="31">
        <f>'32'!G13/'32'!$M13</f>
        <v>0.15851091160118638</v>
      </c>
      <c r="H13" s="31">
        <f>'32'!H13/'32'!$M13</f>
        <v>3.2753930063301453E-3</v>
      </c>
      <c r="I13" s="31">
        <f>'32'!I13/'32'!$M13</f>
        <v>6.5874891241964301E-2</v>
      </c>
      <c r="J13" s="31">
        <f>'32'!J13/'32'!$M13</f>
        <v>0.37715146368086844</v>
      </c>
      <c r="K13" s="31">
        <f>'32'!K13/'32'!$M13</f>
        <v>6.054941252634144E-3</v>
      </c>
      <c r="L13" s="31">
        <f>'32'!L13/'32'!$M13</f>
        <v>2.1913351925354572E-2</v>
      </c>
      <c r="M13" s="31">
        <f>'32'!M13/'32'!$M13</f>
        <v>1</v>
      </c>
    </row>
    <row r="14" spans="1:13" ht="15.75" customHeight="1">
      <c r="A14" s="210">
        <v>2013</v>
      </c>
      <c r="B14" s="31">
        <f>'32'!B14/'32'!$M14</f>
        <v>2.0820568675978379E-2</v>
      </c>
      <c r="C14" s="31">
        <f>'32'!C14/'32'!$M14</f>
        <v>2.4880816561519577E-2</v>
      </c>
      <c r="D14" s="31">
        <f>'32'!D14/'32'!$M14</f>
        <v>5.5158040847422402E-2</v>
      </c>
      <c r="E14" s="31">
        <f>'32'!E14/'32'!$M14</f>
        <v>0.27803166565283238</v>
      </c>
      <c r="F14" s="31">
        <f>'32'!F14/'32'!$M14</f>
        <v>3.384768513890901E-3</v>
      </c>
      <c r="G14" s="31">
        <f>'32'!G14/'32'!$M14</f>
        <v>0.13265111977450519</v>
      </c>
      <c r="H14" s="31">
        <f>'32'!H14/'32'!$M14</f>
        <v>3.6845825324672509E-3</v>
      </c>
      <c r="I14" s="31">
        <f>'32'!I14/'32'!$M14</f>
        <v>6.5058018710218213E-2</v>
      </c>
      <c r="J14" s="31">
        <f>'32'!J14/'32'!$M14</f>
        <v>0.38786297481995868</v>
      </c>
      <c r="K14" s="31">
        <f>'32'!K14/'32'!$M14</f>
        <v>5.8821809293378444E-3</v>
      </c>
      <c r="L14" s="31">
        <f>'32'!L14/'32'!$M14</f>
        <v>2.2585262981869175E-2</v>
      </c>
      <c r="M14" s="31">
        <f>'32'!M14/'32'!$M14</f>
        <v>1</v>
      </c>
    </row>
    <row r="15" spans="1:13" ht="15.75" customHeight="1">
      <c r="A15" s="210">
        <v>2014</v>
      </c>
      <c r="B15" s="31">
        <f>'32'!B15/'32'!$M15</f>
        <v>2.16911212506696E-2</v>
      </c>
      <c r="C15" s="31">
        <f>'32'!C15/'32'!$M15</f>
        <v>2.4976846763050054E-2</v>
      </c>
      <c r="D15" s="31">
        <f>'32'!D15/'32'!$M15</f>
        <v>6.618276381593291E-2</v>
      </c>
      <c r="E15" s="31">
        <f>'32'!E15/'32'!$M15</f>
        <v>0.25041738319295881</v>
      </c>
      <c r="F15" s="31">
        <f>'32'!F15/'32'!$M15</f>
        <v>3.9103017792512769E-3</v>
      </c>
      <c r="G15" s="31">
        <f>'32'!G15/'32'!$M15</f>
        <v>0.11994952669767239</v>
      </c>
      <c r="H15" s="31">
        <f>'32'!H15/'32'!$M15</f>
        <v>3.9620199469487284E-3</v>
      </c>
      <c r="I15" s="31">
        <f>'32'!I15/'32'!$M15</f>
        <v>6.9977686446064405E-2</v>
      </c>
      <c r="J15" s="31">
        <f>'32'!J15/'32'!$M15</f>
        <v>0.41160790683226145</v>
      </c>
      <c r="K15" s="31">
        <f>'32'!K15/'32'!$M15</f>
        <v>5.318192794373091E-3</v>
      </c>
      <c r="L15" s="31">
        <f>'32'!L15/'32'!$M15</f>
        <v>2.2006250480817342E-2</v>
      </c>
      <c r="M15" s="31">
        <f>'32'!M15/'32'!$M15</f>
        <v>1</v>
      </c>
    </row>
    <row r="16" spans="1:13" ht="15.75" customHeight="1">
      <c r="A16" s="210">
        <v>2015</v>
      </c>
      <c r="B16" s="31">
        <f>'32'!B16/'32'!$M16</f>
        <v>2.0397942600363813E-2</v>
      </c>
      <c r="C16" s="31">
        <f>'32'!C16/'32'!$M16</f>
        <v>3.0424313825269961E-2</v>
      </c>
      <c r="D16" s="31">
        <f>'32'!D16/'32'!$M16</f>
        <v>8.7073303945514741E-2</v>
      </c>
      <c r="E16" s="31">
        <f>'32'!E16/'32'!$M16</f>
        <v>0.22327676023071433</v>
      </c>
      <c r="F16" s="31">
        <f>'32'!F16/'32'!$M16</f>
        <v>4.197570934306811E-3</v>
      </c>
      <c r="G16" s="31">
        <f>'32'!G16/'32'!$M16</f>
        <v>0.11959522393044476</v>
      </c>
      <c r="H16" s="31">
        <f>'32'!H16/'32'!$M16</f>
        <v>3.6201145965662628E-3</v>
      </c>
      <c r="I16" s="31">
        <f>'32'!I16/'32'!$M16</f>
        <v>6.6165608489028221E-2</v>
      </c>
      <c r="J16" s="31">
        <f>'32'!J16/'32'!$M16</f>
        <v>0.41823150756279226</v>
      </c>
      <c r="K16" s="31">
        <f>'32'!K16/'32'!$M16</f>
        <v>4.7047742399439017E-3</v>
      </c>
      <c r="L16" s="31">
        <f>'32'!L16/'32'!$M16</f>
        <v>2.2312879645054951E-2</v>
      </c>
      <c r="M16" s="31">
        <f>'32'!M16/'32'!$M16</f>
        <v>1</v>
      </c>
    </row>
    <row r="17" spans="1:13" ht="15.75" customHeight="1">
      <c r="A17" s="210">
        <v>2016</v>
      </c>
      <c r="B17" s="31">
        <f>'32'!B17/'32'!$M17</f>
        <v>1.9700495831004083E-2</v>
      </c>
      <c r="C17" s="31">
        <f>'32'!C17/'32'!$M17</f>
        <v>3.1545153159112944E-2</v>
      </c>
      <c r="D17" s="31">
        <f>'32'!D17/'32'!$M17</f>
        <v>0.10226487286499333</v>
      </c>
      <c r="E17" s="31">
        <f>'32'!E17/'32'!$M17</f>
        <v>0.2107366872423099</v>
      </c>
      <c r="F17" s="31">
        <f>'32'!F17/'32'!$M17</f>
        <v>4.4041597876125459E-3</v>
      </c>
      <c r="G17" s="31">
        <f>'32'!G17/'32'!$M17</f>
        <v>0.1221810225319945</v>
      </c>
      <c r="H17" s="31">
        <f>'32'!H17/'32'!$M17</f>
        <v>3.5480115588108368E-3</v>
      </c>
      <c r="I17" s="31">
        <f>'32'!I17/'32'!$M17</f>
        <v>5.8991709571356563E-2</v>
      </c>
      <c r="J17" s="31">
        <f>'32'!J17/'32'!$M17</f>
        <v>0.41808714949648673</v>
      </c>
      <c r="K17" s="31">
        <f>'32'!K17/'32'!$M17</f>
        <v>4.6909084142581388E-3</v>
      </c>
      <c r="L17" s="31">
        <f>'32'!L17/'32'!$M17</f>
        <v>2.384982954206042E-2</v>
      </c>
      <c r="M17" s="31">
        <f>'32'!M17/'32'!$M17</f>
        <v>1</v>
      </c>
    </row>
    <row r="18" spans="1:13" ht="15.75" customHeight="1">
      <c r="A18" s="210">
        <v>2017</v>
      </c>
      <c r="B18" s="31">
        <f>'32'!B18/'32'!$M18</f>
        <v>1.9704306576316447E-2</v>
      </c>
      <c r="C18" s="31">
        <f>'32'!C18/'32'!$M18</f>
        <v>3.2184639759218051E-2</v>
      </c>
      <c r="D18" s="31">
        <f>'32'!D18/'32'!$M18</f>
        <v>0.11686598978320029</v>
      </c>
      <c r="E18" s="31">
        <f>'32'!E18/'32'!$M18</f>
        <v>0.22006256940685046</v>
      </c>
      <c r="F18" s="31">
        <f>'32'!F18/'32'!$M18</f>
        <v>4.7177200361731963E-3</v>
      </c>
      <c r="G18" s="31">
        <f>'32'!G18/'32'!$M18</f>
        <v>0.11877604960821632</v>
      </c>
      <c r="H18" s="31">
        <f>'32'!H18/'32'!$M18</f>
        <v>4.0975308524288205E-3</v>
      </c>
      <c r="I18" s="31">
        <f>'32'!I18/'32'!$M18</f>
        <v>5.9913752232930065E-2</v>
      </c>
      <c r="J18" s="31">
        <f>'32'!J18/'32'!$M18</f>
        <v>0.39375211086436318</v>
      </c>
      <c r="K18" s="31">
        <f>'32'!K18/'32'!$M18</f>
        <v>4.5322954779995909E-3</v>
      </c>
      <c r="L18" s="31">
        <f>'32'!L18/'32'!$M18</f>
        <v>2.5393035402303549E-2</v>
      </c>
      <c r="M18" s="31">
        <f>'32'!M18/'32'!$M18</f>
        <v>1</v>
      </c>
    </row>
    <row r="19" spans="1:13" ht="15.75" customHeight="1">
      <c r="A19" s="22">
        <v>2018</v>
      </c>
      <c r="B19" s="31">
        <f>'32'!B19/'32'!$M19</f>
        <v>1.822422491511368E-2</v>
      </c>
      <c r="C19" s="31">
        <f>'32'!C19/'32'!$M19</f>
        <v>3.0579086676014659E-2</v>
      </c>
      <c r="D19" s="31">
        <f>'32'!D19/'32'!$M19</f>
        <v>0.1255653854863478</v>
      </c>
      <c r="E19" s="31">
        <f>'32'!E19/'32'!$M19</f>
        <v>0.20865790506416296</v>
      </c>
      <c r="F19" s="31">
        <f>'32'!F19/'32'!$M19</f>
        <v>4.8752557976810915E-3</v>
      </c>
      <c r="G19" s="31">
        <f>'32'!G19/'32'!$M19</f>
        <v>0.12158946194251856</v>
      </c>
      <c r="H19" s="31">
        <f>'32'!H19/'32'!$M19</f>
        <v>4.290640703723524E-3</v>
      </c>
      <c r="I19" s="31">
        <f>'32'!I19/'32'!$M19</f>
        <v>5.5917699721285116E-2</v>
      </c>
      <c r="J19" s="31">
        <f>'32'!J19/'32'!$M19</f>
        <v>0.40179803604623449</v>
      </c>
      <c r="K19" s="31">
        <f>'32'!K19/'32'!$M19</f>
        <v>4.1874893576227786E-3</v>
      </c>
      <c r="L19" s="31">
        <f>'32'!L19/'32'!$M19</f>
        <v>2.4314814289295349E-2</v>
      </c>
      <c r="M19" s="31">
        <f>'32'!M19/'32'!$M19</f>
        <v>1</v>
      </c>
    </row>
    <row r="20" spans="1:13" ht="15.75" customHeight="1">
      <c r="A20" s="22"/>
      <c r="B20" s="40"/>
      <c r="C20" s="40"/>
      <c r="D20" s="40"/>
      <c r="E20" s="40"/>
      <c r="F20" s="40"/>
      <c r="G20" s="40"/>
      <c r="H20" s="40"/>
      <c r="I20" s="40"/>
      <c r="J20" s="40"/>
      <c r="K20" s="40"/>
      <c r="L20" s="40"/>
    </row>
    <row r="21" spans="1:13" ht="15.75" customHeight="1">
      <c r="A21" s="22" t="s">
        <v>363</v>
      </c>
      <c r="B21" s="20"/>
      <c r="C21" s="20"/>
      <c r="D21" s="20"/>
      <c r="E21" s="20"/>
      <c r="F21" s="20"/>
      <c r="G21" s="20"/>
      <c r="H21" s="20"/>
      <c r="I21" s="20"/>
      <c r="J21" s="20"/>
      <c r="K21" s="20"/>
      <c r="L21" s="20"/>
    </row>
    <row r="22" spans="1:13" ht="15.75" customHeight="1">
      <c r="A22" s="22"/>
      <c r="B22" s="141"/>
      <c r="C22" s="141"/>
      <c r="D22" s="141"/>
      <c r="E22" s="141"/>
      <c r="F22" s="141"/>
      <c r="G22" s="141"/>
      <c r="H22" s="141"/>
      <c r="I22" s="141"/>
      <c r="J22" s="141"/>
      <c r="K22" s="141"/>
      <c r="L22" s="141"/>
    </row>
    <row r="23" spans="1:13" ht="15.75" customHeight="1">
      <c r="A23" s="28" t="s">
        <v>151</v>
      </c>
    </row>
  </sheetData>
  <hyperlinks>
    <hyperlink ref="A23" location="Contents!B3" display="Return to the Table of Contents" xr:uid="{00000000-0004-0000-34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dimension ref="A1:M24"/>
  <sheetViews>
    <sheetView zoomScaleNormal="100" workbookViewId="0"/>
  </sheetViews>
  <sheetFormatPr defaultRowHeight="15.75" customHeight="1"/>
  <cols>
    <col min="1" max="1" width="10.25" style="21" customWidth="1"/>
    <col min="2" max="13" width="12.625" style="21" customWidth="1"/>
    <col min="14" max="16384" width="9" style="21"/>
  </cols>
  <sheetData>
    <row r="1" spans="1:13" s="18" customFormat="1" ht="18.75" customHeight="1">
      <c r="A1" s="72" t="s">
        <v>203</v>
      </c>
      <c r="B1" s="34"/>
      <c r="C1" s="34"/>
      <c r="D1" s="34"/>
      <c r="E1" s="34"/>
      <c r="F1" s="17"/>
      <c r="G1" s="17"/>
      <c r="H1" s="17"/>
      <c r="I1" s="17"/>
      <c r="J1" s="17"/>
      <c r="K1" s="17"/>
      <c r="L1" s="17"/>
    </row>
    <row r="2" spans="1:13" ht="15.75" customHeight="1">
      <c r="A2" s="214" t="s">
        <v>167</v>
      </c>
      <c r="B2" s="20"/>
      <c r="C2" s="20"/>
      <c r="D2" s="20"/>
      <c r="E2" s="20"/>
      <c r="F2" s="20"/>
      <c r="G2" s="20"/>
      <c r="H2" s="20"/>
      <c r="I2" s="20"/>
      <c r="J2" s="20"/>
      <c r="K2" s="20"/>
      <c r="L2" s="20"/>
    </row>
    <row r="3" spans="1:13" ht="15.75" customHeight="1">
      <c r="A3" s="214"/>
      <c r="B3" s="20"/>
      <c r="C3" s="20"/>
      <c r="D3" s="20"/>
      <c r="E3" s="20"/>
      <c r="F3" s="20"/>
      <c r="G3" s="20"/>
      <c r="H3" s="20"/>
      <c r="I3" s="20"/>
      <c r="J3" s="20"/>
      <c r="K3" s="20"/>
      <c r="L3" s="20"/>
    </row>
    <row r="4" spans="1:13" ht="45">
      <c r="A4" s="212"/>
      <c r="B4" s="23" t="s">
        <v>59</v>
      </c>
      <c r="C4" s="23" t="s">
        <v>53</v>
      </c>
      <c r="D4" s="23" t="s">
        <v>173</v>
      </c>
      <c r="E4" s="23" t="s">
        <v>494</v>
      </c>
      <c r="F4" s="23" t="s">
        <v>495</v>
      </c>
      <c r="G4" s="23" t="s">
        <v>42</v>
      </c>
      <c r="H4" s="23" t="s">
        <v>57</v>
      </c>
      <c r="I4" s="23" t="s">
        <v>158</v>
      </c>
      <c r="J4" s="23" t="s">
        <v>455</v>
      </c>
      <c r="K4" s="23" t="s">
        <v>113</v>
      </c>
      <c r="L4" s="23" t="s">
        <v>106</v>
      </c>
      <c r="M4" s="23" t="s">
        <v>2</v>
      </c>
    </row>
    <row r="5" spans="1:13" ht="15.75" customHeight="1">
      <c r="A5" s="214">
        <v>2004</v>
      </c>
      <c r="B5" s="26">
        <v>776.40275926942104</v>
      </c>
      <c r="C5" s="26">
        <v>1177.5179435820401</v>
      </c>
      <c r="D5" s="26">
        <v>447.72025856340201</v>
      </c>
      <c r="E5" s="26">
        <v>5854.9059337221588</v>
      </c>
      <c r="F5" s="26">
        <v>861.46291764766397</v>
      </c>
      <c r="G5" s="26">
        <v>5844.7222763735699</v>
      </c>
      <c r="H5" s="26">
        <v>217.495362656212</v>
      </c>
      <c r="I5" s="26">
        <v>2815.9280284123602</v>
      </c>
      <c r="J5" s="26">
        <v>16323.72633</v>
      </c>
      <c r="K5" s="26">
        <v>1014.2592540570828</v>
      </c>
      <c r="L5" s="26">
        <v>599.48799612028893</v>
      </c>
      <c r="M5" s="26">
        <v>35933.629060404193</v>
      </c>
    </row>
    <row r="6" spans="1:13" ht="15.75" customHeight="1">
      <c r="A6" s="214">
        <v>2005</v>
      </c>
      <c r="B6" s="26">
        <v>804.01481807511698</v>
      </c>
      <c r="C6" s="26">
        <v>1482.1845574387901</v>
      </c>
      <c r="D6" s="26">
        <v>401.852241580135</v>
      </c>
      <c r="E6" s="26">
        <v>7062.9272687188777</v>
      </c>
      <c r="F6" s="26">
        <v>1054.9993190172202</v>
      </c>
      <c r="G6" s="26">
        <v>7537.1987271880007</v>
      </c>
      <c r="H6" s="26">
        <v>257.33975823911499</v>
      </c>
      <c r="I6" s="26">
        <v>3058.18242060086</v>
      </c>
      <c r="J6" s="26">
        <v>17000.86447</v>
      </c>
      <c r="K6" s="26">
        <v>1170.3686770149368</v>
      </c>
      <c r="L6" s="26">
        <v>1057.1034973741471</v>
      </c>
      <c r="M6" s="26">
        <v>40887.035755247198</v>
      </c>
    </row>
    <row r="7" spans="1:13" ht="15.75" customHeight="1">
      <c r="A7" s="214">
        <v>2006</v>
      </c>
      <c r="B7" s="26">
        <v>1095.8579648459099</v>
      </c>
      <c r="C7" s="26">
        <v>1700.7080862765301</v>
      </c>
      <c r="D7" s="26">
        <v>1145.4548641273011</v>
      </c>
      <c r="E7" s="26">
        <v>9680.760554723578</v>
      </c>
      <c r="F7" s="26">
        <v>1714.95325241408</v>
      </c>
      <c r="G7" s="26">
        <v>4797.5803440057043</v>
      </c>
      <c r="H7" s="26">
        <v>384.28635208238302</v>
      </c>
      <c r="I7" s="26">
        <v>3781.3585045997302</v>
      </c>
      <c r="J7" s="26">
        <v>19568.9725</v>
      </c>
      <c r="K7" s="26">
        <v>1538.2021744940255</v>
      </c>
      <c r="L7" s="26">
        <v>5206.4693885265588</v>
      </c>
      <c r="M7" s="26">
        <v>50614.603986095804</v>
      </c>
    </row>
    <row r="8" spans="1:13" ht="15.75" customHeight="1">
      <c r="A8" s="214">
        <v>2007</v>
      </c>
      <c r="B8" s="26">
        <v>1298.31504082887</v>
      </c>
      <c r="C8" s="26">
        <v>2186.5501519756804</v>
      </c>
      <c r="D8" s="26">
        <v>4478.866527019075</v>
      </c>
      <c r="E8" s="26">
        <v>11563.777064716955</v>
      </c>
      <c r="F8" s="26">
        <v>2654.4160617641801</v>
      </c>
      <c r="G8" s="26">
        <v>4543.1003183994962</v>
      </c>
      <c r="H8" s="26">
        <v>539.17663077457405</v>
      </c>
      <c r="I8" s="26">
        <v>3846.4618829617798</v>
      </c>
      <c r="J8" s="26">
        <v>19922.27982</v>
      </c>
      <c r="K8" s="26">
        <v>1677.0620963369779</v>
      </c>
      <c r="L8" s="26">
        <v>7988.1031714226156</v>
      </c>
      <c r="M8" s="26">
        <v>60698.108766200203</v>
      </c>
    </row>
    <row r="9" spans="1:13" ht="15.75" customHeight="1">
      <c r="A9" s="214">
        <v>2008</v>
      </c>
      <c r="B9" s="26">
        <v>683.87155963302803</v>
      </c>
      <c r="C9" s="26">
        <v>1033.44853122686</v>
      </c>
      <c r="D9" s="26">
        <v>1778.7840407445401</v>
      </c>
      <c r="E9" s="26">
        <v>5661.1029843631377</v>
      </c>
      <c r="F9" s="26">
        <v>1328.7684734085101</v>
      </c>
      <c r="G9" s="26">
        <v>3356.4427455894511</v>
      </c>
      <c r="H9" s="26">
        <v>264.974402424743</v>
      </c>
      <c r="I9" s="26">
        <v>1868.15296591733</v>
      </c>
      <c r="J9" s="26">
        <v>11590.27778</v>
      </c>
      <c r="K9" s="26">
        <v>1050.4503783456009</v>
      </c>
      <c r="L9" s="26">
        <v>3783.1174598369971</v>
      </c>
      <c r="M9" s="26">
        <v>32399.391321490199</v>
      </c>
    </row>
    <row r="10" spans="1:13" ht="15.75" customHeight="1">
      <c r="A10" s="214">
        <v>2009</v>
      </c>
      <c r="B10" s="26">
        <v>1261.9093443654999</v>
      </c>
      <c r="C10" s="26">
        <v>1676.8141930560901</v>
      </c>
      <c r="D10" s="26">
        <v>3573.1524608173399</v>
      </c>
      <c r="E10" s="26">
        <v>7014.0476958003155</v>
      </c>
      <c r="F10" s="26">
        <v>2305.1428070311204</v>
      </c>
      <c r="G10" s="26">
        <v>3533.979030237932</v>
      </c>
      <c r="H10" s="26">
        <v>481.246702279202</v>
      </c>
      <c r="I10" s="26">
        <v>3453.6221233859401</v>
      </c>
      <c r="J10" s="26">
        <v>15077.285739999999</v>
      </c>
      <c r="K10" s="26">
        <v>1327.4266134360064</v>
      </c>
      <c r="L10" s="26">
        <v>7345.0721730258538</v>
      </c>
      <c r="M10" s="26">
        <v>47049.698883435303</v>
      </c>
    </row>
    <row r="11" spans="1:13" ht="15.75" customHeight="1">
      <c r="A11" s="214">
        <v>2010</v>
      </c>
      <c r="B11" s="26">
        <v>1454.4905699056999</v>
      </c>
      <c r="C11" s="26">
        <v>2170.4327261748999</v>
      </c>
      <c r="D11" s="26">
        <v>4027.8403038074603</v>
      </c>
      <c r="E11" s="26">
        <v>7167.555954141736</v>
      </c>
      <c r="F11" s="26">
        <v>2711.3161647606703</v>
      </c>
      <c r="G11" s="26">
        <v>4099.6055904074919</v>
      </c>
      <c r="H11" s="26">
        <v>647.22640699398903</v>
      </c>
      <c r="I11" s="26">
        <v>3613.0639656560202</v>
      </c>
      <c r="J11" s="26">
        <v>17283.451679999998</v>
      </c>
      <c r="K11" s="26">
        <v>1524.6448366323691</v>
      </c>
      <c r="L11" s="26">
        <v>10270.02956732446</v>
      </c>
      <c r="M11" s="26">
        <v>54969.657765804797</v>
      </c>
    </row>
    <row r="12" spans="1:13" ht="15.75" customHeight="1">
      <c r="A12" s="214">
        <v>2011</v>
      </c>
      <c r="B12" s="26">
        <v>1198.1874102932102</v>
      </c>
      <c r="C12" s="26">
        <v>1912.12190906413</v>
      </c>
      <c r="D12" s="26">
        <v>3412.1082920241502</v>
      </c>
      <c r="E12" s="26">
        <v>5969.0503548133838</v>
      </c>
      <c r="F12" s="26">
        <v>2258.0351955810797</v>
      </c>
      <c r="G12" s="26">
        <v>3540.7635904601002</v>
      </c>
      <c r="H12" s="26">
        <v>598.27269993059303</v>
      </c>
      <c r="I12" s="26">
        <v>3266.4181487732103</v>
      </c>
      <c r="J12" s="26">
        <v>15640.707039999999</v>
      </c>
      <c r="K12" s="26">
        <v>1310.4557593389029</v>
      </c>
      <c r="L12" s="26">
        <v>9289.3803335723424</v>
      </c>
      <c r="M12" s="26">
        <v>48395.500733851099</v>
      </c>
    </row>
    <row r="13" spans="1:13" ht="15.75" customHeight="1">
      <c r="A13" s="214">
        <v>2012</v>
      </c>
      <c r="B13" s="26">
        <v>1386.8739617940198</v>
      </c>
      <c r="C13" s="26">
        <v>2058.8386863513101</v>
      </c>
      <c r="D13" s="26">
        <v>3697.3760396770699</v>
      </c>
      <c r="E13" s="26">
        <v>6849.8224840658795</v>
      </c>
      <c r="F13" s="26">
        <v>2831.9458579003699</v>
      </c>
      <c r="G13" s="26">
        <v>3680.9992921991598</v>
      </c>
      <c r="H13" s="26">
        <v>765.07796152271794</v>
      </c>
      <c r="I13" s="26">
        <v>3396.5049307844401</v>
      </c>
      <c r="J13" s="26">
        <v>18668.333210000001</v>
      </c>
      <c r="K13" s="26">
        <v>1529.0739250029758</v>
      </c>
      <c r="L13" s="26">
        <v>9850.3910073784518</v>
      </c>
      <c r="M13" s="26">
        <v>54715.2373566764</v>
      </c>
    </row>
    <row r="14" spans="1:13" ht="15.75" customHeight="1">
      <c r="A14" s="214">
        <v>2013</v>
      </c>
      <c r="B14" s="26">
        <v>1365.95813204509</v>
      </c>
      <c r="C14" s="26">
        <v>2113.8217694117598</v>
      </c>
      <c r="D14" s="26">
        <v>3949.1434893209303</v>
      </c>
      <c r="E14" s="49">
        <v>8588.3831576159046</v>
      </c>
      <c r="F14" s="26">
        <v>3100.7771505584401</v>
      </c>
      <c r="G14" s="26">
        <v>4543.1691422862905</v>
      </c>
      <c r="H14" s="26">
        <v>744.41323459528007</v>
      </c>
      <c r="I14" s="26">
        <v>4428.9753203803202</v>
      </c>
      <c r="J14" s="26">
        <v>24034.853520000001</v>
      </c>
      <c r="K14" s="26">
        <v>1872.0384872338416</v>
      </c>
      <c r="L14" s="26">
        <v>10323.599522724449</v>
      </c>
      <c r="M14" s="26">
        <v>65065.1329261723</v>
      </c>
    </row>
    <row r="15" spans="1:13" ht="15.75" customHeight="1">
      <c r="A15" s="214">
        <v>2014</v>
      </c>
      <c r="B15" s="26">
        <v>1288.7546153846147</v>
      </c>
      <c r="C15" s="26">
        <v>2095.4206768540098</v>
      </c>
      <c r="D15" s="26">
        <v>6004.9476627981894</v>
      </c>
      <c r="E15" s="49">
        <v>7824.4561374240275</v>
      </c>
      <c r="F15" s="26">
        <v>3233.03058840217</v>
      </c>
      <c r="G15" s="26">
        <v>4377.9943684056907</v>
      </c>
      <c r="H15" s="26">
        <v>752.83100898045393</v>
      </c>
      <c r="I15" s="26">
        <v>4012.8822483059098</v>
      </c>
      <c r="J15" s="26">
        <v>26330.589189999999</v>
      </c>
      <c r="K15" s="26">
        <v>1789.0995646080382</v>
      </c>
      <c r="L15" s="26">
        <v>10384.466407357499</v>
      </c>
      <c r="M15" s="26">
        <v>68094.472468520602</v>
      </c>
    </row>
    <row r="16" spans="1:13" ht="15.75" customHeight="1">
      <c r="A16" s="214">
        <v>2015</v>
      </c>
      <c r="B16" s="26">
        <v>1187.2030614476273</v>
      </c>
      <c r="C16" s="26">
        <v>1593.4561093479513</v>
      </c>
      <c r="D16" s="26">
        <v>8188.0193256071989</v>
      </c>
      <c r="E16" s="49">
        <v>7577.2394437445573</v>
      </c>
      <c r="F16" s="26">
        <v>3184.8742229333102</v>
      </c>
      <c r="G16" s="26">
        <v>4894.9191203419396</v>
      </c>
      <c r="H16" s="26">
        <v>639.95589899561492</v>
      </c>
      <c r="I16" s="26">
        <v>3878.7742460664299</v>
      </c>
      <c r="J16" s="26">
        <v>25067.5396</v>
      </c>
      <c r="K16" s="26">
        <v>1787.5697010888007</v>
      </c>
      <c r="L16" s="26">
        <v>9106.0758572333671</v>
      </c>
      <c r="M16" s="26">
        <v>67105.6265868068</v>
      </c>
    </row>
    <row r="17" spans="1:13" ht="15.75" customHeight="1">
      <c r="A17" s="214">
        <v>2016</v>
      </c>
      <c r="B17" s="26">
        <v>1316.9307922495675</v>
      </c>
      <c r="C17" s="26">
        <v>2041.5338007773798</v>
      </c>
      <c r="D17" s="26">
        <v>7320.7383797891798</v>
      </c>
      <c r="E17" s="26">
        <v>7713.4052171576004</v>
      </c>
      <c r="F17" s="26">
        <v>3193.2355428600899</v>
      </c>
      <c r="G17" s="26">
        <v>5061.5371917736402</v>
      </c>
      <c r="H17" s="26">
        <v>649.45587740216001</v>
      </c>
      <c r="I17" s="26">
        <v>3496.1696451338703</v>
      </c>
      <c r="J17" s="26">
        <v>27352.200720000001</v>
      </c>
      <c r="K17" s="26">
        <v>1730.5102770462574</v>
      </c>
      <c r="L17" s="26">
        <v>10208.588511990451</v>
      </c>
      <c r="M17" s="26">
        <v>70084.305956180193</v>
      </c>
    </row>
    <row r="18" spans="1:13" ht="15.75" customHeight="1">
      <c r="A18" s="214">
        <v>2017</v>
      </c>
      <c r="B18" s="26">
        <v>1508.5652119603451</v>
      </c>
      <c r="C18" s="26">
        <v>2367.0599155445802</v>
      </c>
      <c r="D18" s="26">
        <v>8711.2672201911009</v>
      </c>
      <c r="E18" s="26">
        <v>9764.0202401051938</v>
      </c>
      <c r="F18" s="26">
        <v>4350.5146079924198</v>
      </c>
      <c r="G18" s="26">
        <v>6222.8252128330096</v>
      </c>
      <c r="H18" s="26">
        <v>787.25533108866398</v>
      </c>
      <c r="I18" s="26">
        <v>4455.4081106984504</v>
      </c>
      <c r="J18" s="26">
        <v>32120.702650000003</v>
      </c>
      <c r="K18" s="26">
        <v>2068.3805518819668</v>
      </c>
      <c r="L18" s="26">
        <v>12957.75267150557</v>
      </c>
      <c r="M18" s="26">
        <v>85313.751723801295</v>
      </c>
    </row>
    <row r="19" spans="1:13" ht="15.75" customHeight="1">
      <c r="A19" s="214">
        <v>2018</v>
      </c>
      <c r="B19" s="26">
        <v>1262.8002680965101</v>
      </c>
      <c r="C19" s="26">
        <v>1937.9027146001499</v>
      </c>
      <c r="D19" s="26">
        <v>6324.8797641207593</v>
      </c>
      <c r="E19" s="26">
        <v>8072.4596762556394</v>
      </c>
      <c r="F19" s="26">
        <v>3819.2154035728399</v>
      </c>
      <c r="G19" s="26">
        <v>5296.8111022326502</v>
      </c>
      <c r="H19" s="26">
        <v>687.25715962441302</v>
      </c>
      <c r="I19" s="26">
        <v>3637.9960398306102</v>
      </c>
      <c r="J19" s="26">
        <v>30436.313050000001</v>
      </c>
      <c r="K19" s="26">
        <v>1794.6752903633146</v>
      </c>
      <c r="L19" s="26">
        <v>11392.537114819817</v>
      </c>
      <c r="M19" s="26">
        <v>74662.847583516705</v>
      </c>
    </row>
    <row r="20" spans="1:13" ht="15.75" customHeight="1">
      <c r="A20" s="214"/>
      <c r="B20" s="33"/>
      <c r="C20" s="33"/>
      <c r="D20" s="33"/>
      <c r="E20" s="33"/>
      <c r="F20" s="33"/>
      <c r="G20" s="33"/>
      <c r="H20" s="33"/>
      <c r="I20" s="33"/>
      <c r="J20" s="26"/>
      <c r="K20" s="33"/>
      <c r="L20" s="33"/>
    </row>
    <row r="21" spans="1:13" ht="15.75" customHeight="1">
      <c r="A21" s="214" t="s">
        <v>412</v>
      </c>
      <c r="B21" s="142"/>
      <c r="C21" s="142"/>
      <c r="D21" s="142"/>
      <c r="E21" s="142"/>
      <c r="F21" s="142"/>
      <c r="G21" s="142"/>
      <c r="H21" s="142"/>
      <c r="I21" s="142"/>
      <c r="J21" s="26"/>
      <c r="K21" s="142"/>
      <c r="L21" s="214"/>
    </row>
    <row r="22" spans="1:13" ht="15.75" customHeight="1">
      <c r="A22" s="214" t="s">
        <v>372</v>
      </c>
      <c r="B22" s="26"/>
      <c r="C22" s="26"/>
      <c r="D22" s="26"/>
      <c r="E22" s="26"/>
      <c r="F22" s="26"/>
      <c r="G22" s="26"/>
      <c r="H22" s="26"/>
      <c r="I22" s="26"/>
      <c r="J22" s="26"/>
      <c r="K22" s="26"/>
      <c r="L22" s="26"/>
    </row>
    <row r="24" spans="1:13" ht="15.75" customHeight="1">
      <c r="A24" s="28" t="s">
        <v>151</v>
      </c>
    </row>
  </sheetData>
  <hyperlinks>
    <hyperlink ref="A24" location="Contents!B3" display="Return to the Table of Contents" xr:uid="{690549E8-BAD5-4A1E-9BB1-BA56A6C2421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dimension ref="A1:M24"/>
  <sheetViews>
    <sheetView zoomScaleNormal="100" workbookViewId="0"/>
  </sheetViews>
  <sheetFormatPr defaultRowHeight="15.75" customHeight="1"/>
  <cols>
    <col min="1" max="1" width="10.25" style="21" customWidth="1"/>
    <col min="2" max="13" width="12.625" style="21" customWidth="1"/>
    <col min="14" max="16384" width="9" style="21"/>
  </cols>
  <sheetData>
    <row r="1" spans="1:13" s="18" customFormat="1" ht="18.75" customHeight="1">
      <c r="A1" s="72" t="s">
        <v>204</v>
      </c>
      <c r="B1" s="34"/>
      <c r="C1" s="34"/>
      <c r="D1" s="34"/>
      <c r="E1" s="34"/>
      <c r="F1" s="17"/>
      <c r="G1" s="17"/>
      <c r="H1" s="17"/>
      <c r="I1" s="17"/>
      <c r="J1" s="17"/>
      <c r="K1" s="17"/>
      <c r="L1" s="17"/>
    </row>
    <row r="2" spans="1:13" ht="15.75" customHeight="1">
      <c r="A2" s="214" t="s">
        <v>373</v>
      </c>
      <c r="B2" s="20"/>
      <c r="C2" s="20"/>
      <c r="D2" s="20"/>
      <c r="E2" s="20"/>
      <c r="F2" s="20"/>
      <c r="G2" s="20"/>
      <c r="H2" s="20"/>
      <c r="I2" s="20"/>
      <c r="J2" s="20"/>
      <c r="K2" s="20"/>
      <c r="L2" s="20"/>
    </row>
    <row r="3" spans="1:13" ht="15.75" customHeight="1">
      <c r="A3" s="214"/>
      <c r="B3" s="20"/>
      <c r="C3" s="20"/>
      <c r="D3" s="20"/>
      <c r="E3" s="20"/>
      <c r="F3" s="20"/>
      <c r="G3" s="20"/>
      <c r="H3" s="20"/>
      <c r="I3" s="20"/>
      <c r="J3" s="20"/>
      <c r="K3" s="20"/>
      <c r="L3" s="20"/>
    </row>
    <row r="4" spans="1:13" ht="45">
      <c r="A4" s="212"/>
      <c r="B4" s="23" t="s">
        <v>59</v>
      </c>
      <c r="C4" s="23" t="s">
        <v>53</v>
      </c>
      <c r="D4" s="23" t="s">
        <v>173</v>
      </c>
      <c r="E4" s="23" t="s">
        <v>494</v>
      </c>
      <c r="F4" s="23" t="s">
        <v>495</v>
      </c>
      <c r="G4" s="23" t="s">
        <v>42</v>
      </c>
      <c r="H4" s="23" t="s">
        <v>57</v>
      </c>
      <c r="I4" s="23" t="s">
        <v>158</v>
      </c>
      <c r="J4" s="23" t="s">
        <v>455</v>
      </c>
      <c r="K4" s="23" t="s">
        <v>113</v>
      </c>
      <c r="L4" s="23" t="s">
        <v>106</v>
      </c>
      <c r="M4" s="23" t="s">
        <v>2</v>
      </c>
    </row>
    <row r="5" spans="1:13" ht="15.75" customHeight="1">
      <c r="A5" s="214">
        <v>2004</v>
      </c>
      <c r="B5" s="31">
        <f>'34'!B5/'34'!$M5</f>
        <v>2.1606578004250369E-2</v>
      </c>
      <c r="C5" s="31">
        <f>'34'!C5/'34'!$M5</f>
        <v>3.2769246368148347E-2</v>
      </c>
      <c r="D5" s="31">
        <f>'34'!D5/'34'!$M5</f>
        <v>1.2459644913982588E-2</v>
      </c>
      <c r="E5" s="31">
        <f>'34'!E5/'34'!$M5</f>
        <v>0.16293667204835061</v>
      </c>
      <c r="F5" s="31">
        <f>'34'!F5/'34'!$M5</f>
        <v>2.3973724340493149E-2</v>
      </c>
      <c r="G5" s="31">
        <f>'34'!G5/'34'!$M5</f>
        <v>0.16265327018733985</v>
      </c>
      <c r="H5" s="31">
        <f>'34'!H5/'34'!$M5</f>
        <v>6.0526968286616339E-3</v>
      </c>
      <c r="I5" s="31">
        <f>'34'!I5/'34'!$M5</f>
        <v>7.8364699086719128E-2</v>
      </c>
      <c r="J5" s="31">
        <f>'34'!J5/'34'!$M5</f>
        <v>0.45427435961338397</v>
      </c>
      <c r="K5" s="31">
        <f>'34'!K5/'34'!$M5</f>
        <v>2.8225906499789368E-2</v>
      </c>
      <c r="L5" s="31">
        <f>'34'!L5/'34'!$M5</f>
        <v>1.6683202108881169E-2</v>
      </c>
      <c r="M5" s="31">
        <f>'34'!M5/'34'!$M5</f>
        <v>1</v>
      </c>
    </row>
    <row r="6" spans="1:13" ht="15.75" customHeight="1">
      <c r="A6" s="214">
        <v>2005</v>
      </c>
      <c r="B6" s="31">
        <f>'34'!B6/'34'!$M6</f>
        <v>1.9664297086441011E-2</v>
      </c>
      <c r="C6" s="31">
        <f>'34'!C6/'34'!$M6</f>
        <v>3.6250721776732747E-2</v>
      </c>
      <c r="D6" s="31">
        <f>'34'!D6/'34'!$M6</f>
        <v>9.8283535149295744E-3</v>
      </c>
      <c r="E6" s="31">
        <f>'34'!E6/'34'!$M6</f>
        <v>0.17274246318559455</v>
      </c>
      <c r="F6" s="31">
        <f>'34'!F6/'34'!$M6</f>
        <v>2.580278319349252E-2</v>
      </c>
      <c r="G6" s="31">
        <f>'34'!G6/'34'!$M6</f>
        <v>0.18434201912572548</v>
      </c>
      <c r="H6" s="31">
        <f>'34'!H6/'34'!$M6</f>
        <v>6.2939206397736851E-3</v>
      </c>
      <c r="I6" s="31">
        <f>'34'!I6/'34'!$M6</f>
        <v>7.4795894691592826E-2</v>
      </c>
      <c r="J6" s="31">
        <f>'34'!J6/'34'!$M6</f>
        <v>0.41580085608965212</v>
      </c>
      <c r="K6" s="31">
        <f>'34'!K6/'34'!$M6</f>
        <v>2.8624444286468938E-2</v>
      </c>
      <c r="L6" s="31">
        <f>'34'!L6/'34'!$M6</f>
        <v>2.5854246409596587E-2</v>
      </c>
      <c r="M6" s="31">
        <f>'34'!M6/'34'!$M6</f>
        <v>1</v>
      </c>
    </row>
    <row r="7" spans="1:13" ht="15.75" customHeight="1">
      <c r="A7" s="214">
        <v>2006</v>
      </c>
      <c r="B7" s="31">
        <f>'34'!B7/'34'!$M7</f>
        <v>2.1651023193759451E-2</v>
      </c>
      <c r="C7" s="31">
        <f>'34'!C7/'34'!$M7</f>
        <v>3.3601133908777135E-2</v>
      </c>
      <c r="D7" s="31">
        <f>'34'!D7/'34'!$M7</f>
        <v>2.2630916255750332E-2</v>
      </c>
      <c r="E7" s="31">
        <f>'34'!E7/'34'!$M7</f>
        <v>0.19126417658790637</v>
      </c>
      <c r="F7" s="31">
        <f>'34'!F7/'34'!$M7</f>
        <v>3.3882577701984787E-2</v>
      </c>
      <c r="G7" s="31">
        <f>'34'!G7/'34'!$M7</f>
        <v>9.4786483863898929E-2</v>
      </c>
      <c r="H7" s="31">
        <f>'34'!H7/'34'!$M7</f>
        <v>7.5924006476065535E-3</v>
      </c>
      <c r="I7" s="31">
        <f>'34'!I7/'34'!$M7</f>
        <v>7.4708843037446196E-2</v>
      </c>
      <c r="J7" s="31">
        <f>'34'!J7/'34'!$M7</f>
        <v>0.38662700009222117</v>
      </c>
      <c r="K7" s="31">
        <f>'34'!K7/'34'!$M7</f>
        <v>3.0390481271306218E-2</v>
      </c>
      <c r="L7" s="31">
        <f>'34'!L7/'34'!$M7</f>
        <v>0.10286496343934279</v>
      </c>
      <c r="M7" s="31">
        <f>'34'!M7/'34'!$M7</f>
        <v>1</v>
      </c>
    </row>
    <row r="8" spans="1:13" ht="15.75" customHeight="1">
      <c r="A8" s="214">
        <v>2007</v>
      </c>
      <c r="B8" s="31">
        <f>'34'!B8/'34'!$M8</f>
        <v>2.1389711594306509E-2</v>
      </c>
      <c r="C8" s="31">
        <f>'34'!C8/'34'!$M8</f>
        <v>3.6023365413211404E-2</v>
      </c>
      <c r="D8" s="31">
        <f>'34'!D8/'34'!$M8</f>
        <v>7.3789227013167438E-2</v>
      </c>
      <c r="E8" s="31">
        <f>'34'!E8/'34'!$M8</f>
        <v>0.19051297148744534</v>
      </c>
      <c r="F8" s="31">
        <f>'34'!F8/'34'!$M8</f>
        <v>4.3731445933325258E-2</v>
      </c>
      <c r="G8" s="31">
        <f>'34'!G8/'34'!$M8</f>
        <v>7.4847477306069304E-2</v>
      </c>
      <c r="H8" s="31">
        <f>'34'!H8/'34'!$M8</f>
        <v>8.8829230718110129E-3</v>
      </c>
      <c r="I8" s="31">
        <f>'34'!I8/'34'!$M8</f>
        <v>6.3370374483622885E-2</v>
      </c>
      <c r="J8" s="31">
        <f>'34'!J8/'34'!$M8</f>
        <v>0.32821911958966571</v>
      </c>
      <c r="K8" s="31">
        <f>'34'!K8/'34'!$M8</f>
        <v>2.7629560960404281E-2</v>
      </c>
      <c r="L8" s="31">
        <f>'34'!L8/'34'!$M8</f>
        <v>0.13160382314697089</v>
      </c>
      <c r="M8" s="31">
        <f>'34'!M8/'34'!$M8</f>
        <v>1</v>
      </c>
    </row>
    <row r="9" spans="1:13" ht="15.75" customHeight="1">
      <c r="A9" s="214">
        <v>2008</v>
      </c>
      <c r="B9" s="31">
        <f>'34'!B9/'34'!$M9</f>
        <v>2.1107543436454091E-2</v>
      </c>
      <c r="C9" s="31">
        <f>'34'!C9/'34'!$M9</f>
        <v>3.1897158837715073E-2</v>
      </c>
      <c r="D9" s="31">
        <f>'34'!D9/'34'!$M9</f>
        <v>5.4901773403523479E-2</v>
      </c>
      <c r="E9" s="31">
        <f>'34'!E9/'34'!$M9</f>
        <v>0.17472868327029908</v>
      </c>
      <c r="F9" s="31">
        <f>'34'!F9/'34'!$M9</f>
        <v>4.1012143105514175E-2</v>
      </c>
      <c r="G9" s="31">
        <f>'34'!G9/'34'!$M9</f>
        <v>0.10359585809141901</v>
      </c>
      <c r="H9" s="31">
        <f>'34'!H9/'34'!$M9</f>
        <v>8.1783759390871048E-3</v>
      </c>
      <c r="I9" s="31">
        <f>'34'!I9/'34'!$M9</f>
        <v>5.7660125382608729E-2</v>
      </c>
      <c r="J9" s="31">
        <f>'34'!J9/'34'!$M9</f>
        <v>0.35773134331422712</v>
      </c>
      <c r="K9" s="31">
        <f>'34'!K9/'34'!$M9</f>
        <v>3.2421917063881617E-2</v>
      </c>
      <c r="L9" s="31">
        <f>'34'!L9/'34'!$M9</f>
        <v>0.11676507815527054</v>
      </c>
      <c r="M9" s="31">
        <f>'34'!M9/'34'!$M9</f>
        <v>1</v>
      </c>
    </row>
    <row r="10" spans="1:13" ht="15.75" customHeight="1">
      <c r="A10" s="214">
        <v>2009</v>
      </c>
      <c r="B10" s="31">
        <f>'34'!B10/'34'!$M10</f>
        <v>2.6820774081718467E-2</v>
      </c>
      <c r="C10" s="31">
        <f>'34'!C10/'34'!$M10</f>
        <v>3.5639212000280043E-2</v>
      </c>
      <c r="D10" s="31">
        <f>'34'!D10/'34'!$M10</f>
        <v>7.5944215279034083E-2</v>
      </c>
      <c r="E10" s="31">
        <f>'34'!E10/'34'!$M10</f>
        <v>0.14907741945761396</v>
      </c>
      <c r="F10" s="31">
        <f>'34'!F10/'34'!$M10</f>
        <v>4.8993784481853243E-2</v>
      </c>
      <c r="G10" s="31">
        <f>'34'!G10/'34'!$M10</f>
        <v>7.5111618439754418E-2</v>
      </c>
      <c r="H10" s="31">
        <f>'34'!H10/'34'!$M10</f>
        <v>1.022847571185272E-2</v>
      </c>
      <c r="I10" s="31">
        <f>'34'!I10/'34'!$M10</f>
        <v>7.3403703006521256E-2</v>
      </c>
      <c r="J10" s="31">
        <f>'34'!J10/'34'!$M10</f>
        <v>0.32045445768640679</v>
      </c>
      <c r="K10" s="31">
        <f>'34'!K10/'34'!$M10</f>
        <v>2.821328605576583E-2</v>
      </c>
      <c r="L10" s="31">
        <f>'34'!L10/'34'!$M10</f>
        <v>0.1561130537991991</v>
      </c>
      <c r="M10" s="31">
        <f>'34'!M10/'34'!$M10</f>
        <v>1</v>
      </c>
    </row>
    <row r="11" spans="1:13" ht="15.75" customHeight="1">
      <c r="A11" s="214">
        <v>2010</v>
      </c>
      <c r="B11" s="31">
        <f>'34'!B11/'34'!$M11</f>
        <v>2.6459880396244723E-2</v>
      </c>
      <c r="C11" s="31">
        <f>'34'!C11/'34'!$M11</f>
        <v>3.9484195725247355E-2</v>
      </c>
      <c r="D11" s="31">
        <f>'34'!D11/'34'!$M11</f>
        <v>7.3273883584428559E-2</v>
      </c>
      <c r="E11" s="31">
        <f>'34'!E11/'34'!$M11</f>
        <v>0.13039113295335972</v>
      </c>
      <c r="F11" s="31">
        <f>'34'!F11/'34'!$M11</f>
        <v>4.9323868384119902E-2</v>
      </c>
      <c r="G11" s="31">
        <f>'34'!G11/'34'!$M11</f>
        <v>7.4579427215531083E-2</v>
      </c>
      <c r="H11" s="31">
        <f>'34'!H11/'34'!$M11</f>
        <v>1.1774248436318479E-2</v>
      </c>
      <c r="I11" s="31">
        <f>'34'!I11/'34'!$M11</f>
        <v>6.5728332911390505E-2</v>
      </c>
      <c r="J11" s="31">
        <f>'34'!J11/'34'!$M11</f>
        <v>0.31441803319269684</v>
      </c>
      <c r="K11" s="31">
        <f>'34'!K11/'34'!$M11</f>
        <v>2.7736116588683062E-2</v>
      </c>
      <c r="L11" s="31">
        <f>'34'!L11/'34'!$M11</f>
        <v>0.18683088061197972</v>
      </c>
      <c r="M11" s="31">
        <f>'34'!M11/'34'!$M11</f>
        <v>1</v>
      </c>
    </row>
    <row r="12" spans="1:13" ht="15.75" customHeight="1">
      <c r="A12" s="214">
        <v>2011</v>
      </c>
      <c r="B12" s="31">
        <f>'34'!B12/'34'!$M12</f>
        <v>2.4758239756265534E-2</v>
      </c>
      <c r="C12" s="31">
        <f>'34'!C12/'34'!$M12</f>
        <v>3.9510323895185204E-2</v>
      </c>
      <c r="D12" s="31">
        <f>'34'!D12/'34'!$M12</f>
        <v>7.0504659323371563E-2</v>
      </c>
      <c r="E12" s="31">
        <f>'34'!E12/'34'!$M12</f>
        <v>0.12333895226417659</v>
      </c>
      <c r="F12" s="31">
        <f>'34'!F12/'34'!$M12</f>
        <v>4.6657957069171446E-2</v>
      </c>
      <c r="G12" s="31">
        <f>'34'!G12/'34'!$M12</f>
        <v>7.316307377275362E-2</v>
      </c>
      <c r="H12" s="31">
        <f>'34'!H12/'34'!$M12</f>
        <v>1.2362155383426388E-2</v>
      </c>
      <c r="I12" s="31">
        <f>'34'!I12/'34'!$M12</f>
        <v>6.7494252549151867E-2</v>
      </c>
      <c r="J12" s="31">
        <f>'34'!J12/'34'!$M12</f>
        <v>0.32318514743788623</v>
      </c>
      <c r="K12" s="31">
        <f>'34'!K12/'34'!$M12</f>
        <v>2.7078049394419865E-2</v>
      </c>
      <c r="L12" s="31">
        <f>'34'!L12/'34'!$M12</f>
        <v>0.19194718915419176</v>
      </c>
      <c r="M12" s="31">
        <f>'34'!M12/'34'!$M12</f>
        <v>1</v>
      </c>
    </row>
    <row r="13" spans="1:13" ht="15.75" customHeight="1">
      <c r="A13" s="214">
        <v>2012</v>
      </c>
      <c r="B13" s="31">
        <f>'34'!B13/'34'!$M13</f>
        <v>2.5347125020280886E-2</v>
      </c>
      <c r="C13" s="31">
        <f>'34'!C13/'34'!$M13</f>
        <v>3.7628251028688789E-2</v>
      </c>
      <c r="D13" s="31">
        <f>'34'!D13/'34'!$M13</f>
        <v>6.7574888062254063E-2</v>
      </c>
      <c r="E13" s="31">
        <f>'34'!E13/'34'!$M13</f>
        <v>0.12519040060839759</v>
      </c>
      <c r="F13" s="31">
        <f>'34'!F13/'34'!$M13</f>
        <v>5.1757901358255066E-2</v>
      </c>
      <c r="G13" s="31">
        <f>'34'!G13/'34'!$M13</f>
        <v>6.7275579345540404E-2</v>
      </c>
      <c r="H13" s="31">
        <f>'34'!H13/'34'!$M13</f>
        <v>1.3982904917972772E-2</v>
      </c>
      <c r="I13" s="31">
        <f>'34'!I13/'34'!$M13</f>
        <v>6.2076033932620706E-2</v>
      </c>
      <c r="J13" s="31">
        <f>'34'!J13/'34'!$M13</f>
        <v>0.34119075621120509</v>
      </c>
      <c r="K13" s="31">
        <f>'34'!K13/'34'!$M13</f>
        <v>2.7946034758750744E-2</v>
      </c>
      <c r="L13" s="31">
        <f>'34'!L13/'34'!$M13</f>
        <v>0.18003012475603378</v>
      </c>
      <c r="M13" s="31">
        <f>'34'!M13/'34'!$M13</f>
        <v>1</v>
      </c>
    </row>
    <row r="14" spans="1:13" ht="15.75" customHeight="1">
      <c r="A14" s="214">
        <v>2013</v>
      </c>
      <c r="B14" s="31">
        <f>'34'!B14/'34'!$M14</f>
        <v>2.0993703856641725E-2</v>
      </c>
      <c r="C14" s="31">
        <f>'34'!C14/'34'!$M14</f>
        <v>3.2487780695234385E-2</v>
      </c>
      <c r="D14" s="31">
        <f>'34'!D14/'34'!$M14</f>
        <v>6.0695234324686924E-2</v>
      </c>
      <c r="E14" s="31">
        <f>'34'!E14/'34'!$M14</f>
        <v>0.13199670501497196</v>
      </c>
      <c r="F14" s="31">
        <f>'34'!F14/'34'!$M14</f>
        <v>4.7656509886436577E-2</v>
      </c>
      <c r="G14" s="31">
        <f>'34'!G14/'34'!$M14</f>
        <v>6.9824942145915628E-2</v>
      </c>
      <c r="H14" s="31">
        <f>'34'!H14/'34'!$M14</f>
        <v>1.1441046857461218E-2</v>
      </c>
      <c r="I14" s="31">
        <f>'34'!I14/'34'!$M14</f>
        <v>6.8069872775112325E-2</v>
      </c>
      <c r="J14" s="31">
        <f>'34'!J14/'34'!$M14</f>
        <v>0.36939682498261733</v>
      </c>
      <c r="K14" s="31">
        <f>'34'!K14/'34'!$M14</f>
        <v>2.8771761511007663E-2</v>
      </c>
      <c r="L14" s="31">
        <f>'34'!L14/'34'!$M14</f>
        <v>0.15866561794991438</v>
      </c>
      <c r="M14" s="31">
        <f>'34'!M14/'34'!$M14</f>
        <v>1</v>
      </c>
    </row>
    <row r="15" spans="1:13" ht="15.75" customHeight="1">
      <c r="A15" s="214">
        <v>2014</v>
      </c>
      <c r="B15" s="31">
        <f>'34'!B15/'34'!$M15</f>
        <v>1.8925979872748015E-2</v>
      </c>
      <c r="C15" s="31">
        <f>'34'!C15/'34'!$M15</f>
        <v>3.0772258024653939E-2</v>
      </c>
      <c r="D15" s="31">
        <f>'34'!D15/'34'!$M15</f>
        <v>8.8185537608419198E-2</v>
      </c>
      <c r="E15" s="31">
        <f>'34'!E15/'34'!$M15</f>
        <v>0.11490589256038654</v>
      </c>
      <c r="F15" s="31">
        <f>'34'!F15/'34'!$M15</f>
        <v>4.7478605402175161E-2</v>
      </c>
      <c r="G15" s="31">
        <f>'34'!G15/'34'!$M15</f>
        <v>6.4292947866357197E-2</v>
      </c>
      <c r="H15" s="31">
        <f>'34'!H15/'34'!$M15</f>
        <v>1.1055684575990809E-2</v>
      </c>
      <c r="I15" s="31">
        <f>'34'!I15/'34'!$M15</f>
        <v>5.8931101201511259E-2</v>
      </c>
      <c r="J15" s="31">
        <f>'34'!J15/'34'!$M15</f>
        <v>0.38667733569963947</v>
      </c>
      <c r="K15" s="31">
        <f>'34'!K15/'34'!$M15</f>
        <v>2.6273785518128819E-2</v>
      </c>
      <c r="L15" s="31">
        <f>'34'!L15/'34'!$M15</f>
        <v>0.15250087166998957</v>
      </c>
      <c r="M15" s="31">
        <f>'34'!M15/'34'!$M15</f>
        <v>1</v>
      </c>
    </row>
    <row r="16" spans="1:13" ht="15.75" customHeight="1">
      <c r="A16" s="214">
        <v>2015</v>
      </c>
      <c r="B16" s="31">
        <f>'34'!B16/'34'!$M16</f>
        <v>1.7691557650711745E-2</v>
      </c>
      <c r="C16" s="31">
        <f>'34'!C16/'34'!$M16</f>
        <v>2.3745491852112895E-2</v>
      </c>
      <c r="D16" s="31">
        <f>'34'!D16/'34'!$M16</f>
        <v>0.12201688207195717</v>
      </c>
      <c r="E16" s="31">
        <f>'34'!E16/'34'!$M16</f>
        <v>0.11291511351798135</v>
      </c>
      <c r="F16" s="31">
        <f>'34'!F16/'34'!$M16</f>
        <v>4.7460613735770818E-2</v>
      </c>
      <c r="G16" s="31">
        <f>'34'!G16/'34'!$M16</f>
        <v>7.2943497726080359E-2</v>
      </c>
      <c r="H16" s="31">
        <f>'34'!H16/'34'!$M16</f>
        <v>9.5365460624643426E-3</v>
      </c>
      <c r="I16" s="31">
        <f>'34'!I16/'34'!$M16</f>
        <v>5.7801028667080659E-2</v>
      </c>
      <c r="J16" s="31">
        <f>'34'!J16/'34'!$M16</f>
        <v>0.37355346898628566</v>
      </c>
      <c r="K16" s="31">
        <f>'34'!K16/'34'!$M16</f>
        <v>2.6638149317873193E-2</v>
      </c>
      <c r="L16" s="31">
        <f>'34'!L16/'34'!$M16</f>
        <v>0.13569765041168177</v>
      </c>
      <c r="M16" s="31">
        <f>'34'!M16/'34'!$M16</f>
        <v>1</v>
      </c>
    </row>
    <row r="17" spans="1:13" ht="15.75" customHeight="1">
      <c r="A17" s="214">
        <v>2016</v>
      </c>
      <c r="B17" s="31">
        <f>'34'!B17/'34'!$M17</f>
        <v>1.8790666102521881E-2</v>
      </c>
      <c r="C17" s="31">
        <f>'34'!C17/'34'!$M17</f>
        <v>2.9129685639661423E-2</v>
      </c>
      <c r="D17" s="31">
        <f>'34'!D17/'34'!$M17</f>
        <v>0.10445617288935456</v>
      </c>
      <c r="E17" s="31">
        <f>'34'!E17/'34'!$M17</f>
        <v>0.11005895131472604</v>
      </c>
      <c r="F17" s="31">
        <f>'34'!F17/'34'!$M17</f>
        <v>4.5562776135025747E-2</v>
      </c>
      <c r="G17" s="31">
        <f>'34'!G17/'34'!$M17</f>
        <v>7.2220693673392969E-2</v>
      </c>
      <c r="H17" s="31">
        <f>'34'!H17/'34'!$M17</f>
        <v>9.2667804659181258E-3</v>
      </c>
      <c r="I17" s="31">
        <f>'34'!I17/'34'!$M17</f>
        <v>4.9885200365968239E-2</v>
      </c>
      <c r="J17" s="31">
        <f>'34'!J17/'34'!$M17</f>
        <v>0.3902756879279336</v>
      </c>
      <c r="K17" s="31">
        <f>'34'!K17/'34'!$M17</f>
        <v>2.4691837258519034E-2</v>
      </c>
      <c r="L17" s="31">
        <f>'34'!L17/'34'!$M17</f>
        <v>0.14566154822697841</v>
      </c>
      <c r="M17" s="31">
        <f>'34'!M17/'34'!$M17</f>
        <v>1</v>
      </c>
    </row>
    <row r="18" spans="1:13" ht="15.75" customHeight="1">
      <c r="A18" s="214">
        <v>2017</v>
      </c>
      <c r="B18" s="31">
        <f>'34'!B18/'34'!$M18</f>
        <v>1.7682556228968152E-2</v>
      </c>
      <c r="C18" s="31">
        <f>'34'!C18/'34'!$M18</f>
        <v>2.7745350165912407E-2</v>
      </c>
      <c r="D18" s="31">
        <f>'34'!D18/'34'!$M18</f>
        <v>0.10210859379849291</v>
      </c>
      <c r="E18" s="31">
        <f>'34'!E18/'34'!$M18</f>
        <v>0.11444837488469252</v>
      </c>
      <c r="F18" s="31">
        <f>'34'!F18/'34'!$M18</f>
        <v>5.0994294824555107E-2</v>
      </c>
      <c r="G18" s="31">
        <f>'34'!G18/'34'!$M18</f>
        <v>7.294047075762268E-2</v>
      </c>
      <c r="H18" s="31">
        <f>'34'!H18/'34'!$M18</f>
        <v>9.2277659249749202E-3</v>
      </c>
      <c r="I18" s="31">
        <f>'34'!I18/'34'!$M18</f>
        <v>5.2223797695857936E-2</v>
      </c>
      <c r="J18" s="31">
        <f>'34'!J18/'34'!$M18</f>
        <v>0.37650088058475095</v>
      </c>
      <c r="K18" s="31">
        <f>'34'!K18/'34'!$M18</f>
        <v>2.4244398002542873E-2</v>
      </c>
      <c r="L18" s="31">
        <f>'34'!L18/'34'!$M18</f>
        <v>0.15188351713162962</v>
      </c>
      <c r="M18" s="31">
        <f>'34'!M18/'34'!$M18</f>
        <v>1</v>
      </c>
    </row>
    <row r="19" spans="1:13" ht="15.75" customHeight="1">
      <c r="A19" s="214">
        <v>2018</v>
      </c>
      <c r="B19" s="31">
        <f>'34'!B19/'34'!$M19</f>
        <v>1.6913368682917717E-2</v>
      </c>
      <c r="C19" s="31">
        <f>'34'!C19/'34'!$M19</f>
        <v>2.5955381790554424E-2</v>
      </c>
      <c r="D19" s="31">
        <f>'34'!D19/'34'!$M19</f>
        <v>8.4712544040673604E-2</v>
      </c>
      <c r="E19" s="31">
        <f>'34'!E19/'34'!$M19</f>
        <v>0.10811882934448637</v>
      </c>
      <c r="F19" s="31">
        <f>'34'!F19/'34'!$M19</f>
        <v>5.1152822684678946E-2</v>
      </c>
      <c r="G19" s="31">
        <f>'34'!G19/'34'!$M19</f>
        <v>7.0943063031552872E-2</v>
      </c>
      <c r="H19" s="31">
        <f>'34'!H19/'34'!$M19</f>
        <v>9.2048077707678876E-3</v>
      </c>
      <c r="I19" s="31">
        <f>'34'!I19/'34'!$M19</f>
        <v>4.8725653488653833E-2</v>
      </c>
      <c r="J19" s="31">
        <f>'34'!J19/'34'!$M19</f>
        <v>0.40765004329568882</v>
      </c>
      <c r="K19" s="31">
        <f>'34'!K19/'34'!$M19</f>
        <v>2.4037059239614706E-2</v>
      </c>
      <c r="L19" s="31">
        <f>'34'!L19/'34'!$M19</f>
        <v>0.15258642663041083</v>
      </c>
      <c r="M19" s="31">
        <f>'34'!M19/'34'!$M19</f>
        <v>1</v>
      </c>
    </row>
    <row r="20" spans="1:13" ht="15.75" customHeight="1">
      <c r="A20" s="214"/>
      <c r="B20" s="26"/>
      <c r="C20" s="26"/>
      <c r="D20" s="26"/>
      <c r="E20" s="26"/>
      <c r="F20" s="26"/>
      <c r="G20" s="26"/>
      <c r="H20" s="26"/>
      <c r="I20" s="26"/>
      <c r="J20" s="26"/>
      <c r="K20" s="26"/>
      <c r="L20" s="26"/>
    </row>
    <row r="21" spans="1:13" ht="15.75" customHeight="1">
      <c r="A21" s="214" t="s">
        <v>412</v>
      </c>
      <c r="B21" s="142"/>
      <c r="C21" s="142"/>
      <c r="D21" s="142"/>
      <c r="E21" s="142"/>
      <c r="F21" s="142"/>
      <c r="G21" s="142"/>
      <c r="H21" s="142"/>
      <c r="I21" s="142"/>
      <c r="J21" s="26"/>
      <c r="K21" s="142"/>
      <c r="L21" s="214"/>
    </row>
    <row r="22" spans="1:13" ht="15.75" customHeight="1">
      <c r="A22" s="214" t="s">
        <v>372</v>
      </c>
      <c r="B22" s="26"/>
      <c r="C22" s="26"/>
      <c r="D22" s="26"/>
      <c r="E22" s="26"/>
      <c r="F22" s="26"/>
      <c r="G22" s="26"/>
      <c r="H22" s="26"/>
      <c r="I22" s="26"/>
      <c r="J22" s="26"/>
      <c r="K22" s="26"/>
      <c r="L22" s="26"/>
    </row>
    <row r="24" spans="1:13" ht="15.75" customHeight="1">
      <c r="A24" s="28" t="s">
        <v>151</v>
      </c>
    </row>
  </sheetData>
  <hyperlinks>
    <hyperlink ref="A24" location="Contents!B3" display="Return to the Table of Contents" xr:uid="{B1AE8E7B-7FD4-488A-B153-EE21BDC8597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2"/>
  <dimension ref="A1:E24"/>
  <sheetViews>
    <sheetView zoomScaleNormal="100" workbookViewId="0"/>
  </sheetViews>
  <sheetFormatPr defaultRowHeight="15.75" customHeight="1"/>
  <cols>
    <col min="1" max="1" width="10.25" style="21" customWidth="1"/>
    <col min="2" max="4" width="15.625" style="21" customWidth="1"/>
    <col min="5" max="16384" width="9" style="21"/>
  </cols>
  <sheetData>
    <row r="1" spans="1:4" s="18" customFormat="1" ht="18.75" customHeight="1">
      <c r="A1" s="60" t="s">
        <v>50</v>
      </c>
      <c r="B1" s="17"/>
      <c r="C1" s="17"/>
      <c r="D1" s="17"/>
    </row>
    <row r="2" spans="1:4" ht="15.75" customHeight="1">
      <c r="A2" s="20" t="s">
        <v>213</v>
      </c>
      <c r="B2" s="20"/>
      <c r="C2" s="20"/>
      <c r="D2" s="20"/>
    </row>
    <row r="3" spans="1:4" ht="15.75" customHeight="1">
      <c r="A3" s="20"/>
      <c r="B3" s="20"/>
      <c r="C3" s="20"/>
      <c r="D3" s="20"/>
    </row>
    <row r="4" spans="1:4" ht="30">
      <c r="A4" s="46"/>
      <c r="B4" s="23" t="s">
        <v>104</v>
      </c>
      <c r="C4" s="23" t="s">
        <v>105</v>
      </c>
      <c r="D4" s="23" t="s">
        <v>2</v>
      </c>
    </row>
    <row r="5" spans="1:4" ht="15.75" customHeight="1">
      <c r="A5" s="210">
        <v>2004</v>
      </c>
      <c r="B5" s="26">
        <v>42943.061000000002</v>
      </c>
      <c r="C5" s="26">
        <v>258633</v>
      </c>
      <c r="D5" s="26">
        <f t="shared" ref="D5:D15" si="0">SUM(B5:C5)</f>
        <v>301576.06099999999</v>
      </c>
    </row>
    <row r="6" spans="1:4" ht="15.75" customHeight="1">
      <c r="A6" s="210">
        <v>2005</v>
      </c>
      <c r="B6" s="26">
        <v>52484.603000000003</v>
      </c>
      <c r="C6" s="26">
        <v>299262</v>
      </c>
      <c r="D6" s="26">
        <f t="shared" si="0"/>
        <v>351746.603</v>
      </c>
    </row>
    <row r="7" spans="1:4" ht="15.75" customHeight="1">
      <c r="A7" s="210">
        <v>2006</v>
      </c>
      <c r="B7" s="26">
        <v>62961.373</v>
      </c>
      <c r="C7" s="26">
        <v>418132</v>
      </c>
      <c r="D7" s="26">
        <f t="shared" si="0"/>
        <v>481093.37300000002</v>
      </c>
    </row>
    <row r="8" spans="1:4" ht="15.75" customHeight="1">
      <c r="A8" s="210">
        <v>2007</v>
      </c>
      <c r="B8" s="26">
        <v>71461.221000000005</v>
      </c>
      <c r="C8" s="26">
        <v>585926</v>
      </c>
      <c r="D8" s="26">
        <f t="shared" si="0"/>
        <v>657387.22100000002</v>
      </c>
    </row>
    <row r="9" spans="1:4" ht="15.75" customHeight="1">
      <c r="A9" s="210">
        <v>2008</v>
      </c>
      <c r="B9" s="26">
        <v>52965.095000000001</v>
      </c>
      <c r="C9" s="26">
        <v>598141</v>
      </c>
      <c r="D9" s="26">
        <f t="shared" si="0"/>
        <v>651106.09499999997</v>
      </c>
    </row>
    <row r="10" spans="1:4" ht="15.75" customHeight="1">
      <c r="A10" s="210">
        <v>2009</v>
      </c>
      <c r="B10" s="26">
        <v>67411.032000000007</v>
      </c>
      <c r="C10" s="26">
        <v>603893</v>
      </c>
      <c r="D10" s="26">
        <f t="shared" si="0"/>
        <v>671304.03200000001</v>
      </c>
    </row>
    <row r="11" spans="1:4" ht="15.75" customHeight="1">
      <c r="A11" s="210">
        <v>2010</v>
      </c>
      <c r="B11" s="26">
        <v>62314.758000000002</v>
      </c>
      <c r="C11" s="26">
        <v>601043</v>
      </c>
      <c r="D11" s="26">
        <f t="shared" si="0"/>
        <v>663357.75800000003</v>
      </c>
    </row>
    <row r="12" spans="1:4" ht="15.75" customHeight="1">
      <c r="A12" s="210">
        <v>2011</v>
      </c>
      <c r="B12" s="26">
        <v>53688.514999999999</v>
      </c>
      <c r="C12" s="26">
        <v>647807</v>
      </c>
      <c r="D12" s="26">
        <f t="shared" si="0"/>
        <v>701495.51500000001</v>
      </c>
    </row>
    <row r="13" spans="1:4" ht="15.75" customHeight="1">
      <c r="A13" s="210">
        <v>2012</v>
      </c>
      <c r="B13" s="26">
        <v>48949.067999999999</v>
      </c>
      <c r="C13" s="26">
        <v>635681</v>
      </c>
      <c r="D13" s="26">
        <f t="shared" si="0"/>
        <v>684630.06799999997</v>
      </c>
    </row>
    <row r="14" spans="1:4" ht="15.75" customHeight="1">
      <c r="A14" s="210">
        <v>2013</v>
      </c>
      <c r="B14" s="143">
        <v>57431.39</v>
      </c>
      <c r="C14" s="143">
        <v>710092</v>
      </c>
      <c r="D14" s="26">
        <f t="shared" si="0"/>
        <v>767523.39</v>
      </c>
    </row>
    <row r="15" spans="1:4" ht="15.75" customHeight="1">
      <c r="A15" s="210">
        <v>2014</v>
      </c>
      <c r="B15" s="143">
        <v>57598.993000000002</v>
      </c>
      <c r="C15" s="143">
        <v>627786.02253800002</v>
      </c>
      <c r="D15" s="26">
        <f t="shared" si="0"/>
        <v>685385.01553800004</v>
      </c>
    </row>
    <row r="16" spans="1:4" ht="15.75" customHeight="1">
      <c r="A16" s="210">
        <v>2015</v>
      </c>
      <c r="B16" s="143">
        <v>63462.713000000003</v>
      </c>
      <c r="C16" s="143">
        <v>492536.173503</v>
      </c>
      <c r="D16" s="26">
        <f>SUM(B16:C16)</f>
        <v>555998.88650300005</v>
      </c>
    </row>
    <row r="17" spans="1:5" ht="15.75" customHeight="1">
      <c r="A17" s="210">
        <v>2016</v>
      </c>
      <c r="B17" s="143">
        <v>67245.357999999993</v>
      </c>
      <c r="C17" s="143">
        <v>482421.05524999998</v>
      </c>
      <c r="D17" s="26">
        <f>SUM(B17:C17)</f>
        <v>549666.41324999998</v>
      </c>
    </row>
    <row r="18" spans="1:5" ht="15.75" customHeight="1">
      <c r="A18" s="210">
        <v>2017</v>
      </c>
      <c r="B18" s="143">
        <v>80984.069000000003</v>
      </c>
      <c r="C18" s="143">
        <v>531911.05986799998</v>
      </c>
      <c r="D18" s="26">
        <f>SUM(B18:C18)</f>
        <v>612895.128868</v>
      </c>
    </row>
    <row r="19" spans="1:5" ht="15.75" customHeight="1">
      <c r="A19" s="22">
        <v>2018</v>
      </c>
      <c r="B19" s="143">
        <v>94759.370999999999</v>
      </c>
      <c r="C19" s="143">
        <v>594833</v>
      </c>
      <c r="D19" s="26">
        <f>SUM(B19:C19)</f>
        <v>689592.37100000004</v>
      </c>
    </row>
    <row r="20" spans="1:5" ht="15.75" customHeight="1">
      <c r="A20" s="22"/>
      <c r="B20" s="143"/>
      <c r="C20" s="143"/>
      <c r="D20" s="26"/>
    </row>
    <row r="21" spans="1:5" s="94" customFormat="1" ht="31.5" customHeight="1">
      <c r="A21" s="265" t="s">
        <v>369</v>
      </c>
      <c r="B21" s="265"/>
      <c r="C21" s="265"/>
      <c r="D21" s="265"/>
      <c r="E21" s="186"/>
    </row>
    <row r="22" spans="1:5" ht="15.75" customHeight="1">
      <c r="A22" s="20" t="s">
        <v>364</v>
      </c>
      <c r="B22" s="144"/>
      <c r="C22" s="88"/>
      <c r="D22" s="20"/>
    </row>
    <row r="24" spans="1:5" ht="15.75" customHeight="1">
      <c r="A24" s="28" t="s">
        <v>151</v>
      </c>
    </row>
  </sheetData>
  <mergeCells count="1">
    <mergeCell ref="A21:D21"/>
  </mergeCells>
  <hyperlinks>
    <hyperlink ref="A24" location="Contents!B3" display="Return to the Table of Contents" xr:uid="{00000000-0004-0000-39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pageSetUpPr fitToPage="1"/>
  </sheetPr>
  <dimension ref="A1:L62"/>
  <sheetViews>
    <sheetView zoomScaleNormal="100" workbookViewId="0"/>
  </sheetViews>
  <sheetFormatPr defaultRowHeight="15.75" customHeight="1"/>
  <cols>
    <col min="1" max="1" width="42.75" style="20" customWidth="1"/>
    <col min="2" max="11" width="14.25" style="20" customWidth="1"/>
    <col min="12" max="13" width="10.625" style="20" customWidth="1"/>
    <col min="14" max="16384" width="9" style="20"/>
  </cols>
  <sheetData>
    <row r="1" spans="1:12" s="17" customFormat="1" ht="18.75" customHeight="1">
      <c r="A1" s="60" t="s">
        <v>410</v>
      </c>
      <c r="F1" s="17" t="s">
        <v>14</v>
      </c>
      <c r="H1" s="17" t="s">
        <v>14</v>
      </c>
      <c r="K1" s="17" t="s">
        <v>14</v>
      </c>
    </row>
    <row r="2" spans="1:12" ht="15.75" customHeight="1">
      <c r="A2" s="20" t="s">
        <v>28</v>
      </c>
      <c r="B2" s="61"/>
      <c r="C2" s="61"/>
      <c r="D2" s="61"/>
      <c r="E2" s="61"/>
      <c r="F2" s="61"/>
      <c r="G2" s="61"/>
      <c r="H2" s="61"/>
      <c r="I2" s="61"/>
      <c r="J2" s="61"/>
      <c r="K2" s="61"/>
    </row>
    <row r="4" spans="1:12" ht="15.75" customHeight="1">
      <c r="B4" s="62">
        <v>2009</v>
      </c>
      <c r="C4" s="62">
        <v>2010</v>
      </c>
      <c r="D4" s="62">
        <v>2011</v>
      </c>
      <c r="E4" s="62">
        <v>2012</v>
      </c>
      <c r="F4" s="62">
        <v>2013</v>
      </c>
      <c r="G4" s="62">
        <v>2014</v>
      </c>
      <c r="H4" s="62">
        <v>2015</v>
      </c>
      <c r="I4" s="62">
        <v>2016</v>
      </c>
      <c r="J4" s="62">
        <v>2017</v>
      </c>
      <c r="K4" s="62">
        <v>2018</v>
      </c>
      <c r="L4" s="35"/>
    </row>
    <row r="5" spans="1:12" ht="15.75" customHeight="1">
      <c r="A5" s="20" t="s">
        <v>157</v>
      </c>
      <c r="B5" s="40">
        <v>20134.22</v>
      </c>
      <c r="C5" s="40">
        <v>27940.36</v>
      </c>
      <c r="D5" s="40">
        <v>30580.92</v>
      </c>
      <c r="E5" s="40">
        <v>32160.62</v>
      </c>
      <c r="F5" s="40">
        <v>38196.18</v>
      </c>
      <c r="G5" s="40">
        <v>38036.75</v>
      </c>
      <c r="H5" s="40">
        <v>36627.199999999997</v>
      </c>
      <c r="I5" s="40">
        <v>36261.15</v>
      </c>
      <c r="J5" s="40">
        <v>40976.47</v>
      </c>
      <c r="K5" s="40">
        <v>39746.15</v>
      </c>
      <c r="L5" s="37"/>
    </row>
    <row r="6" spans="1:12" ht="15.75" customHeight="1">
      <c r="A6" s="20" t="s">
        <v>158</v>
      </c>
      <c r="B6" s="40">
        <v>5072.96</v>
      </c>
      <c r="C6" s="40">
        <v>3879.66</v>
      </c>
      <c r="D6" s="40">
        <v>3484.59</v>
      </c>
      <c r="E6" s="40">
        <v>3410.41</v>
      </c>
      <c r="F6" s="40">
        <v>4053.25</v>
      </c>
      <c r="G6" s="40">
        <v>4689.0200000000004</v>
      </c>
      <c r="H6" s="40">
        <v>4300.91</v>
      </c>
      <c r="I6" s="40">
        <v>3913.28</v>
      </c>
      <c r="J6" s="40">
        <v>4219.66</v>
      </c>
      <c r="K6" s="40">
        <v>4639.93</v>
      </c>
      <c r="L6" s="37"/>
    </row>
    <row r="7" spans="1:12" ht="15.75" customHeight="1">
      <c r="A7" s="20" t="s">
        <v>226</v>
      </c>
      <c r="B7" s="40">
        <v>15148.74</v>
      </c>
      <c r="C7" s="40">
        <v>13768.95</v>
      </c>
      <c r="D7" s="40">
        <v>14931.48</v>
      </c>
      <c r="E7" s="40">
        <v>12609.84</v>
      </c>
      <c r="F7" s="40">
        <v>14699.63</v>
      </c>
      <c r="G7" s="40">
        <v>17451.77</v>
      </c>
      <c r="H7" s="40">
        <v>14219.4</v>
      </c>
      <c r="I7" s="40">
        <v>12490.01</v>
      </c>
      <c r="J7" s="40">
        <v>14058.79</v>
      </c>
      <c r="K7" s="40">
        <v>14387.63</v>
      </c>
      <c r="L7" s="40"/>
    </row>
    <row r="8" spans="1:12" ht="15.75" customHeight="1">
      <c r="A8" s="20" t="s">
        <v>42</v>
      </c>
      <c r="B8" s="40">
        <v>4438.54</v>
      </c>
      <c r="C8" s="40">
        <v>4032.23</v>
      </c>
      <c r="D8" s="40">
        <v>3066.08</v>
      </c>
      <c r="E8" s="40">
        <v>3157.97</v>
      </c>
      <c r="F8" s="40">
        <v>3772.07</v>
      </c>
      <c r="G8" s="40">
        <v>3192.71</v>
      </c>
      <c r="H8" s="40">
        <v>3321.87</v>
      </c>
      <c r="I8" s="40">
        <v>3107.65</v>
      </c>
      <c r="J8" s="40">
        <v>3587.18</v>
      </c>
      <c r="K8" s="40">
        <v>3338.84</v>
      </c>
      <c r="L8" s="37"/>
    </row>
    <row r="9" spans="1:12" ht="15.75" customHeight="1">
      <c r="A9" s="20" t="s">
        <v>41</v>
      </c>
      <c r="B9" s="40">
        <v>5183.38</v>
      </c>
      <c r="C9" s="40">
        <v>8531.81</v>
      </c>
      <c r="D9" s="40">
        <v>7076.57</v>
      </c>
      <c r="E9" s="40">
        <v>6501.05</v>
      </c>
      <c r="F9" s="40">
        <v>6214.17</v>
      </c>
      <c r="G9" s="40">
        <v>7880.36</v>
      </c>
      <c r="H9" s="40">
        <v>8307.1200000000008</v>
      </c>
      <c r="I9" s="40">
        <v>10272.15</v>
      </c>
      <c r="J9" s="40">
        <v>10297.200000000001</v>
      </c>
      <c r="K9" s="40">
        <v>8297.0300000000007</v>
      </c>
      <c r="L9" s="40"/>
    </row>
    <row r="10" spans="1:12" ht="15.75" customHeight="1">
      <c r="A10" s="20" t="s">
        <v>159</v>
      </c>
      <c r="B10" s="40">
        <v>5058.07</v>
      </c>
      <c r="C10" s="40">
        <v>5848.67</v>
      </c>
      <c r="D10" s="40">
        <v>6427.61</v>
      </c>
      <c r="E10" s="40">
        <v>6432.85</v>
      </c>
      <c r="F10" s="40">
        <v>5967.57</v>
      </c>
      <c r="G10" s="40">
        <v>6186.27</v>
      </c>
      <c r="H10" s="40">
        <v>6056.58</v>
      </c>
      <c r="I10" s="40">
        <v>5429.34</v>
      </c>
      <c r="J10" s="40">
        <v>5420.64</v>
      </c>
      <c r="K10" s="40">
        <v>6107.66</v>
      </c>
      <c r="L10" s="40"/>
    </row>
    <row r="11" spans="1:12" ht="15.75" customHeight="1">
      <c r="A11" s="20" t="s">
        <v>160</v>
      </c>
      <c r="B11" s="40">
        <v>2428.59</v>
      </c>
      <c r="C11" s="40">
        <v>3248.15</v>
      </c>
      <c r="D11" s="40">
        <v>3345.13</v>
      </c>
      <c r="E11" s="40">
        <v>3250.28</v>
      </c>
      <c r="F11" s="40">
        <v>2994.19</v>
      </c>
      <c r="G11" s="40">
        <v>2967.4</v>
      </c>
      <c r="H11" s="40">
        <v>2449.08</v>
      </c>
      <c r="I11" s="40">
        <v>2302.41</v>
      </c>
      <c r="J11" s="40">
        <v>2589.65</v>
      </c>
      <c r="K11" s="40">
        <v>2478.79</v>
      </c>
      <c r="L11" s="40"/>
    </row>
    <row r="12" spans="1:12" ht="15.75" customHeight="1">
      <c r="A12" s="20" t="s">
        <v>161</v>
      </c>
      <c r="B12" s="40">
        <v>567.79999999999995</v>
      </c>
      <c r="C12" s="40">
        <v>663.88</v>
      </c>
      <c r="D12" s="40">
        <v>907</v>
      </c>
      <c r="E12" s="40">
        <v>924.5</v>
      </c>
      <c r="F12" s="40">
        <v>1222.29</v>
      </c>
      <c r="G12" s="40">
        <v>1053.8900000000001</v>
      </c>
      <c r="H12" s="40">
        <v>714.15</v>
      </c>
      <c r="I12" s="40">
        <v>838.9</v>
      </c>
      <c r="J12" s="40">
        <v>1082.96</v>
      </c>
      <c r="K12" s="40">
        <v>777.76</v>
      </c>
      <c r="L12" s="40"/>
    </row>
    <row r="13" spans="1:12" ht="15.75" customHeight="1">
      <c r="A13" s="20" t="s">
        <v>12</v>
      </c>
      <c r="B13" s="40">
        <f t="shared" ref="B13:K13" si="0">B14-SUM(B5:B12)</f>
        <v>656.57999999999447</v>
      </c>
      <c r="C13" s="40">
        <f t="shared" si="0"/>
        <v>402.41999999999825</v>
      </c>
      <c r="D13" s="40">
        <f t="shared" si="0"/>
        <v>94.020000000004075</v>
      </c>
      <c r="E13" s="40">
        <f t="shared" si="0"/>
        <v>608</v>
      </c>
      <c r="F13" s="40">
        <f t="shared" si="0"/>
        <v>444.34000000001106</v>
      </c>
      <c r="G13" s="40">
        <f t="shared" si="0"/>
        <v>1208.9900000000052</v>
      </c>
      <c r="H13" s="40">
        <f t="shared" si="0"/>
        <v>1389.3899999999994</v>
      </c>
      <c r="I13" s="40">
        <f t="shared" si="0"/>
        <v>1157.070000000007</v>
      </c>
      <c r="J13" s="40">
        <f t="shared" si="0"/>
        <v>1229.1900000000023</v>
      </c>
      <c r="K13" s="40">
        <f t="shared" si="0"/>
        <v>1278.6600000000035</v>
      </c>
      <c r="L13" s="40"/>
    </row>
    <row r="14" spans="1:12" ht="15.75" customHeight="1">
      <c r="A14" s="20" t="s">
        <v>2</v>
      </c>
      <c r="B14" s="40">
        <v>58688.88</v>
      </c>
      <c r="C14" s="40">
        <v>68316.13</v>
      </c>
      <c r="D14" s="40">
        <v>69913.399999999994</v>
      </c>
      <c r="E14" s="40">
        <v>69055.520000000004</v>
      </c>
      <c r="F14" s="40">
        <v>77563.69</v>
      </c>
      <c r="G14" s="40">
        <v>82667.16</v>
      </c>
      <c r="H14" s="40">
        <v>77385.7</v>
      </c>
      <c r="I14" s="40">
        <v>75771.960000000006</v>
      </c>
      <c r="J14" s="40">
        <v>83461.740000000005</v>
      </c>
      <c r="K14" s="40">
        <v>81052.45</v>
      </c>
      <c r="L14" s="40"/>
    </row>
    <row r="15" spans="1:12" ht="15.75" customHeight="1">
      <c r="A15" s="35"/>
      <c r="B15" s="40"/>
      <c r="C15" s="40"/>
      <c r="D15" s="40"/>
      <c r="E15" s="40"/>
      <c r="F15" s="40"/>
      <c r="G15" s="40"/>
      <c r="H15" s="40"/>
      <c r="I15" s="40"/>
      <c r="J15" s="40"/>
      <c r="K15" s="40"/>
      <c r="L15" s="40"/>
    </row>
    <row r="16" spans="1:12" ht="15.75" customHeight="1">
      <c r="A16" s="20" t="s">
        <v>238</v>
      </c>
      <c r="B16" s="40"/>
      <c r="J16" s="40"/>
      <c r="K16" s="40"/>
    </row>
    <row r="17" spans="1:12" ht="15.75" customHeight="1">
      <c r="A17" s="20" t="s">
        <v>409</v>
      </c>
      <c r="H17" s="20" t="s">
        <v>14</v>
      </c>
      <c r="I17" s="31"/>
      <c r="J17" s="31"/>
      <c r="K17" s="31"/>
    </row>
    <row r="18" spans="1:12" ht="15.75" customHeight="1">
      <c r="G18" s="31"/>
      <c r="H18" s="31"/>
      <c r="I18" s="31"/>
      <c r="J18" s="31"/>
      <c r="K18" s="31"/>
    </row>
    <row r="19" spans="1:12" ht="15.75" customHeight="1">
      <c r="A19" s="47" t="s">
        <v>151</v>
      </c>
      <c r="G19" s="31"/>
      <c r="H19" s="31"/>
      <c r="I19" s="31"/>
      <c r="J19" s="31"/>
      <c r="K19" s="31"/>
    </row>
    <row r="20" spans="1:12" ht="15.75" customHeight="1">
      <c r="B20" s="35"/>
      <c r="C20" s="35"/>
      <c r="D20" s="35"/>
      <c r="E20" s="35"/>
      <c r="F20" s="35"/>
      <c r="G20" s="35"/>
      <c r="H20" s="35"/>
      <c r="I20" s="35"/>
      <c r="J20" s="35"/>
      <c r="K20" s="35"/>
    </row>
    <row r="21" spans="1:12" ht="15.75" customHeight="1">
      <c r="B21" s="37"/>
      <c r="C21" s="37"/>
      <c r="D21" s="37"/>
      <c r="E21" s="37"/>
      <c r="F21" s="37"/>
      <c r="G21" s="37"/>
      <c r="H21" s="37"/>
      <c r="I21" s="37"/>
      <c r="J21" s="37"/>
      <c r="K21" s="37"/>
    </row>
    <row r="22" spans="1:12" ht="15.75" customHeight="1">
      <c r="B22" s="37"/>
      <c r="C22" s="37"/>
      <c r="D22" s="37"/>
      <c r="E22" s="37"/>
      <c r="F22" s="37"/>
      <c r="G22" s="37"/>
      <c r="H22" s="37"/>
      <c r="I22" s="37"/>
      <c r="J22" s="37"/>
      <c r="K22" s="37"/>
    </row>
    <row r="23" spans="1:12" ht="15.75" customHeight="1">
      <c r="B23" s="37"/>
      <c r="C23" s="37"/>
      <c r="D23" s="37"/>
      <c r="E23" s="37"/>
      <c r="F23" s="37"/>
      <c r="G23" s="37"/>
      <c r="H23" s="37"/>
      <c r="I23" s="37"/>
      <c r="J23" s="37"/>
      <c r="K23" s="37"/>
    </row>
    <row r="24" spans="1:12" ht="15.75" customHeight="1">
      <c r="B24" s="37"/>
      <c r="C24" s="37"/>
      <c r="D24" s="37"/>
      <c r="E24" s="37"/>
      <c r="F24" s="37"/>
      <c r="G24" s="37"/>
      <c r="H24" s="37"/>
      <c r="I24" s="37"/>
      <c r="J24" s="37"/>
      <c r="K24" s="37"/>
      <c r="L24" s="63"/>
    </row>
    <row r="25" spans="1:12" ht="15.75" customHeight="1">
      <c r="B25" s="37"/>
      <c r="C25" s="37"/>
      <c r="D25" s="37"/>
      <c r="E25" s="37"/>
      <c r="F25" s="37"/>
      <c r="G25" s="37"/>
      <c r="H25" s="37"/>
      <c r="I25" s="37"/>
      <c r="J25" s="37"/>
      <c r="K25" s="37"/>
      <c r="L25" s="63"/>
    </row>
    <row r="26" spans="1:12" ht="15.75" customHeight="1">
      <c r="B26" s="37"/>
      <c r="C26" s="37"/>
      <c r="D26" s="37"/>
      <c r="E26" s="37"/>
      <c r="F26" s="37"/>
      <c r="G26" s="37"/>
      <c r="H26" s="37"/>
      <c r="I26" s="37"/>
      <c r="J26" s="37"/>
      <c r="K26" s="37"/>
      <c r="L26" s="63"/>
    </row>
    <row r="27" spans="1:12" ht="15.75" customHeight="1">
      <c r="B27" s="37"/>
      <c r="C27" s="37"/>
      <c r="D27" s="37"/>
      <c r="E27" s="37"/>
      <c r="F27" s="37"/>
      <c r="G27" s="37"/>
      <c r="H27" s="37"/>
      <c r="I27" s="37"/>
      <c r="J27" s="37"/>
      <c r="K27" s="37"/>
      <c r="L27" s="63"/>
    </row>
    <row r="28" spans="1:12" ht="15.75" customHeight="1">
      <c r="B28" s="37"/>
      <c r="C28" s="37"/>
      <c r="D28" s="37"/>
      <c r="E28" s="37"/>
      <c r="F28" s="37"/>
      <c r="G28" s="37"/>
      <c r="H28" s="37"/>
      <c r="I28" s="37"/>
      <c r="J28" s="37"/>
      <c r="K28" s="37"/>
      <c r="L28" s="63"/>
    </row>
    <row r="29" spans="1:12" ht="15.75" customHeight="1">
      <c r="B29" s="35"/>
      <c r="C29" s="35"/>
      <c r="D29" s="35"/>
      <c r="E29" s="35"/>
      <c r="F29" s="35"/>
      <c r="G29" s="35"/>
      <c r="H29" s="35"/>
      <c r="I29" s="35"/>
      <c r="J29" s="35"/>
      <c r="K29" s="35"/>
      <c r="L29" s="63"/>
    </row>
    <row r="30" spans="1:12" ht="15.75" customHeight="1">
      <c r="B30" s="37"/>
      <c r="C30" s="37"/>
      <c r="D30" s="37"/>
      <c r="E30" s="37"/>
      <c r="F30" s="37"/>
      <c r="G30" s="37"/>
      <c r="H30" s="37"/>
      <c r="I30" s="37"/>
      <c r="J30" s="37"/>
      <c r="K30" s="37"/>
      <c r="L30" s="64"/>
    </row>
    <row r="31" spans="1:12" ht="15.75" customHeight="1">
      <c r="B31" s="37"/>
      <c r="C31" s="37"/>
      <c r="D31" s="37"/>
      <c r="E31" s="37"/>
      <c r="F31" s="37"/>
      <c r="G31" s="37"/>
      <c r="H31" s="37"/>
      <c r="I31" s="37"/>
      <c r="J31" s="37"/>
      <c r="K31" s="37"/>
    </row>
    <row r="32" spans="1:12" ht="15.75" customHeight="1">
      <c r="B32" s="37"/>
      <c r="C32" s="37"/>
      <c r="D32" s="37"/>
      <c r="E32" s="37"/>
      <c r="F32" s="37"/>
      <c r="G32" s="37"/>
      <c r="H32" s="37"/>
      <c r="I32" s="37"/>
      <c r="J32" s="37"/>
      <c r="K32" s="37"/>
    </row>
    <row r="33" spans="2:11" ht="15.75" customHeight="1">
      <c r="B33" s="37"/>
      <c r="C33" s="37"/>
      <c r="D33" s="37"/>
      <c r="E33" s="37"/>
      <c r="F33" s="37"/>
      <c r="G33" s="37"/>
      <c r="H33" s="37"/>
      <c r="I33" s="37"/>
      <c r="J33" s="37"/>
      <c r="K33" s="37"/>
    </row>
    <row r="34" spans="2:11" ht="15.75" customHeight="1">
      <c r="B34" s="37"/>
      <c r="C34" s="37"/>
      <c r="D34" s="37"/>
      <c r="E34" s="37"/>
      <c r="F34" s="37"/>
      <c r="G34" s="37"/>
      <c r="H34" s="37"/>
      <c r="I34" s="37"/>
      <c r="J34" s="37"/>
      <c r="K34" s="37"/>
    </row>
    <row r="58" spans="1:1" ht="15.75" customHeight="1">
      <c r="A58" s="42"/>
    </row>
    <row r="59" spans="1:1" ht="15.75" customHeight="1">
      <c r="A59" s="42"/>
    </row>
    <row r="62" spans="1:1" ht="15.75" customHeight="1">
      <c r="A62" s="20" t="s">
        <v>14</v>
      </c>
    </row>
  </sheetData>
  <hyperlinks>
    <hyperlink ref="A19" location="Contents!B67" display="Return to the Table of Contents" xr:uid="{00000000-0004-0000-0C00-000000000000}"/>
  </hyperlinks>
  <printOptions horizontalCentered="1" verticalCentered="1"/>
  <pageMargins left="0.75" right="0.75" top="0.75" bottom="0.75" header="0.5" footer="0.5"/>
  <pageSetup scale="5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A1:J24"/>
  <sheetViews>
    <sheetView zoomScaleNormal="100" workbookViewId="0"/>
  </sheetViews>
  <sheetFormatPr defaultRowHeight="15.75" customHeight="1"/>
  <cols>
    <col min="1" max="1" width="10.25" style="21" customWidth="1"/>
    <col min="2" max="3" width="12" style="21" customWidth="1"/>
    <col min="4" max="4" width="9" style="21"/>
    <col min="5" max="6" width="12" style="21" customWidth="1"/>
    <col min="7" max="16384" width="9" style="21"/>
  </cols>
  <sheetData>
    <row r="1" spans="1:10" s="18" customFormat="1" ht="18.75" customHeight="1">
      <c r="A1" s="60" t="s">
        <v>127</v>
      </c>
      <c r="B1" s="17"/>
      <c r="C1" s="17"/>
      <c r="D1" s="17"/>
      <c r="E1" s="17"/>
      <c r="F1" s="17"/>
      <c r="G1" s="17"/>
      <c r="H1" s="17"/>
      <c r="I1" s="17"/>
      <c r="J1" s="17"/>
    </row>
    <row r="2" spans="1:10" ht="15.75" customHeight="1">
      <c r="A2" s="259" t="s">
        <v>192</v>
      </c>
      <c r="B2" s="259"/>
      <c r="C2" s="259"/>
      <c r="D2" s="259"/>
      <c r="E2" s="259"/>
      <c r="F2" s="259"/>
      <c r="G2" s="66"/>
      <c r="H2" s="66"/>
      <c r="I2" s="66"/>
      <c r="J2" s="66"/>
    </row>
    <row r="3" spans="1:10" ht="15.75" customHeight="1">
      <c r="A3" s="20"/>
      <c r="B3" s="20"/>
      <c r="C3" s="20"/>
      <c r="D3" s="20"/>
      <c r="E3" s="20"/>
      <c r="F3" s="20"/>
      <c r="G3" s="20"/>
      <c r="H3" s="20"/>
      <c r="I3" s="20"/>
      <c r="J3" s="20"/>
    </row>
    <row r="4" spans="1:10" ht="15.75" customHeight="1">
      <c r="A4" s="19"/>
      <c r="B4" s="260" t="s">
        <v>22</v>
      </c>
      <c r="C4" s="260"/>
      <c r="D4" s="44"/>
      <c r="E4" s="254" t="s">
        <v>23</v>
      </c>
      <c r="F4" s="254"/>
      <c r="G4" s="20"/>
      <c r="H4" s="20"/>
      <c r="I4" s="20"/>
      <c r="J4" s="20"/>
    </row>
    <row r="5" spans="1:10" ht="30">
      <c r="A5" s="22"/>
      <c r="B5" s="123" t="s">
        <v>465</v>
      </c>
      <c r="C5" s="23" t="s">
        <v>80</v>
      </c>
      <c r="D5" s="46"/>
      <c r="E5" s="123" t="s">
        <v>465</v>
      </c>
      <c r="F5" s="23" t="s">
        <v>80</v>
      </c>
      <c r="G5" s="20"/>
      <c r="H5" s="20"/>
      <c r="I5" s="20"/>
      <c r="J5" s="20"/>
    </row>
    <row r="6" spans="1:10" ht="15.75" customHeight="1">
      <c r="A6" s="210">
        <v>2004</v>
      </c>
      <c r="B6" s="40">
        <v>2066.8196699999999</v>
      </c>
      <c r="C6" s="26">
        <v>26733</v>
      </c>
      <c r="D6" s="20"/>
      <c r="E6" s="40">
        <v>1974.73479</v>
      </c>
      <c r="F6" s="26">
        <v>26375</v>
      </c>
      <c r="G6" s="20"/>
      <c r="H6" s="20"/>
      <c r="I6" s="20"/>
      <c r="J6" s="20"/>
    </row>
    <row r="7" spans="1:10" ht="15.75" customHeight="1">
      <c r="A7" s="210">
        <v>2005</v>
      </c>
      <c r="B7" s="40">
        <v>2951.38373</v>
      </c>
      <c r="C7" s="26">
        <v>31970</v>
      </c>
      <c r="D7" s="20"/>
      <c r="E7" s="40">
        <v>2590.9048299999999</v>
      </c>
      <c r="F7" s="26">
        <v>31602</v>
      </c>
      <c r="G7" s="20"/>
      <c r="H7" s="20"/>
      <c r="I7" s="20"/>
      <c r="J7" s="20"/>
    </row>
    <row r="8" spans="1:10" ht="15.75" customHeight="1">
      <c r="A8" s="210">
        <v>2006</v>
      </c>
      <c r="B8" s="40">
        <v>3913.1819300000002</v>
      </c>
      <c r="C8" s="26">
        <v>37578</v>
      </c>
      <c r="D8" s="20"/>
      <c r="E8" s="40">
        <v>3590.46668</v>
      </c>
      <c r="F8" s="26">
        <v>37522</v>
      </c>
      <c r="G8" s="20"/>
      <c r="H8" s="20"/>
      <c r="I8" s="20"/>
      <c r="J8" s="20"/>
    </row>
    <row r="9" spans="1:10" ht="15.75" customHeight="1">
      <c r="A9" s="210">
        <v>2007</v>
      </c>
      <c r="B9" s="40">
        <v>4611.6555499999995</v>
      </c>
      <c r="C9" s="26">
        <v>43474</v>
      </c>
      <c r="D9" s="20" t="s">
        <v>14</v>
      </c>
      <c r="E9" s="40">
        <v>4744.4322099999999</v>
      </c>
      <c r="F9" s="26">
        <v>43267</v>
      </c>
      <c r="G9" s="20"/>
      <c r="H9" s="20"/>
      <c r="I9" s="20"/>
      <c r="J9" s="20"/>
    </row>
    <row r="10" spans="1:10" ht="15.75" customHeight="1">
      <c r="A10" s="210">
        <v>2008</v>
      </c>
      <c r="B10" s="40">
        <v>3171.41921</v>
      </c>
      <c r="C10" s="26">
        <v>42342</v>
      </c>
      <c r="D10" s="20" t="s">
        <v>14</v>
      </c>
      <c r="E10" s="40">
        <v>3567.0362</v>
      </c>
      <c r="F10" s="26">
        <v>43109</v>
      </c>
      <c r="G10" s="20"/>
      <c r="H10" s="20"/>
      <c r="I10" s="20"/>
      <c r="J10" s="20"/>
    </row>
    <row r="11" spans="1:10" ht="15.75" customHeight="1">
      <c r="A11" s="210">
        <v>2009</v>
      </c>
      <c r="B11" s="40">
        <v>2298.7444100000002</v>
      </c>
      <c r="C11" s="26">
        <v>37545</v>
      </c>
      <c r="D11" s="20"/>
      <c r="E11" s="40">
        <v>2369.4675099999999</v>
      </c>
      <c r="F11" s="26">
        <v>37073</v>
      </c>
      <c r="G11" s="20"/>
      <c r="H11" s="20"/>
      <c r="I11" s="20"/>
      <c r="J11" s="20"/>
    </row>
    <row r="12" spans="1:10" ht="15.75" customHeight="1">
      <c r="A12" s="210">
        <v>2010</v>
      </c>
      <c r="B12" s="40">
        <v>2722.5520499999998</v>
      </c>
      <c r="C12" s="26">
        <v>42244</v>
      </c>
      <c r="D12" s="20" t="s">
        <v>14</v>
      </c>
      <c r="E12" s="40">
        <v>2489.6660499999998</v>
      </c>
      <c r="F12" s="26">
        <v>41866</v>
      </c>
      <c r="G12" s="20"/>
      <c r="H12" s="20"/>
      <c r="I12" s="20"/>
      <c r="J12" s="20"/>
    </row>
    <row r="13" spans="1:10" ht="15.75" customHeight="1">
      <c r="A13" s="210">
        <v>2011</v>
      </c>
      <c r="B13" s="40">
        <v>2767.5879</v>
      </c>
      <c r="C13" s="26">
        <v>45382</v>
      </c>
      <c r="D13" s="20"/>
      <c r="E13" s="40">
        <v>2909.84141</v>
      </c>
      <c r="F13" s="26">
        <v>45359</v>
      </c>
      <c r="G13" s="20"/>
      <c r="H13" s="20"/>
      <c r="I13" s="20"/>
      <c r="J13" s="20"/>
    </row>
    <row r="14" spans="1:10" ht="15.75" customHeight="1">
      <c r="A14" s="210">
        <v>2012</v>
      </c>
      <c r="B14" s="40">
        <v>2659.5852999999997</v>
      </c>
      <c r="C14" s="26">
        <v>43802</v>
      </c>
      <c r="D14" s="61"/>
      <c r="E14" s="40">
        <v>2557.3886400000001</v>
      </c>
      <c r="F14" s="26">
        <v>43747</v>
      </c>
      <c r="G14" s="20"/>
      <c r="H14" s="20"/>
      <c r="I14" s="20"/>
      <c r="J14" s="20"/>
    </row>
    <row r="15" spans="1:10" ht="15.75" customHeight="1">
      <c r="A15" s="210">
        <v>2013</v>
      </c>
      <c r="B15" s="40">
        <v>2786.3611499999997</v>
      </c>
      <c r="C15" s="26">
        <v>38146</v>
      </c>
      <c r="D15" s="61"/>
      <c r="E15" s="40">
        <v>2748.0851699999998</v>
      </c>
      <c r="F15" s="26">
        <v>38340</v>
      </c>
      <c r="G15" s="20"/>
      <c r="H15" s="20"/>
      <c r="I15" s="20"/>
      <c r="J15" s="20"/>
    </row>
    <row r="16" spans="1:10" ht="15.75" customHeight="1">
      <c r="A16" s="210">
        <v>2014</v>
      </c>
      <c r="B16" s="40">
        <v>3623.1648500000001</v>
      </c>
      <c r="C16" s="26">
        <v>41306</v>
      </c>
      <c r="D16" s="61"/>
      <c r="E16" s="40">
        <v>3052.5518999999999</v>
      </c>
      <c r="F16" s="26">
        <v>40948</v>
      </c>
      <c r="G16" s="20"/>
      <c r="H16" s="20"/>
      <c r="I16" s="20"/>
      <c r="J16" s="20"/>
    </row>
    <row r="17" spans="1:10" ht="15.75" customHeight="1">
      <c r="A17" s="210">
        <v>2015</v>
      </c>
      <c r="B17" s="40">
        <v>4544.6511500000006</v>
      </c>
      <c r="C17" s="26">
        <v>40352</v>
      </c>
      <c r="D17" s="61"/>
      <c r="E17" s="40">
        <v>4126.0240400000002</v>
      </c>
      <c r="F17" s="26">
        <v>40246</v>
      </c>
      <c r="G17" s="20"/>
      <c r="H17" s="20"/>
      <c r="I17" s="20"/>
      <c r="J17" s="20"/>
    </row>
    <row r="18" spans="1:10" ht="15.75" customHeight="1">
      <c r="A18" s="210">
        <v>2016</v>
      </c>
      <c r="B18" s="40">
        <v>3773.7111</v>
      </c>
      <c r="C18" s="26">
        <v>38567</v>
      </c>
      <c r="D18" s="61"/>
      <c r="E18" s="40">
        <v>3900.29133</v>
      </c>
      <c r="F18" s="26">
        <v>38963</v>
      </c>
      <c r="G18" s="20"/>
      <c r="H18" s="20"/>
      <c r="I18" s="20"/>
      <c r="J18" s="20"/>
    </row>
    <row r="19" spans="1:10" ht="15.75" customHeight="1">
      <c r="A19" s="210">
        <v>2017</v>
      </c>
      <c r="B19" s="40">
        <v>3564.2242700000002</v>
      </c>
      <c r="C19" s="26">
        <v>40441</v>
      </c>
      <c r="D19" s="61"/>
      <c r="E19" s="40">
        <v>3660.9564999999998</v>
      </c>
      <c r="F19" s="26">
        <v>40688</v>
      </c>
      <c r="G19" s="20"/>
      <c r="H19" s="20"/>
      <c r="I19" s="20"/>
      <c r="J19" s="20"/>
    </row>
    <row r="20" spans="1:10" ht="15.75" customHeight="1">
      <c r="A20" s="22">
        <v>2018</v>
      </c>
      <c r="B20" s="40">
        <v>4121.1306100000002</v>
      </c>
      <c r="C20" s="26">
        <v>35402</v>
      </c>
      <c r="D20" s="61"/>
      <c r="E20" s="40">
        <v>4231.6763700000001</v>
      </c>
      <c r="F20" s="26">
        <v>34962</v>
      </c>
      <c r="G20" s="20"/>
      <c r="H20" s="20"/>
      <c r="I20" s="20"/>
      <c r="J20" s="20"/>
    </row>
    <row r="21" spans="1:10" ht="15.75" customHeight="1">
      <c r="A21" s="22" t="s">
        <v>14</v>
      </c>
      <c r="B21" s="61"/>
      <c r="C21" s="61" t="s">
        <v>14</v>
      </c>
      <c r="D21" s="61" t="s">
        <v>14</v>
      </c>
      <c r="E21" s="61" t="s">
        <v>14</v>
      </c>
      <c r="F21" s="61" t="s">
        <v>14</v>
      </c>
      <c r="G21" s="20"/>
      <c r="H21" s="20"/>
      <c r="I21" s="20"/>
      <c r="J21" s="20"/>
    </row>
    <row r="22" spans="1:10" ht="15.75" customHeight="1">
      <c r="A22" s="22" t="s">
        <v>34</v>
      </c>
      <c r="B22" s="61"/>
      <c r="C22" s="61"/>
      <c r="D22" s="61"/>
      <c r="E22" s="61"/>
      <c r="F22" s="61"/>
      <c r="G22" s="20"/>
      <c r="H22" s="20"/>
      <c r="I22" s="20"/>
      <c r="J22" s="20"/>
    </row>
    <row r="23" spans="1:10" ht="15.75" customHeight="1">
      <c r="E23" s="21" t="s">
        <v>14</v>
      </c>
      <c r="F23" s="21" t="s">
        <v>14</v>
      </c>
    </row>
    <row r="24" spans="1:10" ht="15.75" customHeight="1">
      <c r="A24" s="28" t="s">
        <v>151</v>
      </c>
    </row>
  </sheetData>
  <mergeCells count="3">
    <mergeCell ref="A2:F2"/>
    <mergeCell ref="B4:C4"/>
    <mergeCell ref="E4:F4"/>
  </mergeCells>
  <hyperlinks>
    <hyperlink ref="A24" location="Contents!B3" display="Return to the Table of Contents" xr:uid="{00000000-0004-0000-32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H24"/>
  <sheetViews>
    <sheetView zoomScaleNormal="100" workbookViewId="0"/>
  </sheetViews>
  <sheetFormatPr defaultRowHeight="15.75" customHeight="1"/>
  <cols>
    <col min="1" max="1" width="10.25" style="21" customWidth="1"/>
    <col min="2" max="4" width="15.625" style="21" customWidth="1"/>
    <col min="5" max="16384" width="9" style="21"/>
  </cols>
  <sheetData>
    <row r="1" spans="1:7" s="18" customFormat="1" ht="18.75" customHeight="1">
      <c r="A1" s="60" t="s">
        <v>47</v>
      </c>
      <c r="B1" s="34"/>
      <c r="C1" s="34"/>
      <c r="D1" s="34"/>
      <c r="E1" s="17"/>
      <c r="F1" s="17"/>
      <c r="G1" s="17"/>
    </row>
    <row r="2" spans="1:7" ht="15.75" customHeight="1">
      <c r="A2" s="20" t="s">
        <v>0</v>
      </c>
      <c r="B2" s="20"/>
      <c r="C2" s="20"/>
      <c r="D2" s="20"/>
      <c r="E2" s="20"/>
      <c r="F2" s="20"/>
      <c r="G2" s="20"/>
    </row>
    <row r="3" spans="1:7" ht="15.75" customHeight="1">
      <c r="A3" s="228"/>
      <c r="B3" s="20"/>
      <c r="C3" s="20"/>
      <c r="D3" s="20"/>
      <c r="E3" s="20"/>
      <c r="F3" s="20"/>
      <c r="G3" s="20"/>
    </row>
    <row r="4" spans="1:7" ht="15.75" customHeight="1">
      <c r="A4" s="227"/>
      <c r="B4" s="23" t="s">
        <v>45</v>
      </c>
      <c r="C4" s="23" t="s">
        <v>7</v>
      </c>
      <c r="D4" s="23" t="s">
        <v>2</v>
      </c>
      <c r="E4" s="20"/>
      <c r="F4" s="20"/>
      <c r="G4" s="20"/>
    </row>
    <row r="5" spans="1:7" ht="15.75" customHeight="1">
      <c r="A5" s="228">
        <v>2004</v>
      </c>
      <c r="B5" s="40">
        <v>2560.4180000000001</v>
      </c>
      <c r="C5" s="40">
        <v>1065.9580000000001</v>
      </c>
      <c r="D5" s="40">
        <f t="shared" ref="D5:D18" si="0">SUM(B5:C5)</f>
        <v>3626.3760000000002</v>
      </c>
      <c r="E5" s="20"/>
      <c r="G5" s="20"/>
    </row>
    <row r="6" spans="1:7" ht="15.75" customHeight="1">
      <c r="A6" s="228">
        <v>2005</v>
      </c>
      <c r="B6" s="40">
        <v>3317.7049999999999</v>
      </c>
      <c r="C6" s="40">
        <v>1121.722</v>
      </c>
      <c r="D6" s="40">
        <f t="shared" si="0"/>
        <v>4439.4269999999997</v>
      </c>
      <c r="E6" s="20"/>
      <c r="G6" s="20"/>
    </row>
    <row r="7" spans="1:7" ht="15.75" customHeight="1">
      <c r="A7" s="228">
        <v>2006</v>
      </c>
      <c r="B7" s="40">
        <v>4328.96</v>
      </c>
      <c r="C7" s="40">
        <v>1400.7139999999999</v>
      </c>
      <c r="D7" s="40">
        <f t="shared" si="0"/>
        <v>5729.674</v>
      </c>
      <c r="E7" s="20"/>
      <c r="G7" s="20"/>
    </row>
    <row r="8" spans="1:7" ht="15.75" customHeight="1">
      <c r="A8" s="228">
        <v>2007</v>
      </c>
      <c r="B8" s="40">
        <v>5247.99</v>
      </c>
      <c r="C8" s="40">
        <v>1734.55</v>
      </c>
      <c r="D8" s="40">
        <f t="shared" si="0"/>
        <v>6982.54</v>
      </c>
      <c r="E8" s="20"/>
      <c r="G8" s="20"/>
    </row>
    <row r="9" spans="1:7" ht="15.75" customHeight="1">
      <c r="A9" s="228">
        <v>2008</v>
      </c>
      <c r="B9" s="40">
        <v>2748.4279999999999</v>
      </c>
      <c r="C9" s="40">
        <v>1341.8920000000001</v>
      </c>
      <c r="D9" s="40">
        <f t="shared" si="0"/>
        <v>4090.3199999999997</v>
      </c>
      <c r="E9" s="20"/>
      <c r="G9" s="20"/>
    </row>
    <row r="10" spans="1:7" ht="15.75" customHeight="1">
      <c r="A10" s="228">
        <v>2009</v>
      </c>
      <c r="B10" s="40">
        <v>3995.2950000000001</v>
      </c>
      <c r="C10" s="40">
        <v>1692.9960000000001</v>
      </c>
      <c r="D10" s="40">
        <f t="shared" si="0"/>
        <v>5688.2910000000002</v>
      </c>
      <c r="E10" s="20"/>
      <c r="G10" s="20"/>
    </row>
    <row r="11" spans="1:7" ht="15.75" customHeight="1">
      <c r="A11" s="228">
        <v>2010</v>
      </c>
      <c r="B11" s="40">
        <v>4900.2460000000001</v>
      </c>
      <c r="C11" s="40">
        <v>1903.1020000000001</v>
      </c>
      <c r="D11" s="40">
        <f t="shared" si="0"/>
        <v>6803.348</v>
      </c>
      <c r="E11" s="20"/>
      <c r="G11" s="20"/>
    </row>
    <row r="12" spans="1:7" ht="15.75" customHeight="1">
      <c r="A12" s="228">
        <v>2011</v>
      </c>
      <c r="B12" s="40">
        <v>4501.4380000000001</v>
      </c>
      <c r="C12" s="40">
        <v>2107.538</v>
      </c>
      <c r="D12" s="40">
        <f t="shared" si="0"/>
        <v>6608.9760000000006</v>
      </c>
      <c r="E12" s="20"/>
      <c r="G12" s="20"/>
    </row>
    <row r="13" spans="1:7" ht="15.75" customHeight="1">
      <c r="A13" s="228">
        <v>2012</v>
      </c>
      <c r="B13" s="40">
        <v>5321.857</v>
      </c>
      <c r="C13" s="40">
        <v>2366.6999999999998</v>
      </c>
      <c r="D13" s="40">
        <f t="shared" si="0"/>
        <v>7688.5569999999998</v>
      </c>
      <c r="E13" s="20"/>
      <c r="G13" s="20"/>
    </row>
    <row r="14" spans="1:7" ht="15.75" customHeight="1">
      <c r="A14" s="228">
        <v>2013</v>
      </c>
      <c r="B14" s="40">
        <v>6472.8770000000004</v>
      </c>
      <c r="C14" s="40">
        <v>2383.779</v>
      </c>
      <c r="D14" s="40">
        <f t="shared" si="0"/>
        <v>8856.6560000000009</v>
      </c>
      <c r="E14" s="20"/>
      <c r="G14" s="20"/>
    </row>
    <row r="15" spans="1:7" ht="15.75" customHeight="1">
      <c r="A15" s="228">
        <v>2014</v>
      </c>
      <c r="B15" s="40">
        <v>6770.6289999999999</v>
      </c>
      <c r="C15" s="40">
        <v>2592.2640000000001</v>
      </c>
      <c r="D15" s="40">
        <f t="shared" si="0"/>
        <v>9362.893</v>
      </c>
      <c r="E15" s="20"/>
      <c r="G15" s="20"/>
    </row>
    <row r="16" spans="1:7" ht="15.75" customHeight="1">
      <c r="A16" s="228">
        <v>2015</v>
      </c>
      <c r="B16" s="40">
        <v>6756.1629999999996</v>
      </c>
      <c r="C16" s="40">
        <v>2424.0859999999998</v>
      </c>
      <c r="D16" s="40">
        <f t="shared" si="0"/>
        <v>9180.2489999999998</v>
      </c>
      <c r="E16" s="20"/>
      <c r="G16" s="20"/>
    </row>
    <row r="17" spans="1:8" ht="15.75" customHeight="1">
      <c r="A17" s="228">
        <v>2016</v>
      </c>
      <c r="B17" s="40">
        <v>7146.32</v>
      </c>
      <c r="C17" s="40">
        <v>2531.0729999999999</v>
      </c>
      <c r="D17" s="40">
        <f t="shared" si="0"/>
        <v>9677.393</v>
      </c>
      <c r="E17" s="20"/>
      <c r="G17" s="20"/>
    </row>
    <row r="18" spans="1:8" ht="15.75" customHeight="1">
      <c r="A18" s="228">
        <v>2017</v>
      </c>
      <c r="B18" s="40">
        <v>9129.4779999999992</v>
      </c>
      <c r="C18" s="40">
        <v>2943.009</v>
      </c>
      <c r="D18" s="40">
        <f t="shared" si="0"/>
        <v>12072.486999999999</v>
      </c>
      <c r="E18" s="20"/>
      <c r="G18" s="20"/>
    </row>
    <row r="19" spans="1:8" ht="15.75" customHeight="1">
      <c r="A19" s="228">
        <v>2018</v>
      </c>
      <c r="B19" s="40">
        <v>7897.9080000000004</v>
      </c>
      <c r="C19" s="40">
        <v>3007.0239999999999</v>
      </c>
      <c r="D19" s="40">
        <f t="shared" ref="D19" si="1">SUM(B19:C19)</f>
        <v>10904.932000000001</v>
      </c>
      <c r="E19" s="20"/>
      <c r="G19" s="20"/>
    </row>
    <row r="20" spans="1:8" ht="15.75" customHeight="1">
      <c r="A20" s="228"/>
      <c r="B20" s="40"/>
      <c r="C20" s="40"/>
      <c r="D20" s="61"/>
      <c r="E20" s="20"/>
      <c r="F20" s="20"/>
      <c r="G20" s="20"/>
    </row>
    <row r="21" spans="1:8" ht="45" customHeight="1">
      <c r="A21" s="255" t="s">
        <v>492</v>
      </c>
      <c r="B21" s="255"/>
      <c r="C21" s="255"/>
      <c r="D21" s="255"/>
      <c r="E21" s="46"/>
      <c r="F21" s="46"/>
      <c r="G21" s="46"/>
      <c r="H21" s="46"/>
    </row>
    <row r="22" spans="1:8" ht="15">
      <c r="A22" s="255" t="s">
        <v>247</v>
      </c>
      <c r="B22" s="255"/>
      <c r="C22" s="255"/>
      <c r="D22" s="255"/>
      <c r="E22" s="20"/>
      <c r="F22" s="20"/>
      <c r="G22" s="20"/>
    </row>
    <row r="23" spans="1:8" ht="15.75" customHeight="1">
      <c r="E23" s="20"/>
      <c r="F23" s="20"/>
      <c r="G23" s="20"/>
    </row>
    <row r="24" spans="1:8" ht="15.75" customHeight="1">
      <c r="A24" s="28" t="s">
        <v>151</v>
      </c>
    </row>
  </sheetData>
  <mergeCells count="2">
    <mergeCell ref="A21:D21"/>
    <mergeCell ref="A22:D22"/>
  </mergeCells>
  <hyperlinks>
    <hyperlink ref="A24" location="Contents!B3" display="Return to the Table of Contents" xr:uid="{00000000-0004-0000-3A00-000000000000}"/>
  </hyperlinks>
  <pageMargins left="0.7" right="0.7" top="0.75" bottom="0.75" header="0.3" footer="0.3"/>
  <ignoredErrors>
    <ignoredError sqref="D19"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dimension ref="A1:E24"/>
  <sheetViews>
    <sheetView zoomScaleNormal="100" workbookViewId="0"/>
  </sheetViews>
  <sheetFormatPr defaultRowHeight="15.75" customHeight="1"/>
  <cols>
    <col min="1" max="1" width="10.25" style="21" customWidth="1"/>
    <col min="2" max="4" width="15.625" style="21" customWidth="1"/>
    <col min="5" max="16384" width="9" style="21"/>
  </cols>
  <sheetData>
    <row r="1" spans="1:5" s="18" customFormat="1" ht="18.75" customHeight="1">
      <c r="A1" s="60" t="s">
        <v>150</v>
      </c>
      <c r="B1" s="34"/>
      <c r="C1" s="34"/>
      <c r="D1" s="34"/>
      <c r="E1" s="34"/>
    </row>
    <row r="2" spans="1:5" ht="15.75" customHeight="1">
      <c r="A2" s="20" t="s">
        <v>0</v>
      </c>
      <c r="B2" s="20"/>
      <c r="C2" s="20"/>
      <c r="D2" s="20"/>
      <c r="E2" s="20"/>
    </row>
    <row r="3" spans="1:5" ht="15.75" customHeight="1">
      <c r="A3" s="22"/>
      <c r="B3" s="20"/>
      <c r="C3" s="20"/>
      <c r="D3" s="20"/>
      <c r="E3" s="20"/>
    </row>
    <row r="4" spans="1:5" ht="15.75" customHeight="1">
      <c r="A4" s="45"/>
      <c r="B4" s="23" t="s">
        <v>45</v>
      </c>
      <c r="C4" s="23" t="s">
        <v>7</v>
      </c>
      <c r="D4" s="23" t="s">
        <v>2</v>
      </c>
      <c r="E4" s="46"/>
    </row>
    <row r="5" spans="1:5" ht="15.75" customHeight="1">
      <c r="A5" s="210">
        <v>2004</v>
      </c>
      <c r="B5" s="40">
        <v>3413.1219999999998</v>
      </c>
      <c r="C5" s="40">
        <v>2985.9580000000001</v>
      </c>
      <c r="D5" s="40">
        <f t="shared" ref="D5:D18" si="0">SUM(B5:C5)</f>
        <v>6399.08</v>
      </c>
      <c r="E5" s="20"/>
    </row>
    <row r="6" spans="1:5" ht="15.75" customHeight="1">
      <c r="A6" s="210">
        <v>2005</v>
      </c>
      <c r="B6" s="40">
        <v>4607.5039999999999</v>
      </c>
      <c r="C6" s="40">
        <v>2964.8589999999999</v>
      </c>
      <c r="D6" s="40">
        <f t="shared" si="0"/>
        <v>7572.3629999999994</v>
      </c>
      <c r="E6" s="20"/>
    </row>
    <row r="7" spans="1:5" ht="15.75" customHeight="1">
      <c r="A7" s="210">
        <v>2006</v>
      </c>
      <c r="B7" s="40">
        <v>7378.8249999999998</v>
      </c>
      <c r="C7" s="40">
        <v>3903.8780000000002</v>
      </c>
      <c r="D7" s="40">
        <f t="shared" si="0"/>
        <v>11282.703</v>
      </c>
      <c r="E7" s="20"/>
    </row>
    <row r="8" spans="1:5" ht="15.75" customHeight="1">
      <c r="A8" s="210">
        <v>2007</v>
      </c>
      <c r="B8" s="40">
        <v>10526.828</v>
      </c>
      <c r="C8" s="40">
        <v>6080.5649999999996</v>
      </c>
      <c r="D8" s="40">
        <f t="shared" si="0"/>
        <v>16607.393</v>
      </c>
      <c r="E8" s="20"/>
    </row>
    <row r="9" spans="1:5" ht="15.75" customHeight="1">
      <c r="A9" s="210">
        <v>2008</v>
      </c>
      <c r="B9" s="40">
        <v>10866.288</v>
      </c>
      <c r="C9" s="40">
        <v>4489.33</v>
      </c>
      <c r="D9" s="40">
        <f t="shared" si="0"/>
        <v>15355.618</v>
      </c>
      <c r="E9" s="20"/>
    </row>
    <row r="10" spans="1:5" ht="15.75" customHeight="1">
      <c r="A10" s="210">
        <v>2009</v>
      </c>
      <c r="B10" s="40">
        <v>6398.3620000000001</v>
      </c>
      <c r="C10" s="40">
        <v>4031.3519999999999</v>
      </c>
      <c r="D10" s="40">
        <f t="shared" si="0"/>
        <v>10429.714</v>
      </c>
      <c r="E10" s="20"/>
    </row>
    <row r="11" spans="1:5" ht="15.75" customHeight="1">
      <c r="A11" s="210">
        <v>2010</v>
      </c>
      <c r="B11" s="40">
        <v>7407.9110000000001</v>
      </c>
      <c r="C11" s="40">
        <v>7354.9440000000004</v>
      </c>
      <c r="D11" s="40">
        <f t="shared" si="0"/>
        <v>14762.855</v>
      </c>
      <c r="E11" s="20"/>
    </row>
    <row r="12" spans="1:5" ht="15.75" customHeight="1">
      <c r="A12" s="210">
        <v>2011</v>
      </c>
      <c r="B12" s="40">
        <v>8008.67</v>
      </c>
      <c r="C12" s="40">
        <v>7114.2529999999997</v>
      </c>
      <c r="D12" s="40">
        <f t="shared" si="0"/>
        <v>15122.922999999999</v>
      </c>
      <c r="E12" s="20"/>
    </row>
    <row r="13" spans="1:5" ht="15.75" customHeight="1">
      <c r="A13" s="210">
        <v>2012</v>
      </c>
      <c r="B13" s="40">
        <v>6911.326</v>
      </c>
      <c r="C13" s="40">
        <v>7880.7690000000002</v>
      </c>
      <c r="D13" s="40">
        <f t="shared" si="0"/>
        <v>14792.095000000001</v>
      </c>
      <c r="E13" s="20"/>
    </row>
    <row r="14" spans="1:5" ht="15.75" customHeight="1">
      <c r="A14" s="210">
        <v>2013</v>
      </c>
      <c r="B14" s="40">
        <v>7852.1459999999997</v>
      </c>
      <c r="C14" s="40">
        <v>8682.8160000000007</v>
      </c>
      <c r="D14" s="40">
        <f t="shared" si="0"/>
        <v>16534.962</v>
      </c>
      <c r="E14" s="20"/>
    </row>
    <row r="15" spans="1:5" ht="15.75" customHeight="1">
      <c r="A15" s="210">
        <v>2014</v>
      </c>
      <c r="B15" s="40">
        <v>8893.3050000000003</v>
      </c>
      <c r="C15" s="40">
        <v>9373.0849999999991</v>
      </c>
      <c r="D15" s="40">
        <f t="shared" si="0"/>
        <v>18266.39</v>
      </c>
      <c r="E15" s="20"/>
    </row>
    <row r="16" spans="1:5" ht="15.75" customHeight="1">
      <c r="A16" s="210">
        <v>2015</v>
      </c>
      <c r="B16" s="40">
        <v>9695.5820000000003</v>
      </c>
      <c r="C16" s="40">
        <v>11596.034</v>
      </c>
      <c r="D16" s="40">
        <f t="shared" si="0"/>
        <v>21291.616000000002</v>
      </c>
      <c r="E16" s="35"/>
    </row>
    <row r="17" spans="1:5" ht="15.75" customHeight="1">
      <c r="A17" s="210">
        <v>2016</v>
      </c>
      <c r="B17" s="40">
        <v>8806.3279999999995</v>
      </c>
      <c r="C17" s="40">
        <v>11239.319</v>
      </c>
      <c r="D17" s="40">
        <f t="shared" si="0"/>
        <v>20045.646999999997</v>
      </c>
      <c r="E17" s="20"/>
    </row>
    <row r="18" spans="1:5" ht="15.75" customHeight="1">
      <c r="A18" s="210">
        <v>2017</v>
      </c>
      <c r="B18" s="40">
        <v>9798.7890000000007</v>
      </c>
      <c r="C18" s="40">
        <v>17495.736000000001</v>
      </c>
      <c r="D18" s="40">
        <f t="shared" si="0"/>
        <v>27294.525000000001</v>
      </c>
      <c r="E18" s="20"/>
    </row>
    <row r="19" spans="1:5" ht="15.75" customHeight="1">
      <c r="A19" s="22">
        <v>2018</v>
      </c>
      <c r="B19" s="40">
        <v>11906.543</v>
      </c>
      <c r="C19" s="40">
        <v>21977.368999999999</v>
      </c>
      <c r="D19" s="40">
        <f t="shared" ref="D19" si="1">SUM(B19:C19)</f>
        <v>33883.911999999997</v>
      </c>
      <c r="E19" s="185"/>
    </row>
    <row r="20" spans="1:5" ht="15.75" customHeight="1">
      <c r="A20" s="19"/>
      <c r="B20" s="37"/>
      <c r="C20" s="37"/>
      <c r="D20" s="31"/>
      <c r="E20" s="35"/>
    </row>
    <row r="21" spans="1:5" ht="15.75" customHeight="1">
      <c r="A21" s="22" t="s">
        <v>43</v>
      </c>
      <c r="B21" s="20"/>
      <c r="C21" s="20"/>
      <c r="D21" s="20"/>
      <c r="E21" s="20"/>
    </row>
    <row r="22" spans="1:5" ht="30.75" customHeight="1">
      <c r="A22" s="255" t="s">
        <v>406</v>
      </c>
      <c r="B22" s="255"/>
      <c r="C22" s="255"/>
      <c r="D22" s="255"/>
      <c r="E22" s="20"/>
    </row>
    <row r="24" spans="1:5" ht="15.75" customHeight="1">
      <c r="A24" s="28" t="s">
        <v>151</v>
      </c>
    </row>
  </sheetData>
  <mergeCells count="1">
    <mergeCell ref="A22:D22"/>
  </mergeCells>
  <hyperlinks>
    <hyperlink ref="A24" location="Contents!B3" display="Return to the Table of Contents" xr:uid="{00000000-0004-0000-3E00-000000000000}"/>
  </hyperlinks>
  <pageMargins left="0.7" right="0.7" top="0.75" bottom="0.75" header="0.3" footer="0.3"/>
  <ignoredErrors>
    <ignoredError sqref="D19"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9"/>
  <dimension ref="A1:F24"/>
  <sheetViews>
    <sheetView zoomScaleNormal="100" workbookViewId="0"/>
  </sheetViews>
  <sheetFormatPr defaultRowHeight="15.75" customHeight="1"/>
  <cols>
    <col min="1" max="1" width="10.25" style="21" customWidth="1"/>
    <col min="2" max="4" width="15.625" style="21" customWidth="1"/>
    <col min="5" max="16384" width="9" style="21"/>
  </cols>
  <sheetData>
    <row r="1" spans="1:6" s="18" customFormat="1" ht="18.75" customHeight="1">
      <c r="A1" s="60" t="s">
        <v>102</v>
      </c>
      <c r="B1" s="110"/>
      <c r="C1" s="110"/>
      <c r="D1" s="110"/>
      <c r="E1" s="34"/>
      <c r="F1" s="34"/>
    </row>
    <row r="2" spans="1:6" ht="15.75" customHeight="1">
      <c r="A2" s="20" t="s">
        <v>0</v>
      </c>
      <c r="B2" s="66"/>
      <c r="C2" s="66"/>
      <c r="D2" s="66"/>
      <c r="E2" s="20"/>
      <c r="F2" s="20"/>
    </row>
    <row r="3" spans="1:6" ht="15.75" customHeight="1">
      <c r="A3" s="22"/>
      <c r="B3" s="66"/>
      <c r="C3" s="66"/>
      <c r="D3" s="66"/>
      <c r="E3" s="20"/>
      <c r="F3" s="20"/>
    </row>
    <row r="4" spans="1:6" ht="15.75" customHeight="1">
      <c r="A4" s="73"/>
      <c r="B4" s="23" t="s">
        <v>45</v>
      </c>
      <c r="C4" s="23" t="s">
        <v>7</v>
      </c>
      <c r="D4" s="148" t="s">
        <v>2</v>
      </c>
      <c r="E4" s="78"/>
      <c r="F4" s="78"/>
    </row>
    <row r="5" spans="1:6" ht="15.75" customHeight="1">
      <c r="A5" s="210">
        <v>2004</v>
      </c>
      <c r="B5" s="66">
        <v>84.97</v>
      </c>
      <c r="C5" s="66">
        <v>67.872</v>
      </c>
      <c r="D5" s="66">
        <f t="shared" ref="D5:D18" si="0">SUM(B5:C5)</f>
        <v>152.84199999999998</v>
      </c>
      <c r="E5" s="20"/>
      <c r="F5" s="20"/>
    </row>
    <row r="6" spans="1:6" ht="15.75" customHeight="1">
      <c r="A6" s="210">
        <v>2005</v>
      </c>
      <c r="B6" s="66">
        <v>127.29600000000001</v>
      </c>
      <c r="C6" s="66">
        <v>45.094999999999999</v>
      </c>
      <c r="D6" s="66">
        <f t="shared" si="0"/>
        <v>172.39100000000002</v>
      </c>
      <c r="E6" s="20"/>
      <c r="F6" s="20"/>
    </row>
    <row r="7" spans="1:6" ht="15.75" customHeight="1">
      <c r="A7" s="210">
        <v>2006</v>
      </c>
      <c r="B7" s="66">
        <v>106.455</v>
      </c>
      <c r="C7" s="66">
        <v>144.452</v>
      </c>
      <c r="D7" s="66">
        <f t="shared" si="0"/>
        <v>250.90699999999998</v>
      </c>
      <c r="E7" s="20"/>
      <c r="F7" s="20"/>
    </row>
    <row r="8" spans="1:6" ht="15.75" customHeight="1">
      <c r="A8" s="210">
        <v>2007</v>
      </c>
      <c r="B8" s="66">
        <v>95.3</v>
      </c>
      <c r="C8" s="66">
        <v>133.905</v>
      </c>
      <c r="D8" s="66">
        <f t="shared" si="0"/>
        <v>229.20499999999998</v>
      </c>
      <c r="E8" s="20"/>
      <c r="F8" s="20"/>
    </row>
    <row r="9" spans="1:6" ht="15.75" customHeight="1">
      <c r="A9" s="210">
        <v>2008</v>
      </c>
      <c r="B9" s="66">
        <v>-20.245999999999999</v>
      </c>
      <c r="C9" s="66">
        <v>-53.942</v>
      </c>
      <c r="D9" s="66">
        <f t="shared" si="0"/>
        <v>-74.188000000000002</v>
      </c>
      <c r="E9" s="20"/>
      <c r="F9" s="20"/>
    </row>
    <row r="10" spans="1:6" ht="15.75" customHeight="1">
      <c r="A10" s="210">
        <v>2009</v>
      </c>
      <c r="B10" s="66">
        <v>59.36</v>
      </c>
      <c r="C10" s="66">
        <v>127.474</v>
      </c>
      <c r="D10" s="66">
        <f t="shared" si="0"/>
        <v>186.834</v>
      </c>
      <c r="E10" s="20"/>
      <c r="F10" s="20"/>
    </row>
    <row r="11" spans="1:6" ht="15.75" customHeight="1">
      <c r="A11" s="210">
        <v>2010</v>
      </c>
      <c r="B11" s="66">
        <v>60.615000000000002</v>
      </c>
      <c r="C11" s="66">
        <v>54.643999999999998</v>
      </c>
      <c r="D11" s="66">
        <f t="shared" si="0"/>
        <v>115.259</v>
      </c>
      <c r="E11" s="20"/>
      <c r="F11" s="20"/>
    </row>
    <row r="12" spans="1:6" ht="15.75" customHeight="1">
      <c r="A12" s="210">
        <v>2011</v>
      </c>
      <c r="B12" s="66">
        <v>71.701999999999998</v>
      </c>
      <c r="C12" s="66">
        <v>52.625</v>
      </c>
      <c r="D12" s="66">
        <f t="shared" si="0"/>
        <v>124.327</v>
      </c>
      <c r="E12" s="20"/>
      <c r="F12" s="20"/>
    </row>
    <row r="13" spans="1:6" ht="15.75" customHeight="1">
      <c r="A13" s="210">
        <v>2012</v>
      </c>
      <c r="B13" s="66">
        <v>41.082000000000001</v>
      </c>
      <c r="C13" s="66">
        <v>-19.876999999999999</v>
      </c>
      <c r="D13" s="66">
        <f t="shared" si="0"/>
        <v>21.205000000000002</v>
      </c>
      <c r="E13" s="20"/>
      <c r="F13" s="20"/>
    </row>
    <row r="14" spans="1:6" ht="15.75" customHeight="1">
      <c r="A14" s="210">
        <v>2013</v>
      </c>
      <c r="B14" s="66">
        <v>174.166</v>
      </c>
      <c r="C14" s="66">
        <v>46.75</v>
      </c>
      <c r="D14" s="66">
        <f t="shared" si="0"/>
        <v>220.916</v>
      </c>
      <c r="E14" s="20"/>
      <c r="F14" s="20"/>
    </row>
    <row r="15" spans="1:6" ht="15.75" customHeight="1">
      <c r="A15" s="210">
        <v>2014</v>
      </c>
      <c r="B15" s="66">
        <v>107.863</v>
      </c>
      <c r="C15" s="66">
        <v>-129.19499999999999</v>
      </c>
      <c r="D15" s="66">
        <f t="shared" si="0"/>
        <v>-21.331999999999994</v>
      </c>
      <c r="E15" s="20"/>
      <c r="F15" s="20"/>
    </row>
    <row r="16" spans="1:6" ht="15.75" customHeight="1">
      <c r="A16" s="210">
        <v>2015</v>
      </c>
      <c r="B16" s="66">
        <v>114.044</v>
      </c>
      <c r="C16" s="66">
        <v>-276.488</v>
      </c>
      <c r="D16" s="66">
        <f t="shared" si="0"/>
        <v>-162.44400000000002</v>
      </c>
      <c r="E16" s="20"/>
      <c r="F16" s="20"/>
    </row>
    <row r="17" spans="1:6" ht="15.75" customHeight="1">
      <c r="A17" s="210">
        <v>2016</v>
      </c>
      <c r="B17" s="66">
        <v>55.682000000000002</v>
      </c>
      <c r="C17" s="66">
        <v>-258.745</v>
      </c>
      <c r="D17" s="66">
        <f t="shared" si="0"/>
        <v>-203.06299999999999</v>
      </c>
      <c r="E17" s="20"/>
      <c r="F17" s="20"/>
    </row>
    <row r="18" spans="1:6" ht="15.75" customHeight="1">
      <c r="A18" s="210">
        <v>2017</v>
      </c>
      <c r="B18" s="66">
        <v>106.273</v>
      </c>
      <c r="C18" s="66">
        <v>-233.22399999999999</v>
      </c>
      <c r="D18" s="66">
        <f t="shared" si="0"/>
        <v>-126.95099999999999</v>
      </c>
      <c r="E18" s="20"/>
      <c r="F18" s="20"/>
    </row>
    <row r="19" spans="1:6" ht="15.75" customHeight="1">
      <c r="A19" s="22">
        <v>2018</v>
      </c>
      <c r="B19" s="66">
        <v>-43.978999999999999</v>
      </c>
      <c r="C19" s="66">
        <v>-324.565</v>
      </c>
      <c r="D19" s="66">
        <f t="shared" ref="D19" si="1">SUM(B19:C19)</f>
        <v>-368.54399999999998</v>
      </c>
      <c r="E19" s="20"/>
      <c r="F19" s="20"/>
    </row>
    <row r="20" spans="1:6" ht="15.75" customHeight="1">
      <c r="A20" s="19"/>
      <c r="B20" s="67"/>
      <c r="C20" s="67"/>
      <c r="D20" s="67"/>
      <c r="E20" s="20"/>
      <c r="F20" s="20"/>
    </row>
    <row r="21" spans="1:6" ht="15.75" customHeight="1">
      <c r="A21" s="22" t="s">
        <v>43</v>
      </c>
      <c r="B21" s="66"/>
      <c r="C21" s="66"/>
      <c r="D21" s="66"/>
      <c r="E21" s="20"/>
      <c r="F21" s="20"/>
    </row>
    <row r="22" spans="1:6" ht="28.5" customHeight="1">
      <c r="A22" s="255" t="s">
        <v>406</v>
      </c>
      <c r="B22" s="255"/>
      <c r="C22" s="255"/>
      <c r="D22" s="255"/>
      <c r="E22" s="20"/>
      <c r="F22" s="20"/>
    </row>
    <row r="23" spans="1:6" ht="15.75" customHeight="1">
      <c r="A23" s="22"/>
      <c r="B23" s="66"/>
      <c r="C23" s="66"/>
      <c r="D23" s="66"/>
      <c r="E23" s="20"/>
      <c r="F23" s="20"/>
    </row>
    <row r="24" spans="1:6" ht="15.75" customHeight="1">
      <c r="A24" s="28" t="s">
        <v>151</v>
      </c>
    </row>
  </sheetData>
  <mergeCells count="1">
    <mergeCell ref="A22:D22"/>
  </mergeCells>
  <hyperlinks>
    <hyperlink ref="A24" location="Contents!B3" display="Return to the Table of Contents" xr:uid="{00000000-0004-0000-3F00-000000000000}"/>
  </hyperlinks>
  <pageMargins left="0.7" right="0.7" top="0.75" bottom="0.75" header="0.3" footer="0.3"/>
  <ignoredErrors>
    <ignoredError sqref="D19"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6"/>
  <dimension ref="A1:K25"/>
  <sheetViews>
    <sheetView zoomScaleNormal="100" workbookViewId="0"/>
  </sheetViews>
  <sheetFormatPr defaultRowHeight="15.75" customHeight="1"/>
  <cols>
    <col min="1" max="1" width="27" style="20" customWidth="1"/>
    <col min="2" max="11" width="14.25" style="20" customWidth="1"/>
    <col min="12" max="16384" width="9" style="20"/>
  </cols>
  <sheetData>
    <row r="1" spans="1:11" s="17" customFormat="1" ht="18.75" customHeight="1">
      <c r="A1" s="60" t="s">
        <v>205</v>
      </c>
    </row>
    <row r="2" spans="1:11" ht="15.75" customHeight="1">
      <c r="A2" s="20" t="s">
        <v>0</v>
      </c>
    </row>
    <row r="4" spans="1:11" ht="15.75" customHeight="1">
      <c r="A4" s="35"/>
      <c r="B4" s="62">
        <v>2009</v>
      </c>
      <c r="C4" s="62">
        <v>2010</v>
      </c>
      <c r="D4" s="62">
        <v>2011</v>
      </c>
      <c r="E4" s="62">
        <v>2012</v>
      </c>
      <c r="F4" s="62">
        <v>2013</v>
      </c>
      <c r="G4" s="62">
        <v>2014</v>
      </c>
      <c r="H4" s="62">
        <v>2015</v>
      </c>
      <c r="I4" s="62">
        <v>2016</v>
      </c>
      <c r="J4" s="62">
        <v>2017</v>
      </c>
      <c r="K4" s="62">
        <v>2018</v>
      </c>
    </row>
    <row r="5" spans="1:11" ht="15.75" customHeight="1">
      <c r="A5" s="101" t="s">
        <v>56</v>
      </c>
      <c r="B5" s="40">
        <v>2769.2059999999997</v>
      </c>
      <c r="C5" s="40">
        <v>3162.8940000000002</v>
      </c>
      <c r="D5" s="40">
        <v>3454.2930000000006</v>
      </c>
      <c r="E5" s="40">
        <v>3073.7180000000003</v>
      </c>
      <c r="F5" s="40">
        <v>3249.221</v>
      </c>
      <c r="G5" s="40">
        <v>3700.9760000000001</v>
      </c>
      <c r="H5" s="40">
        <v>3679.8379999999997</v>
      </c>
      <c r="I5" s="40">
        <v>3686.43</v>
      </c>
      <c r="J5" s="40">
        <v>4142.5820000000003</v>
      </c>
      <c r="K5" s="40">
        <v>5343.0910000000003</v>
      </c>
    </row>
    <row r="6" spans="1:11" ht="15.75" customHeight="1">
      <c r="A6" s="165" t="s">
        <v>148</v>
      </c>
      <c r="B6" s="40">
        <v>572.39199999999994</v>
      </c>
      <c r="C6" s="40">
        <v>622.60100000000011</v>
      </c>
      <c r="D6" s="40">
        <v>663.06100000000004</v>
      </c>
      <c r="E6" s="40">
        <v>615.79</v>
      </c>
      <c r="F6" s="40">
        <v>588.96399999999994</v>
      </c>
      <c r="G6" s="40">
        <v>708.45300000000009</v>
      </c>
      <c r="H6" s="40">
        <v>812.36300000000006</v>
      </c>
      <c r="I6" s="40">
        <v>965.54600000000005</v>
      </c>
      <c r="J6" s="40">
        <v>1099.9269999999999</v>
      </c>
      <c r="K6" s="40">
        <v>1316.4340000000002</v>
      </c>
    </row>
    <row r="7" spans="1:11" ht="15.75" customHeight="1">
      <c r="A7" s="245" t="s">
        <v>278</v>
      </c>
      <c r="B7" s="40">
        <v>215.268</v>
      </c>
      <c r="C7" s="40">
        <v>213.05800000000002</v>
      </c>
      <c r="D7" s="40">
        <v>191.78</v>
      </c>
      <c r="E7" s="40">
        <v>154.53100000000001</v>
      </c>
      <c r="F7" s="40">
        <v>125.81</v>
      </c>
      <c r="G7" s="40">
        <v>132.21100000000001</v>
      </c>
      <c r="H7" s="40">
        <v>166.214</v>
      </c>
      <c r="I7" s="40">
        <v>176.79500000000002</v>
      </c>
      <c r="J7" s="40">
        <v>167.864</v>
      </c>
      <c r="K7" s="40">
        <v>226.32299999999998</v>
      </c>
    </row>
    <row r="8" spans="1:11" ht="15.75" customHeight="1">
      <c r="A8" s="245" t="s">
        <v>279</v>
      </c>
      <c r="B8" s="40">
        <v>67.230999999999995</v>
      </c>
      <c r="C8" s="40">
        <v>75.409000000000006</v>
      </c>
      <c r="D8" s="40">
        <v>78.789999999999992</v>
      </c>
      <c r="E8" s="40">
        <v>57.527000000000001</v>
      </c>
      <c r="F8" s="40">
        <v>66.219000000000008</v>
      </c>
      <c r="G8" s="40">
        <v>82.067000000000007</v>
      </c>
      <c r="H8" s="40">
        <v>93.543999999999983</v>
      </c>
      <c r="I8" s="40">
        <v>90.64500000000001</v>
      </c>
      <c r="J8" s="40">
        <v>95.805000000000007</v>
      </c>
      <c r="K8" s="40">
        <v>113.37399999999998</v>
      </c>
    </row>
    <row r="9" spans="1:11" ht="15.75" customHeight="1">
      <c r="A9" s="245" t="s">
        <v>280</v>
      </c>
      <c r="B9" s="40">
        <v>2.6150000000000002</v>
      </c>
      <c r="C9" s="40">
        <v>2.5720000000000001</v>
      </c>
      <c r="D9" s="40">
        <v>1.246</v>
      </c>
      <c r="E9" s="40">
        <v>0.6100000000000001</v>
      </c>
      <c r="F9" s="40">
        <v>1.4609999999999999</v>
      </c>
      <c r="G9" s="40">
        <v>3.181</v>
      </c>
      <c r="H9" s="40">
        <v>2.1799999999999997</v>
      </c>
      <c r="I9" s="40">
        <v>1.0539999999999998</v>
      </c>
      <c r="J9" s="40">
        <v>1.0199999999999998</v>
      </c>
      <c r="K9" s="40">
        <v>1.1700000000000002</v>
      </c>
    </row>
    <row r="10" spans="1:11" ht="15.75" customHeight="1">
      <c r="A10" s="245" t="s">
        <v>281</v>
      </c>
      <c r="B10" s="40">
        <v>101.839</v>
      </c>
      <c r="C10" s="40">
        <v>94.026999999999987</v>
      </c>
      <c r="D10" s="40">
        <v>72.828000000000003</v>
      </c>
      <c r="E10" s="40">
        <v>62.414000000000001</v>
      </c>
      <c r="F10" s="40">
        <v>65.308999999999997</v>
      </c>
      <c r="G10" s="40">
        <v>73.894999999999996</v>
      </c>
      <c r="H10" s="40">
        <v>89.584999999999994</v>
      </c>
      <c r="I10" s="40">
        <v>81.180000000000007</v>
      </c>
      <c r="J10" s="40">
        <v>100.57299999999999</v>
      </c>
      <c r="K10" s="40">
        <v>137.529</v>
      </c>
    </row>
    <row r="11" spans="1:11" ht="15.75" customHeight="1">
      <c r="A11" s="165" t="s">
        <v>405</v>
      </c>
      <c r="B11" s="40">
        <v>97.668999999999997</v>
      </c>
      <c r="C11" s="40">
        <v>130.68699999999998</v>
      </c>
      <c r="D11" s="40">
        <v>103.126</v>
      </c>
      <c r="E11" s="40">
        <v>72.822999999999993</v>
      </c>
      <c r="F11" s="40">
        <v>79.025999999999996</v>
      </c>
      <c r="G11" s="40">
        <v>95.911000000000001</v>
      </c>
      <c r="H11" s="40">
        <v>103.27199999999999</v>
      </c>
      <c r="I11" s="40">
        <v>90.024999999999991</v>
      </c>
      <c r="J11" s="40">
        <v>106.97200000000001</v>
      </c>
      <c r="K11" s="40">
        <v>125.10100000000001</v>
      </c>
    </row>
    <row r="12" spans="1:11" ht="15.75" customHeight="1">
      <c r="A12" s="165" t="s">
        <v>51</v>
      </c>
      <c r="B12" s="40">
        <v>1992.14</v>
      </c>
      <c r="C12" s="40">
        <v>2289.5499999999997</v>
      </c>
      <c r="D12" s="40">
        <v>2551.9899999999998</v>
      </c>
      <c r="E12" s="40">
        <v>2274.4340000000002</v>
      </c>
      <c r="F12" s="40">
        <v>2456.0730000000008</v>
      </c>
      <c r="G12" s="40">
        <v>2760.2090000000003</v>
      </c>
      <c r="H12" s="40">
        <v>2616.6490000000003</v>
      </c>
      <c r="I12" s="40">
        <v>2510.3550000000005</v>
      </c>
      <c r="J12" s="40">
        <v>2811.2719999999999</v>
      </c>
      <c r="K12" s="40">
        <v>3768.3429999999998</v>
      </c>
    </row>
    <row r="13" spans="1:11" ht="15.75" customHeight="1">
      <c r="A13" s="20" t="s">
        <v>53</v>
      </c>
      <c r="B13" s="40">
        <v>425.88800000000003</v>
      </c>
      <c r="C13" s="40">
        <v>490.779</v>
      </c>
      <c r="D13" s="40">
        <v>581.34</v>
      </c>
      <c r="E13" s="40">
        <v>487.09000000000003</v>
      </c>
      <c r="F13" s="40">
        <v>526.39099999999996</v>
      </c>
      <c r="G13" s="40">
        <v>750.83699999999999</v>
      </c>
      <c r="H13" s="40">
        <v>846.18799999999999</v>
      </c>
      <c r="I13" s="40">
        <v>679.47900000000004</v>
      </c>
      <c r="J13" s="40">
        <v>744.202</v>
      </c>
      <c r="K13" s="40">
        <v>878.14899999999989</v>
      </c>
    </row>
    <row r="14" spans="1:11" ht="15.75" customHeight="1">
      <c r="A14" s="101" t="s">
        <v>107</v>
      </c>
      <c r="B14" s="40">
        <v>157.36800000000002</v>
      </c>
      <c r="C14" s="40">
        <v>224.59199999999998</v>
      </c>
      <c r="D14" s="40">
        <v>230.209</v>
      </c>
      <c r="E14" s="40">
        <v>243.41599999999997</v>
      </c>
      <c r="F14" s="40">
        <v>254.21899999999999</v>
      </c>
      <c r="G14" s="40">
        <v>224.84200000000004</v>
      </c>
      <c r="H14" s="40">
        <v>165.15199999999999</v>
      </c>
      <c r="I14" s="40">
        <v>169.60300000000001</v>
      </c>
      <c r="J14" s="40">
        <v>203.75800000000001</v>
      </c>
      <c r="K14" s="40">
        <v>244.61699999999996</v>
      </c>
    </row>
    <row r="15" spans="1:11" ht="15.75" customHeight="1">
      <c r="A15" s="165" t="s">
        <v>108</v>
      </c>
      <c r="B15" s="40">
        <v>5.6369999999999996</v>
      </c>
      <c r="C15" s="40">
        <v>7.48</v>
      </c>
      <c r="D15" s="40">
        <v>9.0019999999999989</v>
      </c>
      <c r="E15" s="40">
        <v>6.2519999999999998</v>
      </c>
      <c r="F15" s="40">
        <v>7.5790000000000006</v>
      </c>
      <c r="G15" s="40">
        <v>9.2799999999999994</v>
      </c>
      <c r="H15" s="40">
        <v>7.681</v>
      </c>
      <c r="I15" s="40">
        <v>8.7609999999999992</v>
      </c>
      <c r="J15" s="40">
        <v>12.231000000000002</v>
      </c>
      <c r="K15" s="40">
        <v>18.111000000000001</v>
      </c>
    </row>
    <row r="16" spans="1:11" ht="15.75" customHeight="1">
      <c r="A16" s="165" t="s">
        <v>109</v>
      </c>
      <c r="B16" s="40">
        <v>41.611999999999988</v>
      </c>
      <c r="C16" s="40">
        <v>59.418000000000006</v>
      </c>
      <c r="D16" s="40">
        <v>66.978999999999999</v>
      </c>
      <c r="E16" s="40">
        <v>76.155999999999992</v>
      </c>
      <c r="F16" s="40">
        <v>91.88300000000001</v>
      </c>
      <c r="G16" s="40">
        <v>75.132999999999981</v>
      </c>
      <c r="H16" s="40">
        <v>51.203999999999994</v>
      </c>
      <c r="I16" s="40">
        <v>48.902000000000001</v>
      </c>
      <c r="J16" s="40">
        <v>53.795999999999992</v>
      </c>
      <c r="K16" s="40">
        <v>53.997999999999998</v>
      </c>
    </row>
    <row r="17" spans="1:11" ht="15.75" customHeight="1">
      <c r="A17" s="101" t="s">
        <v>55</v>
      </c>
      <c r="B17" s="40">
        <v>1160.5630000000001</v>
      </c>
      <c r="C17" s="40">
        <v>1333.3</v>
      </c>
      <c r="D17" s="40">
        <v>1419.3000000000002</v>
      </c>
      <c r="E17" s="40">
        <v>1199.7919999999999</v>
      </c>
      <c r="F17" s="40">
        <v>1616.0310000000004</v>
      </c>
      <c r="G17" s="40">
        <v>1504.6309999999999</v>
      </c>
      <c r="H17" s="40">
        <v>1633.5409999999999</v>
      </c>
      <c r="I17" s="40">
        <v>1496.9620000000002</v>
      </c>
      <c r="J17" s="40">
        <v>1704.2270000000001</v>
      </c>
      <c r="K17" s="40">
        <v>2101.3830000000003</v>
      </c>
    </row>
    <row r="18" spans="1:11" ht="15.75" customHeight="1">
      <c r="A18" s="165" t="s">
        <v>268</v>
      </c>
      <c r="B18" s="40">
        <v>508.51599999999991</v>
      </c>
      <c r="C18" s="40">
        <v>612.43899999999996</v>
      </c>
      <c r="D18" s="40">
        <v>638.18599999999992</v>
      </c>
      <c r="E18" s="40">
        <v>545.27600000000007</v>
      </c>
      <c r="F18" s="40">
        <v>719.27300000000014</v>
      </c>
      <c r="G18" s="40">
        <v>707.05899999999997</v>
      </c>
      <c r="H18" s="40">
        <v>728.31699999999989</v>
      </c>
      <c r="I18" s="40">
        <v>614.69900000000007</v>
      </c>
      <c r="J18" s="40">
        <v>705.39200000000005</v>
      </c>
      <c r="K18" s="40">
        <v>886.42800000000011</v>
      </c>
    </row>
    <row r="19" spans="1:11" ht="15.75" customHeight="1">
      <c r="A19" s="165" t="s">
        <v>269</v>
      </c>
      <c r="B19" s="40">
        <v>19.530999999999999</v>
      </c>
      <c r="C19" s="40">
        <v>22.463999999999995</v>
      </c>
      <c r="D19" s="40">
        <v>25.13</v>
      </c>
      <c r="E19" s="40">
        <v>17.143999999999998</v>
      </c>
      <c r="F19" s="40">
        <v>26.234999999999996</v>
      </c>
      <c r="G19" s="40">
        <v>27.982000000000003</v>
      </c>
      <c r="H19" s="40">
        <v>46.425000000000011</v>
      </c>
      <c r="I19" s="40">
        <v>30.485000000000003</v>
      </c>
      <c r="J19" s="40">
        <v>32.933</v>
      </c>
      <c r="K19" s="40">
        <v>51.785999999999994</v>
      </c>
    </row>
    <row r="20" spans="1:11" ht="15.75" customHeight="1">
      <c r="A20" s="165" t="s">
        <v>110</v>
      </c>
      <c r="B20" s="40">
        <v>366.52600000000001</v>
      </c>
      <c r="C20" s="40">
        <v>374.21199999999999</v>
      </c>
      <c r="D20" s="40">
        <v>390.666</v>
      </c>
      <c r="E20" s="40">
        <v>304.673</v>
      </c>
      <c r="F20" s="40">
        <v>504.92999999999995</v>
      </c>
      <c r="G20" s="40">
        <v>361.55799999999999</v>
      </c>
      <c r="H20" s="40">
        <v>390.00900000000001</v>
      </c>
      <c r="I20" s="40">
        <v>417.30199999999996</v>
      </c>
      <c r="J20" s="40">
        <v>459.02600000000001</v>
      </c>
      <c r="K20" s="40">
        <v>565.346</v>
      </c>
    </row>
    <row r="21" spans="1:11" ht="15.75" customHeight="1">
      <c r="A21" s="20" t="s">
        <v>54</v>
      </c>
      <c r="B21" s="40">
        <v>6398.3619999999992</v>
      </c>
      <c r="C21" s="40">
        <v>7407.9110000000001</v>
      </c>
      <c r="D21" s="40">
        <v>8008.670000000001</v>
      </c>
      <c r="E21" s="40">
        <v>6911.3259999999991</v>
      </c>
      <c r="F21" s="40">
        <v>7852.1460000000006</v>
      </c>
      <c r="G21" s="40">
        <v>8893.3050000000003</v>
      </c>
      <c r="H21" s="40">
        <v>9695.5819999999985</v>
      </c>
      <c r="I21" s="40">
        <v>8806.3280000000013</v>
      </c>
      <c r="J21" s="40">
        <v>9798.7890000000007</v>
      </c>
      <c r="K21" s="40">
        <v>11906.543000000001</v>
      </c>
    </row>
    <row r="22" spans="1:11" ht="15.75" customHeight="1">
      <c r="B22" s="42"/>
      <c r="C22" s="42"/>
      <c r="D22" s="42"/>
      <c r="E22" s="155"/>
      <c r="F22" s="155"/>
      <c r="G22" s="40" t="s">
        <v>14</v>
      </c>
      <c r="H22" s="155"/>
      <c r="I22" s="155"/>
      <c r="J22" s="155"/>
      <c r="K22" s="155"/>
    </row>
    <row r="23" spans="1:11" ht="15.75" customHeight="1">
      <c r="A23" s="20" t="s">
        <v>406</v>
      </c>
      <c r="H23" s="20" t="s">
        <v>14</v>
      </c>
    </row>
    <row r="25" spans="1:11" ht="15.75" customHeight="1">
      <c r="A25" s="28" t="s">
        <v>151</v>
      </c>
    </row>
  </sheetData>
  <hyperlinks>
    <hyperlink ref="A25" location="Contents!B3" display="Return to the Table of Contents" xr:uid="{00000000-0004-0000-44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9"/>
  <dimension ref="A1:K25"/>
  <sheetViews>
    <sheetView zoomScaleNormal="100" workbookViewId="0"/>
  </sheetViews>
  <sheetFormatPr defaultRowHeight="15.75" customHeight="1"/>
  <cols>
    <col min="1" max="1" width="27" style="20" customWidth="1"/>
    <col min="2" max="11" width="14.25" style="20" customWidth="1"/>
    <col min="12" max="16384" width="9" style="20"/>
  </cols>
  <sheetData>
    <row r="1" spans="1:11" s="17" customFormat="1" ht="18.75" customHeight="1">
      <c r="A1" s="60" t="s">
        <v>454</v>
      </c>
      <c r="J1" s="17" t="s">
        <v>14</v>
      </c>
    </row>
    <row r="2" spans="1:11" ht="15.75" customHeight="1">
      <c r="A2" s="20" t="s">
        <v>0</v>
      </c>
    </row>
    <row r="3" spans="1:11" ht="15.75" customHeight="1">
      <c r="J3" s="20" t="s">
        <v>14</v>
      </c>
    </row>
    <row r="4" spans="1:11" ht="15.75" customHeight="1">
      <c r="A4" s="35"/>
      <c r="B4" s="62">
        <v>2009</v>
      </c>
      <c r="C4" s="62">
        <v>2010</v>
      </c>
      <c r="D4" s="62">
        <v>2011</v>
      </c>
      <c r="E4" s="62">
        <v>2012</v>
      </c>
      <c r="F4" s="62">
        <v>2013</v>
      </c>
      <c r="G4" s="62">
        <v>2014</v>
      </c>
      <c r="H4" s="62">
        <v>2015</v>
      </c>
      <c r="I4" s="62">
        <v>2016</v>
      </c>
      <c r="J4" s="62">
        <v>2017</v>
      </c>
      <c r="K4" s="62">
        <v>2018</v>
      </c>
    </row>
    <row r="5" spans="1:11" ht="15.75" customHeight="1">
      <c r="A5" s="101" t="s">
        <v>56</v>
      </c>
      <c r="B5" s="40">
        <v>7.9739999999999949</v>
      </c>
      <c r="C5" s="40">
        <v>-17.812000000000001</v>
      </c>
      <c r="D5" s="40">
        <v>10.485000000000001</v>
      </c>
      <c r="E5" s="40">
        <v>11.438000000000002</v>
      </c>
      <c r="F5" s="40">
        <v>126.49699999999999</v>
      </c>
      <c r="G5" s="40">
        <v>54.298000000000002</v>
      </c>
      <c r="H5" s="40">
        <v>45.739999999999995</v>
      </c>
      <c r="I5" s="40">
        <v>31.543999999999997</v>
      </c>
      <c r="J5" s="40">
        <v>89.691999999999993</v>
      </c>
      <c r="K5" s="40">
        <v>6.2470000000000034</v>
      </c>
    </row>
    <row r="6" spans="1:11" ht="15.75" customHeight="1">
      <c r="A6" s="165" t="s">
        <v>148</v>
      </c>
      <c r="B6" s="40">
        <v>-10.024000000000001</v>
      </c>
      <c r="C6" s="40">
        <v>-6.8050000000000006</v>
      </c>
      <c r="D6" s="40">
        <v>11.999000000000002</v>
      </c>
      <c r="E6" s="40">
        <v>1.3560000000000005</v>
      </c>
      <c r="F6" s="40">
        <v>27.512</v>
      </c>
      <c r="G6" s="40">
        <v>5.0070000000000006</v>
      </c>
      <c r="H6" s="40">
        <v>4.6590000000000007</v>
      </c>
      <c r="I6" s="40">
        <v>6.07</v>
      </c>
      <c r="J6" s="40">
        <v>1.1009999999999986</v>
      </c>
      <c r="K6" s="40">
        <v>12.131999999999998</v>
      </c>
    </row>
    <row r="7" spans="1:11" ht="15.75" customHeight="1">
      <c r="A7" s="245" t="s">
        <v>278</v>
      </c>
      <c r="B7" s="40">
        <v>-7.0360000000000005</v>
      </c>
      <c r="C7" s="40">
        <v>-3.766</v>
      </c>
      <c r="D7" s="40">
        <v>4.25</v>
      </c>
      <c r="E7" s="40">
        <v>2.7000000000000024E-2</v>
      </c>
      <c r="F7" s="40">
        <v>15.708</v>
      </c>
      <c r="G7" s="40">
        <v>6.4610000000000012</v>
      </c>
      <c r="H7" s="40">
        <v>4.4940000000000007</v>
      </c>
      <c r="I7" s="40">
        <v>7.3490000000000002</v>
      </c>
      <c r="J7" s="40">
        <v>10.916</v>
      </c>
      <c r="K7" s="40">
        <v>10.757000000000001</v>
      </c>
    </row>
    <row r="8" spans="1:11" ht="15.75" customHeight="1">
      <c r="A8" s="245" t="s">
        <v>279</v>
      </c>
      <c r="B8" s="40">
        <v>-1.8889999999999998</v>
      </c>
      <c r="C8" s="40">
        <v>-3.3289999999999997</v>
      </c>
      <c r="D8" s="40">
        <v>-0.41799999999999998</v>
      </c>
      <c r="E8" s="40">
        <v>-1.7210000000000001</v>
      </c>
      <c r="F8" s="40">
        <v>-0.49100000000000016</v>
      </c>
      <c r="G8" s="40">
        <v>0.9029999999999998</v>
      </c>
      <c r="H8" s="40">
        <v>-2.5819999999999999</v>
      </c>
      <c r="I8" s="40">
        <v>4.0730000000000004</v>
      </c>
      <c r="J8" s="40">
        <v>-1.105</v>
      </c>
      <c r="K8" s="40">
        <v>1.64</v>
      </c>
    </row>
    <row r="9" spans="1:11" ht="15.75" customHeight="1">
      <c r="A9" s="245" t="s">
        <v>280</v>
      </c>
      <c r="B9" s="40">
        <v>0.22300000000000003</v>
      </c>
      <c r="C9" s="40">
        <v>0.16600000000000001</v>
      </c>
      <c r="D9" s="40">
        <v>-2.0000000000000018E-3</v>
      </c>
      <c r="E9" s="40">
        <v>-7.6000000000000012E-2</v>
      </c>
      <c r="F9" s="40">
        <v>0.71900000000000019</v>
      </c>
      <c r="G9" s="40">
        <v>1.2629999999999999</v>
      </c>
      <c r="H9" s="40">
        <v>-0.25800000000000006</v>
      </c>
      <c r="I9" s="40">
        <v>-0.20600000000000002</v>
      </c>
      <c r="J9" s="40">
        <v>-0.11599999999999999</v>
      </c>
      <c r="K9" s="40">
        <v>-3.4000000000000016E-2</v>
      </c>
    </row>
    <row r="10" spans="1:11" ht="15.75" customHeight="1">
      <c r="A10" s="245" t="s">
        <v>281</v>
      </c>
      <c r="B10" s="40">
        <v>-1.0710000000000002</v>
      </c>
      <c r="C10" s="40">
        <v>0.999</v>
      </c>
      <c r="D10" s="40">
        <v>2.6520000000000001</v>
      </c>
      <c r="E10" s="40">
        <v>2.3840000000000003</v>
      </c>
      <c r="F10" s="40">
        <v>-3.4870000000000005</v>
      </c>
      <c r="G10" s="40">
        <v>-0.30699999999999994</v>
      </c>
      <c r="H10" s="40">
        <v>-0.21099999999999969</v>
      </c>
      <c r="I10" s="40">
        <v>-3.1219999999999994</v>
      </c>
      <c r="J10" s="40">
        <v>-3.343</v>
      </c>
      <c r="K10" s="40">
        <v>3.6290000000000004</v>
      </c>
    </row>
    <row r="11" spans="1:11" ht="15.75" customHeight="1">
      <c r="A11" s="165" t="s">
        <v>405</v>
      </c>
      <c r="B11" s="40">
        <v>-0.78500000000000003</v>
      </c>
      <c r="C11" s="40">
        <v>-6.165</v>
      </c>
      <c r="D11" s="40">
        <v>-3.6080000000000005</v>
      </c>
      <c r="E11" s="40">
        <v>-1.2509999999999999</v>
      </c>
      <c r="F11" s="40">
        <v>1.5319999999999998</v>
      </c>
      <c r="G11" s="40">
        <v>0.29700000000000049</v>
      </c>
      <c r="H11" s="40">
        <v>1.462</v>
      </c>
      <c r="I11" s="40">
        <v>0.35700000000000015</v>
      </c>
      <c r="J11" s="40">
        <v>-2.3159999999999998</v>
      </c>
      <c r="K11" s="40">
        <v>-2.9449999999999998</v>
      </c>
    </row>
    <row r="12" spans="1:11" ht="15.75" customHeight="1">
      <c r="A12" s="165" t="s">
        <v>51</v>
      </c>
      <c r="B12" s="40">
        <v>23.978000000000002</v>
      </c>
      <c r="C12" s="40">
        <v>-3.7859999999999991</v>
      </c>
      <c r="D12" s="40">
        <v>2.9719999999999986</v>
      </c>
      <c r="E12" s="40">
        <v>13.049999999999999</v>
      </c>
      <c r="F12" s="40">
        <v>96.774999999999991</v>
      </c>
      <c r="G12" s="40">
        <v>47.755000000000003</v>
      </c>
      <c r="H12" s="40">
        <v>40.927</v>
      </c>
      <c r="I12" s="40">
        <v>23.332999999999998</v>
      </c>
      <c r="J12" s="40">
        <v>95.089999999999975</v>
      </c>
      <c r="K12" s="40">
        <v>-2.5210000000000026</v>
      </c>
    </row>
    <row r="13" spans="1:11" ht="15.75" customHeight="1">
      <c r="A13" s="20" t="s">
        <v>53</v>
      </c>
      <c r="B13" s="40">
        <v>7.1859999999999999</v>
      </c>
      <c r="C13" s="40">
        <v>2.7709999999999995</v>
      </c>
      <c r="D13" s="40">
        <v>1.4359999999999995</v>
      </c>
      <c r="E13" s="40">
        <v>0.84399999999999997</v>
      </c>
      <c r="F13" s="40">
        <v>6.3649999999999993</v>
      </c>
      <c r="G13" s="40">
        <v>9.9169999999999998</v>
      </c>
      <c r="H13" s="40">
        <v>7.7460000000000004</v>
      </c>
      <c r="I13" s="40">
        <v>3.2150000000000007</v>
      </c>
      <c r="J13" s="40">
        <v>-17.298000000000002</v>
      </c>
      <c r="K13" s="40">
        <v>-35.536999999999999</v>
      </c>
    </row>
    <row r="14" spans="1:11" ht="15.75" customHeight="1">
      <c r="A14" s="101" t="s">
        <v>107</v>
      </c>
      <c r="B14" s="40">
        <v>17.271999999999995</v>
      </c>
      <c r="C14" s="40">
        <v>17.276</v>
      </c>
      <c r="D14" s="40">
        <v>5.9730000000000008</v>
      </c>
      <c r="E14" s="40">
        <v>1.46</v>
      </c>
      <c r="F14" s="40">
        <v>4.4569999999999999</v>
      </c>
      <c r="G14" s="40">
        <v>-1.2839999999999998</v>
      </c>
      <c r="H14" s="40">
        <v>0.50000000000000022</v>
      </c>
      <c r="I14" s="40">
        <v>6.1589999999999998</v>
      </c>
      <c r="J14" s="40">
        <v>0.38199999999999995</v>
      </c>
      <c r="K14" s="40">
        <v>-3.5389999999999997</v>
      </c>
    </row>
    <row r="15" spans="1:11" ht="15.75" customHeight="1">
      <c r="A15" s="165" t="s">
        <v>108</v>
      </c>
      <c r="B15" s="40">
        <v>-0.23899999999999999</v>
      </c>
      <c r="C15" s="40">
        <v>0.58199999999999974</v>
      </c>
      <c r="D15" s="40">
        <v>2.1319999999999997</v>
      </c>
      <c r="E15" s="40">
        <v>-0.85599999999999998</v>
      </c>
      <c r="F15" s="40">
        <v>-0.95099999999999996</v>
      </c>
      <c r="G15" s="40">
        <v>-0.90199999999999991</v>
      </c>
      <c r="H15" s="40">
        <v>-4.299999999999999E-2</v>
      </c>
      <c r="I15" s="40">
        <v>1.5450000000000002</v>
      </c>
      <c r="J15" s="40">
        <v>1.5669999999999999</v>
      </c>
      <c r="K15" s="40">
        <v>-1.4130000000000003</v>
      </c>
    </row>
    <row r="16" spans="1:11" ht="15.75" customHeight="1">
      <c r="A16" s="165" t="s">
        <v>109</v>
      </c>
      <c r="B16" s="40">
        <v>1.3299999999999998</v>
      </c>
      <c r="C16" s="40">
        <v>-0.70799999999999996</v>
      </c>
      <c r="D16" s="40">
        <v>-3.2749999999999999</v>
      </c>
      <c r="E16" s="40">
        <v>0.61599999999999988</v>
      </c>
      <c r="F16" s="40">
        <v>0.2609999999999999</v>
      </c>
      <c r="G16" s="40">
        <v>-1.2310000000000001</v>
      </c>
      <c r="H16" s="40">
        <v>0.61799999999999999</v>
      </c>
      <c r="I16" s="40">
        <v>1.5740000000000003</v>
      </c>
      <c r="J16" s="40">
        <v>-1.3879999999999999</v>
      </c>
      <c r="K16" s="40">
        <v>-0.53200000000000003</v>
      </c>
    </row>
    <row r="17" spans="1:11" ht="15.75" customHeight="1">
      <c r="A17" s="101" t="s">
        <v>55</v>
      </c>
      <c r="B17" s="40">
        <v>16.417000000000002</v>
      </c>
      <c r="C17" s="40">
        <v>57.489999999999995</v>
      </c>
      <c r="D17" s="40">
        <v>15.593999999999999</v>
      </c>
      <c r="E17" s="40">
        <v>31.595999999999997</v>
      </c>
      <c r="F17" s="40">
        <v>44.358999999999995</v>
      </c>
      <c r="G17" s="40">
        <v>39.301000000000002</v>
      </c>
      <c r="H17" s="40">
        <v>38.014999999999993</v>
      </c>
      <c r="I17" s="40">
        <v>-6.6000000000000023</v>
      </c>
      <c r="J17" s="40">
        <v>45.469000000000001</v>
      </c>
      <c r="K17" s="40">
        <v>-3.0989999999999993</v>
      </c>
    </row>
    <row r="18" spans="1:11" ht="15.75" customHeight="1">
      <c r="A18" s="165" t="s">
        <v>268</v>
      </c>
      <c r="B18" s="40">
        <v>9.4580000000000002</v>
      </c>
      <c r="C18" s="40">
        <v>25.988999999999997</v>
      </c>
      <c r="D18" s="40">
        <v>0.19800000000000073</v>
      </c>
      <c r="E18" s="40">
        <v>15.641999999999999</v>
      </c>
      <c r="F18" s="40">
        <v>6.7250000000000023</v>
      </c>
      <c r="G18" s="40">
        <v>15.320999999999998</v>
      </c>
      <c r="H18" s="40">
        <v>20.803000000000004</v>
      </c>
      <c r="I18" s="40">
        <v>1.7650000000000003</v>
      </c>
      <c r="J18" s="40">
        <v>29.167999999999999</v>
      </c>
      <c r="K18" s="40">
        <v>25.582000000000001</v>
      </c>
    </row>
    <row r="19" spans="1:11" ht="15.75" customHeight="1">
      <c r="A19" s="165" t="s">
        <v>269</v>
      </c>
      <c r="B19" s="40">
        <v>-2.4370000000000003</v>
      </c>
      <c r="C19" s="40">
        <v>-0.61599999999999999</v>
      </c>
      <c r="D19" s="40">
        <v>5.4220000000000006</v>
      </c>
      <c r="E19" s="40">
        <v>-1.1879999999999999</v>
      </c>
      <c r="F19" s="40">
        <v>-3.9910000000000001</v>
      </c>
      <c r="G19" s="40">
        <v>0.21599999999999997</v>
      </c>
      <c r="H19" s="40">
        <v>2.5149999999999997</v>
      </c>
      <c r="I19" s="40">
        <v>0.21900000000000019</v>
      </c>
      <c r="J19" s="40">
        <v>-0.38700000000000001</v>
      </c>
      <c r="K19" s="40">
        <v>-3.1960000000000002</v>
      </c>
    </row>
    <row r="20" spans="1:11" ht="15.75" customHeight="1">
      <c r="A20" s="165" t="s">
        <v>110</v>
      </c>
      <c r="B20" s="40">
        <v>2.4620000000000002</v>
      </c>
      <c r="C20" s="40">
        <v>12.996000000000002</v>
      </c>
      <c r="D20" s="40">
        <v>-4.13</v>
      </c>
      <c r="E20" s="40">
        <v>9.1910000000000007</v>
      </c>
      <c r="F20" s="40">
        <v>32.904000000000003</v>
      </c>
      <c r="G20" s="40">
        <v>1.2100000000000015</v>
      </c>
      <c r="H20" s="40">
        <v>-2.3549999999999986</v>
      </c>
      <c r="I20" s="40">
        <v>-14.151999999999999</v>
      </c>
      <c r="J20" s="40">
        <v>2.4640000000000004</v>
      </c>
      <c r="K20" s="40">
        <v>-10.012</v>
      </c>
    </row>
    <row r="21" spans="1:11" ht="15.75" customHeight="1">
      <c r="A21" s="20" t="s">
        <v>54</v>
      </c>
      <c r="B21" s="40">
        <v>59.359999999999992</v>
      </c>
      <c r="C21" s="40">
        <v>60.615000000000009</v>
      </c>
      <c r="D21" s="40">
        <v>71.701999999999998</v>
      </c>
      <c r="E21" s="40">
        <v>41.081999999999994</v>
      </c>
      <c r="F21" s="40">
        <v>174.16600000000003</v>
      </c>
      <c r="G21" s="40">
        <v>107.86299999999999</v>
      </c>
      <c r="H21" s="40">
        <v>114.04400000000001</v>
      </c>
      <c r="I21" s="40">
        <v>55.681999999999981</v>
      </c>
      <c r="J21" s="40">
        <v>106.27300000000001</v>
      </c>
      <c r="K21" s="40">
        <v>-43.978999999999999</v>
      </c>
    </row>
    <row r="23" spans="1:11" ht="15.75" customHeight="1">
      <c r="A23" s="20" t="s">
        <v>406</v>
      </c>
      <c r="H23" s="20" t="s">
        <v>14</v>
      </c>
    </row>
    <row r="25" spans="1:11" ht="15.75" customHeight="1">
      <c r="A25" s="28" t="s">
        <v>151</v>
      </c>
    </row>
  </sheetData>
  <hyperlinks>
    <hyperlink ref="A25" location="Contents!B3" display="Return to the Table of Contents" xr:uid="{00000000-0004-0000-45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4"/>
  <dimension ref="A1:G24"/>
  <sheetViews>
    <sheetView zoomScaleNormal="100" workbookViewId="0"/>
  </sheetViews>
  <sheetFormatPr defaultRowHeight="15.75" customHeight="1"/>
  <cols>
    <col min="1" max="1" width="10.25" style="21" customWidth="1"/>
    <col min="2" max="6" width="12.5" style="21" customWidth="1"/>
    <col min="7" max="16384" width="9" style="21"/>
  </cols>
  <sheetData>
    <row r="1" spans="1:7" s="18" customFormat="1" ht="18.75" customHeight="1">
      <c r="A1" s="60" t="s">
        <v>46</v>
      </c>
      <c r="B1" s="17"/>
      <c r="C1" s="129"/>
      <c r="D1" s="147"/>
      <c r="E1" s="147"/>
      <c r="F1" s="147"/>
      <c r="G1" s="17"/>
    </row>
    <row r="2" spans="1:7" ht="15.75" customHeight="1">
      <c r="A2" s="22" t="s">
        <v>0</v>
      </c>
      <c r="B2" s="20"/>
      <c r="C2" s="22"/>
      <c r="D2" s="146"/>
      <c r="E2" s="146"/>
      <c r="F2" s="146"/>
      <c r="G2" s="20"/>
    </row>
    <row r="3" spans="1:7" ht="15.75" customHeight="1">
      <c r="A3" s="20"/>
      <c r="B3" s="20"/>
      <c r="C3" s="20"/>
      <c r="D3" s="20"/>
      <c r="E3" s="20"/>
      <c r="F3" s="20"/>
      <c r="G3" s="20"/>
    </row>
    <row r="4" spans="1:7" ht="45">
      <c r="A4" s="46"/>
      <c r="B4" s="23" t="s">
        <v>45</v>
      </c>
      <c r="C4" s="23" t="s">
        <v>78</v>
      </c>
      <c r="D4" s="23" t="s">
        <v>131</v>
      </c>
      <c r="E4" s="23" t="s">
        <v>139</v>
      </c>
      <c r="F4" s="23" t="s">
        <v>2</v>
      </c>
      <c r="G4" s="46"/>
    </row>
    <row r="5" spans="1:7" ht="15.75" customHeight="1">
      <c r="A5" s="22">
        <v>2004</v>
      </c>
      <c r="B5" s="40">
        <v>1952.173</v>
      </c>
      <c r="C5" s="40">
        <v>1610.6420000000001</v>
      </c>
      <c r="D5" s="40">
        <v>1813.5530000000001</v>
      </c>
      <c r="E5" s="40">
        <v>861.67700000000002</v>
      </c>
      <c r="F5" s="40">
        <f t="shared" ref="F5:F19" si="0">SUM(B5:E5)</f>
        <v>6238.0450000000001</v>
      </c>
      <c r="G5" s="20"/>
    </row>
    <row r="6" spans="1:7" ht="15.75" customHeight="1">
      <c r="A6" s="22">
        <v>2005</v>
      </c>
      <c r="B6" s="40">
        <v>2117.7530000000002</v>
      </c>
      <c r="C6" s="40">
        <v>1803.806</v>
      </c>
      <c r="D6" s="40">
        <v>1984.3910000000001</v>
      </c>
      <c r="E6" s="40">
        <v>1006.143</v>
      </c>
      <c r="F6" s="40">
        <f t="shared" si="0"/>
        <v>6912.0930000000008</v>
      </c>
      <c r="G6" s="20"/>
    </row>
    <row r="7" spans="1:7" ht="15.75" customHeight="1">
      <c r="A7" s="22">
        <v>2006</v>
      </c>
      <c r="B7" s="40">
        <v>2558.4110000000001</v>
      </c>
      <c r="C7" s="40">
        <v>2353.3319999999999</v>
      </c>
      <c r="D7" s="40">
        <v>2126.1779999999999</v>
      </c>
      <c r="E7" s="40">
        <v>1258.2329999999999</v>
      </c>
      <c r="F7" s="40">
        <f t="shared" si="0"/>
        <v>8296.1540000000005</v>
      </c>
      <c r="G7" s="20"/>
    </row>
    <row r="8" spans="1:7" ht="15.75" customHeight="1">
      <c r="A8" s="22">
        <v>2007</v>
      </c>
      <c r="B8" s="40">
        <v>2953.9989999999998</v>
      </c>
      <c r="C8" s="40">
        <v>2775.0259999999998</v>
      </c>
      <c r="D8" s="40">
        <v>2376.442</v>
      </c>
      <c r="E8" s="40">
        <v>1576.8150000000001</v>
      </c>
      <c r="F8" s="40">
        <f t="shared" si="0"/>
        <v>9682.2819999999992</v>
      </c>
      <c r="G8" s="20"/>
    </row>
    <row r="9" spans="1:7" ht="15.75" customHeight="1">
      <c r="A9" s="22">
        <v>2008</v>
      </c>
      <c r="B9" s="40">
        <v>1929.8589999999999</v>
      </c>
      <c r="C9" s="40">
        <v>2383.9090000000001</v>
      </c>
      <c r="D9" s="40">
        <v>3252.9740000000002</v>
      </c>
      <c r="E9" s="40">
        <v>1402.18</v>
      </c>
      <c r="F9" s="40">
        <f t="shared" si="0"/>
        <v>8968.9220000000005</v>
      </c>
      <c r="G9" s="20"/>
    </row>
    <row r="10" spans="1:7" ht="15.75" customHeight="1">
      <c r="A10" s="22">
        <v>2009</v>
      </c>
      <c r="B10" s="40">
        <v>2657.4259999999999</v>
      </c>
      <c r="C10" s="40">
        <v>2483.5219999999999</v>
      </c>
      <c r="D10" s="40">
        <v>3670.5970000000002</v>
      </c>
      <c r="E10" s="40">
        <v>1150.0039999999999</v>
      </c>
      <c r="F10" s="40">
        <f t="shared" si="0"/>
        <v>9961.5489999999991</v>
      </c>
      <c r="G10" s="20"/>
    </row>
    <row r="11" spans="1:7" ht="15.75" customHeight="1">
      <c r="A11" s="22">
        <v>2010</v>
      </c>
      <c r="B11" s="40">
        <v>3213.4639999999999</v>
      </c>
      <c r="C11" s="40">
        <v>2523.107</v>
      </c>
      <c r="D11" s="40">
        <v>4458.8239999999996</v>
      </c>
      <c r="E11" s="40">
        <v>1095.8109999999999</v>
      </c>
      <c r="F11" s="40">
        <f t="shared" si="0"/>
        <v>11291.206</v>
      </c>
      <c r="G11" s="20"/>
    </row>
    <row r="12" spans="1:7" ht="15.75" customHeight="1">
      <c r="A12" s="22">
        <v>2011</v>
      </c>
      <c r="B12" s="40">
        <v>3397.174</v>
      </c>
      <c r="C12" s="40">
        <v>2491.0390000000002</v>
      </c>
      <c r="D12" s="40">
        <v>5004.3540000000003</v>
      </c>
      <c r="E12" s="40">
        <v>1078.1859999999999</v>
      </c>
      <c r="F12" s="40">
        <f t="shared" si="0"/>
        <v>11970.752999999999</v>
      </c>
      <c r="G12" s="20"/>
    </row>
    <row r="13" spans="1:7" ht="15.75" customHeight="1">
      <c r="A13" s="22">
        <v>2012</v>
      </c>
      <c r="B13" s="40">
        <v>3952.9929999999999</v>
      </c>
      <c r="C13" s="40">
        <v>2617.5549999999998</v>
      </c>
      <c r="D13" s="40">
        <v>5571.482</v>
      </c>
      <c r="E13" s="40">
        <v>1001.204</v>
      </c>
      <c r="F13" s="40">
        <f t="shared" si="0"/>
        <v>13143.233999999999</v>
      </c>
      <c r="G13" s="20"/>
    </row>
    <row r="14" spans="1:7" ht="15.75" customHeight="1">
      <c r="A14" s="22">
        <v>2013</v>
      </c>
      <c r="B14" s="40">
        <v>5205.3779999999997</v>
      </c>
      <c r="C14" s="40">
        <v>2732.9450000000002</v>
      </c>
      <c r="D14" s="40">
        <v>5792.616</v>
      </c>
      <c r="E14" s="40">
        <v>883.77599999999995</v>
      </c>
      <c r="F14" s="40">
        <f t="shared" si="0"/>
        <v>14614.715</v>
      </c>
      <c r="G14" s="20"/>
    </row>
    <row r="15" spans="1:7" ht="15.75" customHeight="1">
      <c r="A15" s="22">
        <v>2014</v>
      </c>
      <c r="B15" s="40">
        <v>5920.5680000000002</v>
      </c>
      <c r="C15" s="40">
        <v>2928.0349999999999</v>
      </c>
      <c r="D15" s="40">
        <v>6157.6540000000005</v>
      </c>
      <c r="E15" s="40">
        <v>899.64</v>
      </c>
      <c r="F15" s="40">
        <f t="shared" si="0"/>
        <v>15905.896999999999</v>
      </c>
      <c r="G15" s="20"/>
    </row>
    <row r="16" spans="1:7" ht="15.75" customHeight="1">
      <c r="A16" s="22">
        <v>2015</v>
      </c>
      <c r="B16" s="40">
        <v>5500.9269999999997</v>
      </c>
      <c r="C16" s="40">
        <v>3083.348</v>
      </c>
      <c r="D16" s="40">
        <v>6146.2209999999995</v>
      </c>
      <c r="E16" s="40">
        <v>916.45600000000002</v>
      </c>
      <c r="F16" s="40">
        <f t="shared" si="0"/>
        <v>15646.951999999999</v>
      </c>
      <c r="G16" s="20"/>
    </row>
    <row r="17" spans="1:7" ht="15.75" customHeight="1">
      <c r="A17" s="22">
        <v>2016</v>
      </c>
      <c r="B17" s="40">
        <v>5781.3</v>
      </c>
      <c r="C17" s="40">
        <v>3431.7</v>
      </c>
      <c r="D17" s="40">
        <v>6002.8</v>
      </c>
      <c r="E17" s="40">
        <v>991.6</v>
      </c>
      <c r="F17" s="40">
        <f t="shared" si="0"/>
        <v>16207.4</v>
      </c>
      <c r="G17" s="20"/>
    </row>
    <row r="18" spans="1:7" ht="15.75" customHeight="1">
      <c r="A18" s="22">
        <v>2017</v>
      </c>
      <c r="B18" s="40">
        <v>7030.8</v>
      </c>
      <c r="C18" s="40">
        <v>3874.1</v>
      </c>
      <c r="D18" s="40">
        <v>6284.9</v>
      </c>
      <c r="E18" s="40">
        <v>1011.2</v>
      </c>
      <c r="F18" s="40">
        <f t="shared" si="0"/>
        <v>18201</v>
      </c>
      <c r="G18" s="20"/>
    </row>
    <row r="19" spans="1:7" ht="15.75" customHeight="1">
      <c r="A19" s="22">
        <v>2018</v>
      </c>
      <c r="B19" s="40">
        <v>6335.1</v>
      </c>
      <c r="C19" s="40">
        <v>3591.2</v>
      </c>
      <c r="D19" s="40">
        <v>6221.8</v>
      </c>
      <c r="E19" s="40">
        <v>1081.7</v>
      </c>
      <c r="F19" s="40">
        <f t="shared" si="0"/>
        <v>17229.8</v>
      </c>
      <c r="G19" s="20"/>
    </row>
    <row r="20" spans="1:7" ht="15.75" customHeight="1">
      <c r="A20" s="22"/>
      <c r="B20" s="40"/>
      <c r="C20" s="40"/>
      <c r="D20" s="40"/>
      <c r="E20" s="40"/>
      <c r="F20" s="40"/>
      <c r="G20" s="20"/>
    </row>
    <row r="21" spans="1:7" ht="15.75" customHeight="1">
      <c r="A21" s="22" t="s">
        <v>407</v>
      </c>
      <c r="B21" s="40"/>
      <c r="C21" s="40"/>
      <c r="D21" s="40"/>
      <c r="E21" s="40"/>
      <c r="F21" s="40"/>
      <c r="G21" s="20"/>
    </row>
    <row r="22" spans="1:7" ht="15.75" customHeight="1">
      <c r="A22" s="20" t="s">
        <v>247</v>
      </c>
      <c r="B22" s="20"/>
      <c r="C22" s="20"/>
      <c r="D22" s="20"/>
      <c r="E22" s="20"/>
      <c r="F22" s="20"/>
      <c r="G22" s="20"/>
    </row>
    <row r="23" spans="1:7" ht="15.75" customHeight="1">
      <c r="A23" s="20"/>
      <c r="B23" s="20"/>
      <c r="C23" s="20"/>
      <c r="D23" s="20"/>
      <c r="E23" s="20"/>
      <c r="F23" s="20"/>
      <c r="G23" s="20"/>
    </row>
    <row r="24" spans="1:7" ht="15.75" customHeight="1">
      <c r="A24" s="28" t="s">
        <v>151</v>
      </c>
    </row>
  </sheetData>
  <hyperlinks>
    <hyperlink ref="A24" location="Contents!B3" display="Return to the Table of Contents" xr:uid="{00000000-0004-0000-3B00-000000000000}"/>
  </hyperlinks>
  <pageMargins left="0.7" right="0.7" top="0.75" bottom="0.75" header="0.3" footer="0.3"/>
  <ignoredErrors>
    <ignoredError sqref="F5:F18"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6"/>
  <dimension ref="A1:G24"/>
  <sheetViews>
    <sheetView zoomScaleNormal="100" workbookViewId="0"/>
  </sheetViews>
  <sheetFormatPr defaultRowHeight="15.75" customHeight="1"/>
  <cols>
    <col min="1" max="1" width="10.25" style="21" customWidth="1"/>
    <col min="2" max="2" width="12.5" style="21" customWidth="1"/>
    <col min="3" max="3" width="13.625" style="21" customWidth="1"/>
    <col min="4" max="4" width="12.875" style="21" customWidth="1"/>
    <col min="5" max="6" width="12.5" style="21" customWidth="1"/>
    <col min="7" max="16384" width="9" style="21"/>
  </cols>
  <sheetData>
    <row r="1" spans="1:6" s="18" customFormat="1" ht="18.75" customHeight="1">
      <c r="A1" s="60" t="s">
        <v>149</v>
      </c>
      <c r="B1" s="34"/>
      <c r="C1" s="34"/>
      <c r="D1" s="34"/>
      <c r="E1" s="34"/>
      <c r="F1" s="34"/>
    </row>
    <row r="2" spans="1:6" ht="15.75" customHeight="1">
      <c r="A2" s="20" t="s">
        <v>0</v>
      </c>
      <c r="B2" s="20"/>
      <c r="C2" s="20"/>
      <c r="D2" s="20"/>
      <c r="E2" s="20"/>
      <c r="F2" s="20"/>
    </row>
    <row r="3" spans="1:6" ht="15.75" customHeight="1">
      <c r="A3" s="22"/>
      <c r="B3" s="20"/>
      <c r="C3" s="20"/>
      <c r="D3" s="20"/>
      <c r="E3" s="20"/>
      <c r="F3" s="20"/>
    </row>
    <row r="4" spans="1:6" ht="30">
      <c r="A4" s="22"/>
      <c r="B4" s="69" t="s">
        <v>45</v>
      </c>
      <c r="C4" s="69" t="s">
        <v>78</v>
      </c>
      <c r="D4" s="69" t="s">
        <v>191</v>
      </c>
      <c r="E4" s="69" t="s">
        <v>44</v>
      </c>
      <c r="F4" s="23" t="s">
        <v>2</v>
      </c>
    </row>
    <row r="5" spans="1:6" ht="15.75" customHeight="1">
      <c r="A5" s="210">
        <v>2004</v>
      </c>
      <c r="B5" s="40">
        <v>7695.61</v>
      </c>
      <c r="C5" s="40">
        <v>2033.33</v>
      </c>
      <c r="D5" s="40">
        <v>17520.010999999999</v>
      </c>
      <c r="E5" s="40">
        <v>2192.3609999999999</v>
      </c>
      <c r="F5" s="40">
        <f t="shared" ref="F5:F18" si="0">SUM(B5:E5)</f>
        <v>29441.311999999998</v>
      </c>
    </row>
    <row r="6" spans="1:6" ht="15.75" customHeight="1">
      <c r="A6" s="210">
        <v>2005</v>
      </c>
      <c r="B6" s="40">
        <v>9381.5480000000007</v>
      </c>
      <c r="C6" s="40">
        <v>2181.79</v>
      </c>
      <c r="D6" s="40">
        <v>19764.383999999998</v>
      </c>
      <c r="E6" s="40">
        <v>1975.66</v>
      </c>
      <c r="F6" s="40">
        <f t="shared" si="0"/>
        <v>33303.381999999998</v>
      </c>
    </row>
    <row r="7" spans="1:6" ht="15.75" customHeight="1">
      <c r="A7" s="210">
        <v>2006</v>
      </c>
      <c r="B7" s="40">
        <v>13586.727000000001</v>
      </c>
      <c r="C7" s="40">
        <v>2846.1219999999998</v>
      </c>
      <c r="D7" s="40">
        <v>21720.335999999999</v>
      </c>
      <c r="E7" s="40">
        <v>2857.8560000000002</v>
      </c>
      <c r="F7" s="40">
        <f t="shared" si="0"/>
        <v>41011.040999999997</v>
      </c>
    </row>
    <row r="8" spans="1:6" ht="15.75" customHeight="1">
      <c r="A8" s="210">
        <v>2007</v>
      </c>
      <c r="B8" s="40">
        <v>21083.109</v>
      </c>
      <c r="C8" s="40">
        <v>3433.259</v>
      </c>
      <c r="D8" s="40">
        <v>30057.084999999999</v>
      </c>
      <c r="E8" s="40">
        <v>3881.9229999999998</v>
      </c>
      <c r="F8" s="40">
        <f t="shared" si="0"/>
        <v>58455.376000000004</v>
      </c>
    </row>
    <row r="9" spans="1:6" ht="15.75" customHeight="1">
      <c r="A9" s="210">
        <v>2008</v>
      </c>
      <c r="B9" s="40">
        <v>24031.06</v>
      </c>
      <c r="C9" s="40">
        <v>2841.0610000000001</v>
      </c>
      <c r="D9" s="40">
        <v>28943.545999999998</v>
      </c>
      <c r="E9" s="40">
        <v>5219.1880000000001</v>
      </c>
      <c r="F9" s="40">
        <f t="shared" si="0"/>
        <v>61034.855000000003</v>
      </c>
    </row>
    <row r="10" spans="1:6" ht="15.75" customHeight="1">
      <c r="A10" s="210">
        <v>2009</v>
      </c>
      <c r="B10" s="40">
        <v>13155.180000000002</v>
      </c>
      <c r="C10" s="40">
        <v>2419.556</v>
      </c>
      <c r="D10" s="40">
        <v>22648.018</v>
      </c>
      <c r="E10" s="40">
        <v>2097.8470000000002</v>
      </c>
      <c r="F10" s="40">
        <f t="shared" si="0"/>
        <v>40320.601000000002</v>
      </c>
    </row>
    <row r="11" spans="1:6" ht="15.75" customHeight="1">
      <c r="A11" s="210">
        <v>2010</v>
      </c>
      <c r="B11" s="40">
        <v>13384.695</v>
      </c>
      <c r="C11" s="40">
        <v>1955.6460000000002</v>
      </c>
      <c r="D11" s="40">
        <v>31676.142000000003</v>
      </c>
      <c r="E11" s="40">
        <v>2109.2869999999998</v>
      </c>
      <c r="F11" s="40">
        <f t="shared" si="0"/>
        <v>49125.770000000004</v>
      </c>
    </row>
    <row r="12" spans="1:6" ht="15.75" customHeight="1">
      <c r="A12" s="210">
        <v>2011</v>
      </c>
      <c r="B12" s="40">
        <v>15415.490999999998</v>
      </c>
      <c r="C12" s="40">
        <v>2037.377</v>
      </c>
      <c r="D12" s="40">
        <v>35507.188999999998</v>
      </c>
      <c r="E12" s="40">
        <v>2184.2260000000001</v>
      </c>
      <c r="F12" s="40">
        <f t="shared" si="0"/>
        <v>55144.283000000003</v>
      </c>
    </row>
    <row r="13" spans="1:6" ht="15.75" customHeight="1">
      <c r="A13" s="210">
        <v>2012</v>
      </c>
      <c r="B13" s="40">
        <v>14708.382999999998</v>
      </c>
      <c r="C13" s="40">
        <v>1764.2950000000003</v>
      </c>
      <c r="D13" s="40">
        <v>29173.462</v>
      </c>
      <c r="E13" s="40">
        <v>2906.4589999999998</v>
      </c>
      <c r="F13" s="40">
        <f t="shared" si="0"/>
        <v>48552.599000000002</v>
      </c>
    </row>
    <row r="14" spans="1:6" ht="15.75" customHeight="1">
      <c r="A14" s="210">
        <v>2013</v>
      </c>
      <c r="B14" s="40">
        <v>15437.303</v>
      </c>
      <c r="C14" s="40">
        <v>1859.5520000000001</v>
      </c>
      <c r="D14" s="40">
        <v>35479.443999999996</v>
      </c>
      <c r="E14" s="40">
        <v>2684.1179999999999</v>
      </c>
      <c r="F14" s="40">
        <f t="shared" si="0"/>
        <v>55460.417000000001</v>
      </c>
    </row>
    <row r="15" spans="1:6" ht="15.75" customHeight="1">
      <c r="A15" s="210">
        <v>2014</v>
      </c>
      <c r="B15" s="40">
        <v>17864.325000000001</v>
      </c>
      <c r="C15" s="40">
        <v>2148.1530000000002</v>
      </c>
      <c r="D15" s="40">
        <v>33324.245000000003</v>
      </c>
      <c r="E15" s="40">
        <v>2154.8440000000005</v>
      </c>
      <c r="F15" s="40">
        <f t="shared" si="0"/>
        <v>55491.567000000003</v>
      </c>
    </row>
    <row r="16" spans="1:6" ht="15.75" customHeight="1">
      <c r="A16" s="210">
        <v>2015</v>
      </c>
      <c r="B16" s="40">
        <v>22235.353000000003</v>
      </c>
      <c r="C16" s="40">
        <v>2235.1099999999997</v>
      </c>
      <c r="D16" s="40">
        <v>32553.102000000006</v>
      </c>
      <c r="E16" s="40">
        <v>2631.2129999999997</v>
      </c>
      <c r="F16" s="40">
        <f t="shared" si="0"/>
        <v>59654.778000000006</v>
      </c>
    </row>
    <row r="17" spans="1:7" ht="15.75" customHeight="1">
      <c r="A17" s="210">
        <v>2016</v>
      </c>
      <c r="B17" s="40">
        <v>23068.112000000001</v>
      </c>
      <c r="C17" s="40">
        <v>2301.076</v>
      </c>
      <c r="D17" s="40">
        <v>30558.172000000002</v>
      </c>
      <c r="E17" s="40">
        <v>3279.7890000000002</v>
      </c>
      <c r="F17" s="40">
        <f t="shared" si="0"/>
        <v>59207.148999999998</v>
      </c>
    </row>
    <row r="18" spans="1:7" ht="15.75" customHeight="1">
      <c r="A18" s="210">
        <v>2017</v>
      </c>
      <c r="B18" s="40">
        <v>26594.306</v>
      </c>
      <c r="C18" s="40">
        <v>2970.5319999999997</v>
      </c>
      <c r="D18" s="40">
        <v>29539.057999999997</v>
      </c>
      <c r="E18" s="40">
        <v>3493.9680000000003</v>
      </c>
      <c r="F18" s="40">
        <f t="shared" si="0"/>
        <v>62597.863999999994</v>
      </c>
    </row>
    <row r="19" spans="1:7" ht="15.75" customHeight="1">
      <c r="A19" s="22">
        <v>2018</v>
      </c>
      <c r="B19" s="40">
        <v>36293.029000000002</v>
      </c>
      <c r="C19" s="40">
        <v>2781.1039999999998</v>
      </c>
      <c r="D19" s="40">
        <v>30251.203999999994</v>
      </c>
      <c r="E19" s="40">
        <v>3647.0079999999998</v>
      </c>
      <c r="F19" s="40">
        <f t="shared" ref="F19" si="1">SUM(B19:E19)</f>
        <v>72972.345000000001</v>
      </c>
      <c r="G19" s="117"/>
    </row>
    <row r="20" spans="1:7" ht="15.75" customHeight="1">
      <c r="A20" s="19"/>
      <c r="B20" s="37"/>
      <c r="C20" s="37"/>
      <c r="D20" s="37"/>
      <c r="E20" s="37"/>
      <c r="F20" s="31"/>
    </row>
    <row r="21" spans="1:7" ht="15.75" customHeight="1">
      <c r="A21" s="22" t="s">
        <v>43</v>
      </c>
      <c r="B21" s="20"/>
      <c r="C21" s="20"/>
      <c r="D21" s="20"/>
      <c r="E21" s="20"/>
      <c r="F21" s="20"/>
    </row>
    <row r="22" spans="1:7" ht="15.75" customHeight="1">
      <c r="A22" s="22" t="s">
        <v>406</v>
      </c>
      <c r="B22" s="20"/>
      <c r="C22" s="20"/>
      <c r="D22" s="20"/>
      <c r="E22" s="20"/>
      <c r="F22" s="20"/>
    </row>
    <row r="24" spans="1:7" ht="15.75" customHeight="1">
      <c r="A24" s="28" t="s">
        <v>151</v>
      </c>
    </row>
  </sheetData>
  <hyperlinks>
    <hyperlink ref="A24" location="Contents!B3" display="Return to the Table of Contents" xr:uid="{00000000-0004-0000-3C00-000000000000}"/>
  </hyperlinks>
  <pageMargins left="0.7" right="0.7" top="0.75" bottom="0.75" header="0.3" footer="0.3"/>
  <ignoredErrors>
    <ignoredError sqref="F19" formulaRang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dimension ref="A1:F24"/>
  <sheetViews>
    <sheetView zoomScaleNormal="100" workbookViewId="0"/>
  </sheetViews>
  <sheetFormatPr defaultRowHeight="15.75" customHeight="1"/>
  <cols>
    <col min="1" max="1" width="10.25" style="21" customWidth="1"/>
    <col min="2" max="2" width="12.5" style="21" customWidth="1"/>
    <col min="3" max="3" width="14" style="21" customWidth="1"/>
    <col min="4" max="4" width="13.25" style="21" customWidth="1"/>
    <col min="5" max="6" width="12.5" style="21" customWidth="1"/>
    <col min="7" max="16384" width="9" style="21"/>
  </cols>
  <sheetData>
    <row r="1" spans="1:6" s="18" customFormat="1" ht="18.75" customHeight="1">
      <c r="A1" s="60" t="s">
        <v>212</v>
      </c>
      <c r="B1" s="110"/>
      <c r="C1" s="110"/>
      <c r="D1" s="110"/>
      <c r="E1" s="110"/>
      <c r="F1" s="110"/>
    </row>
    <row r="2" spans="1:6" ht="15.75" customHeight="1">
      <c r="A2" s="22" t="s">
        <v>0</v>
      </c>
      <c r="B2" s="66"/>
      <c r="C2" s="66"/>
      <c r="D2" s="66"/>
      <c r="E2" s="66"/>
      <c r="F2" s="66"/>
    </row>
    <row r="3" spans="1:6" ht="15.75" customHeight="1">
      <c r="A3" s="22"/>
      <c r="B3" s="66"/>
      <c r="C3" s="66"/>
      <c r="D3" s="66"/>
      <c r="E3" s="66"/>
      <c r="F3" s="66"/>
    </row>
    <row r="4" spans="1:6" ht="30">
      <c r="A4" s="22"/>
      <c r="B4" s="69" t="s">
        <v>45</v>
      </c>
      <c r="C4" s="69" t="s">
        <v>78</v>
      </c>
      <c r="D4" s="69" t="s">
        <v>191</v>
      </c>
      <c r="E4" s="69" t="s">
        <v>44</v>
      </c>
      <c r="F4" s="69" t="s">
        <v>2</v>
      </c>
    </row>
    <row r="5" spans="1:6" ht="15.75" customHeight="1">
      <c r="A5" s="210">
        <v>2004</v>
      </c>
      <c r="B5" s="66">
        <v>28.475999999999999</v>
      </c>
      <c r="C5" s="66">
        <v>309.5</v>
      </c>
      <c r="D5" s="66">
        <v>352.07900000000001</v>
      </c>
      <c r="E5" s="66">
        <v>226.40100000000001</v>
      </c>
      <c r="F5" s="66">
        <f t="shared" ref="F5:F18" si="0">SUM(B5:E5)</f>
        <v>916.45600000000013</v>
      </c>
    </row>
    <row r="6" spans="1:6" ht="15.75" customHeight="1">
      <c r="A6" s="210">
        <v>2005</v>
      </c>
      <c r="B6" s="66">
        <v>81.95</v>
      </c>
      <c r="C6" s="66">
        <v>372.22199999999998</v>
      </c>
      <c r="D6" s="66">
        <v>338.11200000000002</v>
      </c>
      <c r="E6" s="66">
        <v>219.256</v>
      </c>
      <c r="F6" s="66">
        <f t="shared" si="0"/>
        <v>1011.54</v>
      </c>
    </row>
    <row r="7" spans="1:6" ht="15.75" customHeight="1">
      <c r="A7" s="210">
        <v>2006</v>
      </c>
      <c r="B7" s="66">
        <v>150.41499999999999</v>
      </c>
      <c r="C7" s="66">
        <v>510.80599999999998</v>
      </c>
      <c r="D7" s="66">
        <v>195.536</v>
      </c>
      <c r="E7" s="66">
        <v>286.464</v>
      </c>
      <c r="F7" s="66">
        <f t="shared" si="0"/>
        <v>1143.221</v>
      </c>
    </row>
    <row r="8" spans="1:6" ht="15.75" customHeight="1">
      <c r="A8" s="210">
        <v>2007</v>
      </c>
      <c r="B8" s="66">
        <v>195.52099999999999</v>
      </c>
      <c r="C8" s="66">
        <v>393.35500000000002</v>
      </c>
      <c r="D8" s="66">
        <v>197.96700000000001</v>
      </c>
      <c r="E8" s="66">
        <v>218.97900000000001</v>
      </c>
      <c r="F8" s="66">
        <f t="shared" si="0"/>
        <v>1005.822</v>
      </c>
    </row>
    <row r="9" spans="1:6" ht="15.75" customHeight="1">
      <c r="A9" s="210">
        <v>2008</v>
      </c>
      <c r="B9" s="66">
        <v>44.795999999999999</v>
      </c>
      <c r="C9" s="66">
        <v>93.876999999999995</v>
      </c>
      <c r="D9" s="66">
        <v>314.88</v>
      </c>
      <c r="E9" s="66">
        <v>-38.664000000000001</v>
      </c>
      <c r="F9" s="66">
        <f t="shared" si="0"/>
        <v>414.88900000000001</v>
      </c>
    </row>
    <row r="10" spans="1:6" ht="15.75" customHeight="1">
      <c r="A10" s="210">
        <v>2009</v>
      </c>
      <c r="B10" s="66">
        <v>152.73400000000001</v>
      </c>
      <c r="C10" s="66">
        <v>-40.774000000000001</v>
      </c>
      <c r="D10" s="66">
        <v>538.38800000000003</v>
      </c>
      <c r="E10" s="66">
        <v>-11.490999999999998</v>
      </c>
      <c r="F10" s="66">
        <f t="shared" si="0"/>
        <v>638.85700000000008</v>
      </c>
    </row>
    <row r="11" spans="1:6" ht="15.75" customHeight="1">
      <c r="A11" s="210">
        <v>2010</v>
      </c>
      <c r="B11" s="66">
        <v>109.74100000000001</v>
      </c>
      <c r="C11" s="66">
        <v>-13.153999999999996</v>
      </c>
      <c r="D11" s="66">
        <v>703.68200000000002</v>
      </c>
      <c r="E11" s="66">
        <v>108.01899999999998</v>
      </c>
      <c r="F11" s="66">
        <f t="shared" si="0"/>
        <v>908.28800000000001</v>
      </c>
    </row>
    <row r="12" spans="1:6" ht="15.75" customHeight="1">
      <c r="A12" s="210">
        <v>2011</v>
      </c>
      <c r="B12" s="66">
        <v>25.075000000000006</v>
      </c>
      <c r="C12" s="66">
        <v>-45.174999999999997</v>
      </c>
      <c r="D12" s="66">
        <v>432.57100000000003</v>
      </c>
      <c r="E12" s="66">
        <v>80.903999999999996</v>
      </c>
      <c r="F12" s="66">
        <f t="shared" si="0"/>
        <v>493.37500000000006</v>
      </c>
    </row>
    <row r="13" spans="1:6" ht="15.75" customHeight="1">
      <c r="A13" s="210">
        <v>2012</v>
      </c>
      <c r="B13" s="66">
        <v>108.79100000000001</v>
      </c>
      <c r="C13" s="66">
        <v>-24.072999999999993</v>
      </c>
      <c r="D13" s="66">
        <v>416.44400000000002</v>
      </c>
      <c r="E13" s="66">
        <v>132.95699999999999</v>
      </c>
      <c r="F13" s="66">
        <f t="shared" si="0"/>
        <v>634.11900000000003</v>
      </c>
    </row>
    <row r="14" spans="1:6" ht="15.75" customHeight="1">
      <c r="A14" s="210">
        <v>2013</v>
      </c>
      <c r="B14" s="66">
        <v>-43.242999999999995</v>
      </c>
      <c r="C14" s="66">
        <v>10.343999999999996</v>
      </c>
      <c r="D14" s="66">
        <v>40.878</v>
      </c>
      <c r="E14" s="66">
        <v>71.461999999999989</v>
      </c>
      <c r="F14" s="66">
        <f t="shared" si="0"/>
        <v>79.440999999999988</v>
      </c>
    </row>
    <row r="15" spans="1:6" ht="15.75" customHeight="1">
      <c r="A15" s="210">
        <v>2014</v>
      </c>
      <c r="B15" s="66">
        <v>-16.012999999999998</v>
      </c>
      <c r="C15" s="66">
        <v>24.042999999999999</v>
      </c>
      <c r="D15" s="66">
        <v>165.48699999999999</v>
      </c>
      <c r="E15" s="66">
        <v>74.603999999999999</v>
      </c>
      <c r="F15" s="66">
        <f t="shared" si="0"/>
        <v>248.12099999999998</v>
      </c>
    </row>
    <row r="16" spans="1:6" ht="15.75" customHeight="1">
      <c r="A16" s="210">
        <v>2015</v>
      </c>
      <c r="B16" s="66">
        <v>-114.929</v>
      </c>
      <c r="C16" s="66">
        <v>134.94999999999999</v>
      </c>
      <c r="D16" s="66">
        <v>-20.301999999999992</v>
      </c>
      <c r="E16" s="66">
        <v>156.72299999999998</v>
      </c>
      <c r="F16" s="66">
        <f t="shared" si="0"/>
        <v>156.44199999999998</v>
      </c>
    </row>
    <row r="17" spans="1:6" ht="15.75" customHeight="1">
      <c r="A17" s="210">
        <v>2016</v>
      </c>
      <c r="B17" s="66">
        <v>-6.8740000000000006</v>
      </c>
      <c r="C17" s="66">
        <v>124.712</v>
      </c>
      <c r="D17" s="66">
        <v>-325.79199999999997</v>
      </c>
      <c r="E17" s="66">
        <v>265.92700000000002</v>
      </c>
      <c r="F17" s="66">
        <f t="shared" si="0"/>
        <v>57.97300000000007</v>
      </c>
    </row>
    <row r="18" spans="1:6" ht="15.75" customHeight="1">
      <c r="A18" s="210">
        <v>2017</v>
      </c>
      <c r="B18" s="66">
        <v>118.89000000000001</v>
      </c>
      <c r="C18" s="66">
        <v>131.50200000000001</v>
      </c>
      <c r="D18" s="66">
        <v>19.979999999999997</v>
      </c>
      <c r="E18" s="66">
        <v>135.06</v>
      </c>
      <c r="F18" s="66">
        <f t="shared" si="0"/>
        <v>405.43200000000002</v>
      </c>
    </row>
    <row r="19" spans="1:6" ht="15.75" customHeight="1">
      <c r="A19" s="22">
        <v>2018</v>
      </c>
      <c r="B19" s="66">
        <v>-129.54300000000001</v>
      </c>
      <c r="C19" s="66">
        <v>52.081999999999994</v>
      </c>
      <c r="D19" s="66">
        <v>1.657999999999987</v>
      </c>
      <c r="E19" s="66">
        <v>230.07799999999997</v>
      </c>
      <c r="F19" s="66">
        <f t="shared" ref="F19" si="1">SUM(B19:E19)</f>
        <v>154.27499999999995</v>
      </c>
    </row>
    <row r="20" spans="1:6" ht="15.75" customHeight="1">
      <c r="A20" s="22" t="s">
        <v>14</v>
      </c>
      <c r="B20" s="66"/>
      <c r="C20" s="66"/>
      <c r="D20" s="66"/>
      <c r="E20" s="66"/>
      <c r="F20" s="66"/>
    </row>
    <row r="21" spans="1:6" ht="15.75" customHeight="1">
      <c r="A21" s="22" t="s">
        <v>43</v>
      </c>
      <c r="B21" s="66"/>
      <c r="C21" s="66"/>
      <c r="D21" s="66"/>
      <c r="E21" s="66"/>
      <c r="F21" s="66"/>
    </row>
    <row r="22" spans="1:6" ht="15.75" customHeight="1">
      <c r="A22" s="22" t="s">
        <v>406</v>
      </c>
      <c r="B22" s="66"/>
      <c r="C22" s="66"/>
      <c r="D22" s="66"/>
      <c r="E22" s="66"/>
      <c r="F22" s="66"/>
    </row>
    <row r="23" spans="1:6" ht="15.75" customHeight="1">
      <c r="A23" s="20"/>
      <c r="B23" s="66"/>
      <c r="C23" s="66"/>
      <c r="D23" s="66"/>
      <c r="E23" s="66"/>
      <c r="F23" s="66"/>
    </row>
    <row r="24" spans="1:6" ht="15.75" customHeight="1">
      <c r="A24" s="28" t="s">
        <v>151</v>
      </c>
    </row>
  </sheetData>
  <hyperlinks>
    <hyperlink ref="A24" location="Contents!B3" display="Return to the Table of Contents" xr:uid="{00000000-0004-0000-3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dimension ref="A1:K26"/>
  <sheetViews>
    <sheetView zoomScaleNormal="100" workbookViewId="0"/>
  </sheetViews>
  <sheetFormatPr defaultRowHeight="15.75" customHeight="1"/>
  <cols>
    <col min="1" max="1" width="27" style="20" customWidth="1"/>
    <col min="2" max="11" width="14.25" style="20" customWidth="1"/>
    <col min="12" max="16384" width="9" style="20"/>
  </cols>
  <sheetData>
    <row r="1" spans="1:11" s="17" customFormat="1" ht="18.75" customHeight="1">
      <c r="A1" s="60" t="s">
        <v>112</v>
      </c>
      <c r="E1" s="149"/>
      <c r="F1" s="149"/>
      <c r="G1" s="149"/>
      <c r="H1" s="149"/>
      <c r="I1" s="149"/>
      <c r="J1" s="149"/>
      <c r="K1" s="149"/>
    </row>
    <row r="2" spans="1:11" ht="15.75" customHeight="1">
      <c r="A2" s="20" t="s">
        <v>0</v>
      </c>
      <c r="E2" s="150"/>
      <c r="F2" s="150"/>
      <c r="G2" s="150"/>
      <c r="H2" s="150"/>
      <c r="I2" s="150"/>
      <c r="J2" s="150"/>
      <c r="K2" s="150"/>
    </row>
    <row r="3" spans="1:11" ht="15.75" customHeight="1">
      <c r="E3" s="150"/>
      <c r="F3" s="150"/>
      <c r="G3" s="150"/>
      <c r="H3" s="150"/>
      <c r="I3" s="150"/>
      <c r="J3" s="150"/>
      <c r="K3" s="150"/>
    </row>
    <row r="4" spans="1:11" ht="15.75" customHeight="1">
      <c r="A4" s="35"/>
      <c r="B4" s="62">
        <v>2009</v>
      </c>
      <c r="C4" s="62">
        <v>2010</v>
      </c>
      <c r="D4" s="62">
        <v>2011</v>
      </c>
      <c r="E4" s="62">
        <v>2012</v>
      </c>
      <c r="F4" s="62">
        <v>2013</v>
      </c>
      <c r="G4" s="62">
        <v>2014</v>
      </c>
      <c r="H4" s="62">
        <v>2015</v>
      </c>
      <c r="I4" s="62">
        <v>2016</v>
      </c>
      <c r="J4" s="62">
        <v>2017</v>
      </c>
      <c r="K4" s="62">
        <v>2018</v>
      </c>
    </row>
    <row r="5" spans="1:11" ht="15.75" customHeight="1">
      <c r="A5" s="101" t="s">
        <v>56</v>
      </c>
      <c r="B5" s="40">
        <v>4755.5340000000006</v>
      </c>
      <c r="C5" s="40">
        <v>4621.6170000000002</v>
      </c>
      <c r="D5" s="40">
        <v>5596.1</v>
      </c>
      <c r="E5" s="40">
        <v>5183.0980000000009</v>
      </c>
      <c r="F5" s="40">
        <v>5534.39</v>
      </c>
      <c r="G5" s="40">
        <v>5874.3459999999995</v>
      </c>
      <c r="H5" s="40">
        <v>7627.293999999999</v>
      </c>
      <c r="I5" s="40">
        <v>9140.23</v>
      </c>
      <c r="J5" s="40">
        <v>10711.531999999999</v>
      </c>
      <c r="K5" s="40">
        <v>16612.123</v>
      </c>
    </row>
    <row r="6" spans="1:11" ht="15.75" customHeight="1">
      <c r="A6" s="165" t="s">
        <v>148</v>
      </c>
      <c r="B6" s="40">
        <v>2656.2960000000003</v>
      </c>
      <c r="C6" s="40">
        <v>2342.4609999999998</v>
      </c>
      <c r="D6" s="40">
        <v>2469.8539999999998</v>
      </c>
      <c r="E6" s="40">
        <v>2370.1659999999997</v>
      </c>
      <c r="F6" s="40">
        <v>1911.3910000000001</v>
      </c>
      <c r="G6" s="40">
        <v>1746.7270000000001</v>
      </c>
      <c r="H6" s="40">
        <v>1761.9959999999999</v>
      </c>
      <c r="I6" s="40">
        <v>2076.2340000000004</v>
      </c>
      <c r="J6" s="40">
        <v>1967.6660000000002</v>
      </c>
      <c r="K6" s="40">
        <v>3120.0090000000005</v>
      </c>
    </row>
    <row r="7" spans="1:11" ht="15.75" customHeight="1">
      <c r="A7" s="245" t="s">
        <v>278</v>
      </c>
      <c r="B7" s="40">
        <v>2180.998</v>
      </c>
      <c r="C7" s="40">
        <v>1723.3339999999998</v>
      </c>
      <c r="D7" s="40">
        <v>1571.2469999999998</v>
      </c>
      <c r="E7" s="40">
        <v>1412.354</v>
      </c>
      <c r="F7" s="40">
        <v>1192.1079999999999</v>
      </c>
      <c r="G7" s="40">
        <v>977.15100000000007</v>
      </c>
      <c r="H7" s="40">
        <v>1114.7470000000001</v>
      </c>
      <c r="I7" s="40">
        <v>1196.9349999999999</v>
      </c>
      <c r="J7" s="40">
        <v>1048.934</v>
      </c>
      <c r="K7" s="40">
        <v>1512.0600000000002</v>
      </c>
    </row>
    <row r="8" spans="1:11" ht="15.75" customHeight="1">
      <c r="A8" s="245" t="s">
        <v>279</v>
      </c>
      <c r="B8" s="40">
        <v>104.008</v>
      </c>
      <c r="C8" s="40">
        <v>149.363</v>
      </c>
      <c r="D8" s="40">
        <v>188.42400000000004</v>
      </c>
      <c r="E8" s="40">
        <v>205.78099999999998</v>
      </c>
      <c r="F8" s="40">
        <v>225.88800000000001</v>
      </c>
      <c r="G8" s="40">
        <v>204.53299999999996</v>
      </c>
      <c r="H8" s="40">
        <v>174.34400000000002</v>
      </c>
      <c r="I8" s="40">
        <v>121.29</v>
      </c>
      <c r="J8" s="40">
        <v>95.507999999999996</v>
      </c>
      <c r="K8" s="40">
        <v>144.536</v>
      </c>
    </row>
    <row r="9" spans="1:11" ht="15.75" customHeight="1">
      <c r="A9" s="245" t="s">
        <v>280</v>
      </c>
      <c r="B9" s="40">
        <v>4.0179999999999998</v>
      </c>
      <c r="C9" s="40">
        <v>4.0709999999999997</v>
      </c>
      <c r="D9" s="40">
        <v>3.548</v>
      </c>
      <c r="E9" s="40">
        <v>2.6789999999999998</v>
      </c>
      <c r="F9" s="40">
        <v>2.536</v>
      </c>
      <c r="G9" s="40">
        <v>2.899</v>
      </c>
      <c r="H9" s="40">
        <v>2.3770000000000002</v>
      </c>
      <c r="I9" s="40">
        <v>1.5710000000000002</v>
      </c>
      <c r="J9" s="40">
        <v>1.3480000000000003</v>
      </c>
      <c r="K9" s="40">
        <v>1.5369999999999999</v>
      </c>
    </row>
    <row r="10" spans="1:11" ht="15.75" customHeight="1">
      <c r="A10" s="245" t="s">
        <v>281</v>
      </c>
      <c r="B10" s="40">
        <v>89.543999999999983</v>
      </c>
      <c r="C10" s="40">
        <v>90.74199999999999</v>
      </c>
      <c r="D10" s="40">
        <v>96.447000000000003</v>
      </c>
      <c r="E10" s="40">
        <v>96.16</v>
      </c>
      <c r="F10" s="40">
        <v>101.181</v>
      </c>
      <c r="G10" s="40">
        <v>93.815000000000012</v>
      </c>
      <c r="H10" s="40">
        <v>78.431000000000012</v>
      </c>
      <c r="I10" s="40">
        <v>75.043999999999997</v>
      </c>
      <c r="J10" s="40">
        <v>107.48499999999999</v>
      </c>
      <c r="K10" s="40">
        <v>132.96299999999999</v>
      </c>
    </row>
    <row r="11" spans="1:11" ht="15.75" customHeight="1">
      <c r="A11" s="165" t="s">
        <v>405</v>
      </c>
      <c r="B11" s="40">
        <v>176.17399999999998</v>
      </c>
      <c r="C11" s="40">
        <v>206.02099999999996</v>
      </c>
      <c r="D11" s="40">
        <v>208.51899999999995</v>
      </c>
      <c r="E11" s="40">
        <v>193.98</v>
      </c>
      <c r="F11" s="40">
        <v>256.38899999999995</v>
      </c>
      <c r="G11" s="40">
        <v>247.333</v>
      </c>
      <c r="H11" s="40">
        <v>239.65500000000003</v>
      </c>
      <c r="I11" s="40">
        <v>233.55</v>
      </c>
      <c r="J11" s="40">
        <v>224.44599999999997</v>
      </c>
      <c r="K11" s="40">
        <v>238.91399999999999</v>
      </c>
    </row>
    <row r="12" spans="1:11" ht="15.75" customHeight="1">
      <c r="A12" s="165" t="s">
        <v>51</v>
      </c>
      <c r="B12" s="40">
        <v>1749.5920000000001</v>
      </c>
      <c r="C12" s="40">
        <v>1843.2370000000001</v>
      </c>
      <c r="D12" s="40">
        <v>2592.9569999999999</v>
      </c>
      <c r="E12" s="40">
        <v>2388.366</v>
      </c>
      <c r="F12" s="40">
        <v>3101.2039999999997</v>
      </c>
      <c r="G12" s="40">
        <v>3589.8980000000001</v>
      </c>
      <c r="H12" s="40">
        <v>5360.134</v>
      </c>
      <c r="I12" s="40">
        <v>6637.3229999999994</v>
      </c>
      <c r="J12" s="40">
        <v>8295.280999999999</v>
      </c>
      <c r="K12" s="40">
        <v>12977.934000000001</v>
      </c>
    </row>
    <row r="13" spans="1:11" ht="15.75" customHeight="1">
      <c r="A13" s="20" t="s">
        <v>53</v>
      </c>
      <c r="B13" s="40">
        <v>619.05100000000004</v>
      </c>
      <c r="C13" s="40">
        <v>731.51900000000001</v>
      </c>
      <c r="D13" s="40">
        <v>974.43900000000008</v>
      </c>
      <c r="E13" s="40">
        <v>1176.499</v>
      </c>
      <c r="F13" s="40">
        <v>793.62699999999995</v>
      </c>
      <c r="G13" s="40">
        <v>867.173</v>
      </c>
      <c r="H13" s="40">
        <v>833.93700000000013</v>
      </c>
      <c r="I13" s="40">
        <v>985.1070000000002</v>
      </c>
      <c r="J13" s="40">
        <v>1173.2360000000001</v>
      </c>
      <c r="K13" s="40">
        <v>1549.6840000000002</v>
      </c>
    </row>
    <row r="14" spans="1:11" ht="15.75" customHeight="1">
      <c r="A14" s="101" t="s">
        <v>107</v>
      </c>
      <c r="B14" s="40">
        <v>169.32900000000004</v>
      </c>
      <c r="C14" s="40">
        <v>193.60300000000001</v>
      </c>
      <c r="D14" s="40">
        <v>228.3</v>
      </c>
      <c r="E14" s="40">
        <v>198.89099999999996</v>
      </c>
      <c r="F14" s="40">
        <v>237.07800000000003</v>
      </c>
      <c r="G14" s="40">
        <v>231.22300000000007</v>
      </c>
      <c r="H14" s="40">
        <v>215.489</v>
      </c>
      <c r="I14" s="40">
        <v>217.39500000000001</v>
      </c>
      <c r="J14" s="40">
        <v>207.22499999999997</v>
      </c>
      <c r="K14" s="40">
        <v>234.79300000000001</v>
      </c>
    </row>
    <row r="15" spans="1:11" ht="15.75" customHeight="1">
      <c r="A15" s="165" t="s">
        <v>108</v>
      </c>
      <c r="B15" s="40">
        <v>14.481999999999998</v>
      </c>
      <c r="C15" s="40">
        <v>15.050999999999998</v>
      </c>
      <c r="D15" s="40">
        <v>16.156000000000002</v>
      </c>
      <c r="E15" s="40">
        <v>12.340999999999999</v>
      </c>
      <c r="F15" s="40">
        <v>12.93</v>
      </c>
      <c r="G15" s="40">
        <v>11.125</v>
      </c>
      <c r="H15" s="40">
        <v>13.174999999999999</v>
      </c>
      <c r="I15" s="40">
        <v>11.199000000000002</v>
      </c>
      <c r="J15" s="40">
        <v>10.867999999999999</v>
      </c>
      <c r="K15" s="40">
        <v>13.594999999999999</v>
      </c>
    </row>
    <row r="16" spans="1:11" ht="15.75" customHeight="1">
      <c r="A16" s="165" t="s">
        <v>109</v>
      </c>
      <c r="B16" s="40">
        <v>46.762</v>
      </c>
      <c r="C16" s="40">
        <v>55.809999999999995</v>
      </c>
      <c r="D16" s="40">
        <v>72.062000000000012</v>
      </c>
      <c r="E16" s="40">
        <v>56.531999999999996</v>
      </c>
      <c r="F16" s="40">
        <v>74.227000000000004</v>
      </c>
      <c r="G16" s="40">
        <v>72.49799999999999</v>
      </c>
      <c r="H16" s="40">
        <v>58.889000000000003</v>
      </c>
      <c r="I16" s="40">
        <v>61.550000000000004</v>
      </c>
      <c r="J16" s="40">
        <v>60.975999999999999</v>
      </c>
      <c r="K16" s="40">
        <v>69.674999999999997</v>
      </c>
    </row>
    <row r="17" spans="1:11" ht="15.75" customHeight="1">
      <c r="A17" s="101" t="s">
        <v>55</v>
      </c>
      <c r="B17" s="40">
        <v>451.17699999999996</v>
      </c>
      <c r="C17" s="40">
        <v>472.798</v>
      </c>
      <c r="D17" s="40">
        <v>553.05300000000011</v>
      </c>
      <c r="E17" s="40">
        <v>572.15100000000007</v>
      </c>
      <c r="F17" s="40">
        <v>726.70699999999999</v>
      </c>
      <c r="G17" s="40">
        <v>738.3370000000001</v>
      </c>
      <c r="H17" s="40">
        <v>729.77099999999996</v>
      </c>
      <c r="I17" s="40">
        <v>701.58500000000004</v>
      </c>
      <c r="J17" s="40">
        <v>865.35900000000015</v>
      </c>
      <c r="K17" s="40">
        <v>1426.83</v>
      </c>
    </row>
    <row r="18" spans="1:11" ht="15.75" customHeight="1">
      <c r="A18" s="165" t="s">
        <v>268</v>
      </c>
      <c r="B18" s="40">
        <v>63.925999999999988</v>
      </c>
      <c r="C18" s="40">
        <v>73.817999999999984</v>
      </c>
      <c r="D18" s="40">
        <v>89.490000000000009</v>
      </c>
      <c r="E18" s="40">
        <v>87.966000000000008</v>
      </c>
      <c r="F18" s="40">
        <v>160.11699999999999</v>
      </c>
      <c r="G18" s="40">
        <v>206.98499999999999</v>
      </c>
      <c r="H18" s="40">
        <v>183.82900000000001</v>
      </c>
      <c r="I18" s="40">
        <v>185.08799999999999</v>
      </c>
      <c r="J18" s="40">
        <v>234.642</v>
      </c>
      <c r="K18" s="40">
        <v>377.202</v>
      </c>
    </row>
    <row r="19" spans="1:11" ht="15.75" customHeight="1">
      <c r="A19" s="165" t="s">
        <v>269</v>
      </c>
      <c r="B19" s="40">
        <v>34.486000000000004</v>
      </c>
      <c r="C19" s="40">
        <v>37.956000000000003</v>
      </c>
      <c r="D19" s="40">
        <v>34.021999999999998</v>
      </c>
      <c r="E19" s="40">
        <v>44.091000000000001</v>
      </c>
      <c r="F19" s="40">
        <v>48.973999999999997</v>
      </c>
      <c r="G19" s="40">
        <v>46.847999999999999</v>
      </c>
      <c r="H19" s="40">
        <v>50.354999999999997</v>
      </c>
      <c r="I19" s="40">
        <v>32.555</v>
      </c>
      <c r="J19" s="40">
        <v>45.454999999999998</v>
      </c>
      <c r="K19" s="40">
        <v>110.471</v>
      </c>
    </row>
    <row r="20" spans="1:11" ht="15.75" customHeight="1">
      <c r="A20" s="165" t="s">
        <v>110</v>
      </c>
      <c r="B20" s="40">
        <v>127.52900000000001</v>
      </c>
      <c r="C20" s="40">
        <v>132.67899999999997</v>
      </c>
      <c r="D20" s="40">
        <v>166.07599999999996</v>
      </c>
      <c r="E20" s="40">
        <v>154.68199999999999</v>
      </c>
      <c r="F20" s="40">
        <v>179.93800000000002</v>
      </c>
      <c r="G20" s="40">
        <v>158.67099999999999</v>
      </c>
      <c r="H20" s="40">
        <v>133.28800000000001</v>
      </c>
      <c r="I20" s="40">
        <v>124.517</v>
      </c>
      <c r="J20" s="40">
        <v>155.67499999999998</v>
      </c>
      <c r="K20" s="40">
        <v>193.08199999999999</v>
      </c>
    </row>
    <row r="21" spans="1:11" ht="15.75" customHeight="1">
      <c r="A21" s="20" t="s">
        <v>54</v>
      </c>
      <c r="B21" s="40">
        <v>13155.180000000002</v>
      </c>
      <c r="C21" s="40">
        <v>13384.695</v>
      </c>
      <c r="D21" s="40">
        <v>15415.490999999998</v>
      </c>
      <c r="E21" s="40">
        <v>14708.382999999998</v>
      </c>
      <c r="F21" s="40">
        <v>15437.303</v>
      </c>
      <c r="G21" s="40">
        <v>17864.325000000001</v>
      </c>
      <c r="H21" s="40">
        <v>22235.353000000003</v>
      </c>
      <c r="I21" s="40">
        <v>23068.112000000001</v>
      </c>
      <c r="J21" s="40">
        <v>26594.306</v>
      </c>
      <c r="K21" s="40">
        <v>36293.029000000002</v>
      </c>
    </row>
    <row r="22" spans="1:11" ht="15.75" customHeight="1">
      <c r="B22" s="42"/>
      <c r="C22" s="42"/>
      <c r="D22" s="42"/>
      <c r="E22" s="151"/>
      <c r="F22" s="151"/>
      <c r="G22" s="151"/>
      <c r="H22" s="151" t="s">
        <v>14</v>
      </c>
      <c r="I22" s="151"/>
      <c r="J22" s="151"/>
      <c r="K22" s="151"/>
    </row>
    <row r="23" spans="1:11" ht="15.75" customHeight="1">
      <c r="B23" s="42"/>
      <c r="C23" s="42"/>
      <c r="D23" s="42"/>
      <c r="E23" s="151"/>
      <c r="F23" s="151"/>
      <c r="G23" s="151"/>
      <c r="H23" s="151" t="s">
        <v>14</v>
      </c>
      <c r="I23" s="151"/>
      <c r="J23" s="151"/>
      <c r="K23" s="151"/>
    </row>
    <row r="24" spans="1:11" ht="15.75" customHeight="1">
      <c r="A24" s="20" t="s">
        <v>406</v>
      </c>
      <c r="H24" s="20" t="s">
        <v>14</v>
      </c>
    </row>
    <row r="26" spans="1:11" ht="15.75" customHeight="1">
      <c r="A26" s="28" t="s">
        <v>151</v>
      </c>
    </row>
  </sheetData>
  <hyperlinks>
    <hyperlink ref="A26" location="Contents!B3" display="Return to the Table of Contents" xr:uid="{00000000-0004-0000-42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7"/>
  <dimension ref="A1:K26"/>
  <sheetViews>
    <sheetView zoomScaleNormal="100" workbookViewId="0"/>
  </sheetViews>
  <sheetFormatPr defaultRowHeight="15.75" customHeight="1"/>
  <cols>
    <col min="1" max="1" width="27" style="20" customWidth="1"/>
    <col min="2" max="11" width="14.25" style="20" customWidth="1"/>
    <col min="12" max="16384" width="9" style="20"/>
  </cols>
  <sheetData>
    <row r="1" spans="1:11" s="17" customFormat="1" ht="18.75" customHeight="1">
      <c r="A1" s="60" t="s">
        <v>111</v>
      </c>
    </row>
    <row r="2" spans="1:11" ht="15.75" customHeight="1">
      <c r="A2" s="20" t="s">
        <v>0</v>
      </c>
    </row>
    <row r="4" spans="1:11" ht="15.75" customHeight="1">
      <c r="A4" s="35"/>
      <c r="B4" s="62">
        <v>2009</v>
      </c>
      <c r="C4" s="62">
        <v>2010</v>
      </c>
      <c r="D4" s="62">
        <v>2011</v>
      </c>
      <c r="E4" s="62">
        <v>2012</v>
      </c>
      <c r="F4" s="62">
        <v>2013</v>
      </c>
      <c r="G4" s="62">
        <v>2014</v>
      </c>
      <c r="H4" s="62">
        <v>2015</v>
      </c>
      <c r="I4" s="62">
        <v>2016</v>
      </c>
      <c r="J4" s="62">
        <v>2017</v>
      </c>
      <c r="K4" s="62">
        <v>2018</v>
      </c>
    </row>
    <row r="5" spans="1:11" ht="15.75" customHeight="1">
      <c r="A5" s="101" t="s">
        <v>56</v>
      </c>
      <c r="B5" s="40">
        <v>68.421999999999997</v>
      </c>
      <c r="C5" s="40">
        <v>54.052999999999997</v>
      </c>
      <c r="D5" s="40">
        <v>-32.4</v>
      </c>
      <c r="E5" s="40">
        <v>72.583999999999989</v>
      </c>
      <c r="F5" s="40">
        <v>3.4200000000000017</v>
      </c>
      <c r="G5" s="40">
        <v>8.7179999999999982</v>
      </c>
      <c r="H5" s="40">
        <v>-35.129999999999995</v>
      </c>
      <c r="I5" s="40">
        <v>2.4659999999999993</v>
      </c>
      <c r="J5" s="40">
        <v>45.830000000000013</v>
      </c>
      <c r="K5" s="40">
        <v>-106.44699999999997</v>
      </c>
    </row>
    <row r="6" spans="1:11" ht="15.75" customHeight="1">
      <c r="A6" s="165" t="s">
        <v>148</v>
      </c>
      <c r="B6" s="40">
        <v>11.460000000000004</v>
      </c>
      <c r="C6" s="40">
        <v>12.779000000000003</v>
      </c>
      <c r="D6" s="40">
        <v>-31.506</v>
      </c>
      <c r="E6" s="40">
        <v>19</v>
      </c>
      <c r="F6" s="40">
        <v>8.1449999999999996</v>
      </c>
      <c r="G6" s="40">
        <v>24.326999999999998</v>
      </c>
      <c r="H6" s="40">
        <v>-24.777999999999999</v>
      </c>
      <c r="I6" s="40">
        <v>-21.911999999999995</v>
      </c>
      <c r="J6" s="40">
        <v>-3.2319999999999993</v>
      </c>
      <c r="K6" s="40">
        <v>-0.33699999999999619</v>
      </c>
    </row>
    <row r="7" spans="1:11" ht="15.75" customHeight="1">
      <c r="A7" s="245" t="s">
        <v>278</v>
      </c>
      <c r="B7" s="40">
        <v>0.16800000000000015</v>
      </c>
      <c r="C7" s="40">
        <v>19.64</v>
      </c>
      <c r="D7" s="40">
        <v>-26.557000000000002</v>
      </c>
      <c r="E7" s="40">
        <v>15.716000000000001</v>
      </c>
      <c r="F7" s="40">
        <v>9.1999999999999194E-2</v>
      </c>
      <c r="G7" s="40">
        <v>17.618999999999996</v>
      </c>
      <c r="H7" s="40">
        <v>-12.117000000000001</v>
      </c>
      <c r="I7" s="40">
        <v>-1.5010000000000003</v>
      </c>
      <c r="J7" s="40">
        <v>3.3259999999999996</v>
      </c>
      <c r="K7" s="40">
        <v>7.6320000000000014</v>
      </c>
    </row>
    <row r="8" spans="1:11" ht="15.75" customHeight="1">
      <c r="A8" s="245" t="s">
        <v>279</v>
      </c>
      <c r="B8" s="40">
        <v>0.75599999999999989</v>
      </c>
      <c r="C8" s="40">
        <v>-0.44300000000000006</v>
      </c>
      <c r="D8" s="40">
        <v>2.1179999999999999</v>
      </c>
      <c r="E8" s="40">
        <v>3.3429999999999991</v>
      </c>
      <c r="F8" s="40">
        <v>0.97800000000000176</v>
      </c>
      <c r="G8" s="40">
        <v>-1.9510000000000003</v>
      </c>
      <c r="H8" s="40">
        <v>-3.226</v>
      </c>
      <c r="I8" s="40">
        <v>-2.7779999999999996</v>
      </c>
      <c r="J8" s="40">
        <v>-0.47800000000000004</v>
      </c>
      <c r="K8" s="40">
        <v>2.7240000000000002</v>
      </c>
    </row>
    <row r="9" spans="1:11" ht="15.75" customHeight="1">
      <c r="A9" s="245" t="s">
        <v>280</v>
      </c>
      <c r="B9" s="40">
        <v>6.6000000000000003E-2</v>
      </c>
      <c r="C9" s="40">
        <v>2.9000000000000001E-2</v>
      </c>
      <c r="D9" s="40">
        <v>-0.12200000000000003</v>
      </c>
      <c r="E9" s="40">
        <v>5.7000000000000037E-2</v>
      </c>
      <c r="F9" s="40">
        <v>-0.124</v>
      </c>
      <c r="G9" s="40">
        <v>4.6999999999999986E-2</v>
      </c>
      <c r="H9" s="40">
        <v>7.7000000000000013E-2</v>
      </c>
      <c r="I9" s="40">
        <v>-0.26900000000000002</v>
      </c>
      <c r="J9" s="40">
        <v>-6.4000000000000001E-2</v>
      </c>
      <c r="K9" s="40">
        <v>3.8999999999999986E-2</v>
      </c>
    </row>
    <row r="10" spans="1:11" ht="15.75" customHeight="1">
      <c r="A10" s="245" t="s">
        <v>281</v>
      </c>
      <c r="B10" s="40">
        <v>3.2840000000000003</v>
      </c>
      <c r="C10" s="40">
        <v>-5.6539999999999999</v>
      </c>
      <c r="D10" s="40">
        <v>-2.1549999999999998</v>
      </c>
      <c r="E10" s="40">
        <v>-3.7480000000000002</v>
      </c>
      <c r="F10" s="40">
        <v>0.61499999999999988</v>
      </c>
      <c r="G10" s="40">
        <v>3.9530000000000007</v>
      </c>
      <c r="H10" s="40">
        <v>-3.0010000000000003</v>
      </c>
      <c r="I10" s="40">
        <v>3.2099999999999995</v>
      </c>
      <c r="J10" s="40">
        <v>-1.0510000000000002</v>
      </c>
      <c r="K10" s="40">
        <v>-3.2290000000000001</v>
      </c>
    </row>
    <row r="11" spans="1:11" ht="15.75" customHeight="1">
      <c r="A11" s="165" t="s">
        <v>405</v>
      </c>
      <c r="B11" s="40">
        <v>8.6639999999999997</v>
      </c>
      <c r="C11" s="40">
        <v>7.5530000000000017</v>
      </c>
      <c r="D11" s="40">
        <v>-4.2710000000000008</v>
      </c>
      <c r="E11" s="40">
        <v>11.643999999999998</v>
      </c>
      <c r="F11" s="40">
        <v>-0.43900000000000006</v>
      </c>
      <c r="G11" s="40">
        <v>-6.1929999999999996</v>
      </c>
      <c r="H11" s="40">
        <v>0.4629999999999993</v>
      </c>
      <c r="I11" s="40">
        <v>5.2979999999999992</v>
      </c>
      <c r="J11" s="40">
        <v>8.2579999999999991</v>
      </c>
      <c r="K11" s="40">
        <v>-3.1739999999999999</v>
      </c>
    </row>
    <row r="12" spans="1:11" ht="15.75" customHeight="1">
      <c r="A12" s="165" t="s">
        <v>51</v>
      </c>
      <c r="B12" s="40">
        <v>33.699999999999996</v>
      </c>
      <c r="C12" s="40">
        <v>27.838999999999999</v>
      </c>
      <c r="D12" s="40">
        <v>3.0369999999999999</v>
      </c>
      <c r="E12" s="40">
        <v>34.193999999999996</v>
      </c>
      <c r="F12" s="40">
        <v>-0.29800000000000137</v>
      </c>
      <c r="G12" s="40">
        <v>-19.734000000000005</v>
      </c>
      <c r="H12" s="40">
        <v>-15.518000000000001</v>
      </c>
      <c r="I12" s="40">
        <v>13.519</v>
      </c>
      <c r="J12" s="40">
        <v>33.506999999999998</v>
      </c>
      <c r="K12" s="40">
        <v>-106.34400000000001</v>
      </c>
    </row>
    <row r="13" spans="1:11" ht="15.75" customHeight="1">
      <c r="A13" s="20" t="s">
        <v>53</v>
      </c>
      <c r="B13" s="40">
        <v>-1.6470000000000002</v>
      </c>
      <c r="C13" s="40">
        <v>6.4690000000000003</v>
      </c>
      <c r="D13" s="40">
        <v>14.065</v>
      </c>
      <c r="E13" s="40">
        <v>14.685</v>
      </c>
      <c r="F13" s="40">
        <v>-3.1670000000000003</v>
      </c>
      <c r="G13" s="40">
        <v>10.179</v>
      </c>
      <c r="H13" s="40">
        <v>-12.227</v>
      </c>
      <c r="I13" s="40">
        <v>2.2590000000000003</v>
      </c>
      <c r="J13" s="40">
        <v>53.018000000000008</v>
      </c>
      <c r="K13" s="40">
        <v>0.80199999999999916</v>
      </c>
    </row>
    <row r="14" spans="1:11" ht="15.75" customHeight="1">
      <c r="A14" s="101" t="s">
        <v>107</v>
      </c>
      <c r="B14" s="40">
        <v>5.4790000000000001</v>
      </c>
      <c r="C14" s="40">
        <v>5.181</v>
      </c>
      <c r="D14" s="40">
        <v>1.4720000000000002</v>
      </c>
      <c r="E14" s="40">
        <v>7.2389999999999999</v>
      </c>
      <c r="F14" s="40">
        <v>4.7779999999999987</v>
      </c>
      <c r="G14" s="40">
        <v>3.5509999999999993</v>
      </c>
      <c r="H14" s="40">
        <v>-1.085</v>
      </c>
      <c r="I14" s="40">
        <v>-7.6269999999999998</v>
      </c>
      <c r="J14" s="40">
        <v>7.300000000000062E-2</v>
      </c>
      <c r="K14" s="40">
        <v>7.5650000000000004</v>
      </c>
    </row>
    <row r="15" spans="1:11" ht="15.75" customHeight="1">
      <c r="A15" s="165" t="s">
        <v>108</v>
      </c>
      <c r="B15" s="40">
        <v>0.62199999999999989</v>
      </c>
      <c r="C15" s="40">
        <v>0.29299999999999998</v>
      </c>
      <c r="D15" s="40">
        <v>-0.1</v>
      </c>
      <c r="E15" s="40">
        <v>0.12500000000000006</v>
      </c>
      <c r="F15" s="40">
        <v>-4.0000000000000018E-3</v>
      </c>
      <c r="G15" s="40">
        <v>-0.253</v>
      </c>
      <c r="H15" s="40">
        <v>-0.22499999999999995</v>
      </c>
      <c r="I15" s="40">
        <v>-0.67299999999999993</v>
      </c>
      <c r="J15" s="40">
        <v>-0.10000000000000002</v>
      </c>
      <c r="K15" s="40">
        <v>0.14500000000000002</v>
      </c>
    </row>
    <row r="16" spans="1:11" ht="15.75" customHeight="1">
      <c r="A16" s="165" t="s">
        <v>109</v>
      </c>
      <c r="B16" s="40">
        <v>2.1200000000000006</v>
      </c>
      <c r="C16" s="40">
        <v>2.5980000000000003</v>
      </c>
      <c r="D16" s="40">
        <v>1.5539999999999998</v>
      </c>
      <c r="E16" s="40">
        <v>3.2440000000000002</v>
      </c>
      <c r="F16" s="40">
        <v>0.69499999999999973</v>
      </c>
      <c r="G16" s="40">
        <v>1.8259999999999998</v>
      </c>
      <c r="H16" s="40">
        <v>0.81899999999999995</v>
      </c>
      <c r="I16" s="40">
        <v>-1.4660000000000002</v>
      </c>
      <c r="J16" s="40">
        <v>1.0360000000000003</v>
      </c>
      <c r="K16" s="40">
        <v>1.117</v>
      </c>
    </row>
    <row r="17" spans="1:11" ht="15.75" customHeight="1">
      <c r="A17" s="101" t="s">
        <v>55</v>
      </c>
      <c r="B17" s="40">
        <v>42.803000000000004</v>
      </c>
      <c r="C17" s="40">
        <v>18.125999999999998</v>
      </c>
      <c r="D17" s="40">
        <v>8.5309999999999988</v>
      </c>
      <c r="E17" s="40">
        <v>-2.3169999999999993</v>
      </c>
      <c r="F17" s="40">
        <v>-29.605</v>
      </c>
      <c r="G17" s="40">
        <v>-27.727000000000004</v>
      </c>
      <c r="H17" s="40">
        <v>-33.325000000000003</v>
      </c>
      <c r="I17" s="40">
        <v>-8.1909999999999989</v>
      </c>
      <c r="J17" s="40">
        <v>-11.387</v>
      </c>
      <c r="K17" s="40">
        <v>-13.329999999999995</v>
      </c>
    </row>
    <row r="18" spans="1:11" ht="15.75" customHeight="1">
      <c r="A18" s="165" t="s">
        <v>268</v>
      </c>
      <c r="B18" s="40">
        <v>6.3339999999999996</v>
      </c>
      <c r="C18" s="40">
        <v>9.76</v>
      </c>
      <c r="D18" s="40">
        <v>6.4599999999999991</v>
      </c>
      <c r="E18" s="40">
        <v>9.1999999999999943E-2</v>
      </c>
      <c r="F18" s="40">
        <v>-3.9670000000000001</v>
      </c>
      <c r="G18" s="40">
        <v>-6.5909999999999984</v>
      </c>
      <c r="H18" s="40">
        <v>-16.158999999999999</v>
      </c>
      <c r="I18" s="40">
        <v>-12.315999999999999</v>
      </c>
      <c r="J18" s="40">
        <v>-4.5879999999999992</v>
      </c>
      <c r="K18" s="40">
        <v>-28.902000000000001</v>
      </c>
    </row>
    <row r="19" spans="1:11" ht="15.75" customHeight="1">
      <c r="A19" s="165" t="s">
        <v>269</v>
      </c>
      <c r="B19" s="40">
        <v>4.04</v>
      </c>
      <c r="C19" s="40">
        <v>2.7980000000000005</v>
      </c>
      <c r="D19" s="40">
        <v>0.35999999999999988</v>
      </c>
      <c r="E19" s="40">
        <v>-1.5050000000000003</v>
      </c>
      <c r="F19" s="40">
        <v>2.8180000000000005</v>
      </c>
      <c r="G19" s="40">
        <v>-1.6739999999999999</v>
      </c>
      <c r="H19" s="40">
        <v>-4.536999999999999</v>
      </c>
      <c r="I19" s="40">
        <v>-3.343</v>
      </c>
      <c r="J19" s="40">
        <v>2.069</v>
      </c>
      <c r="K19" s="40">
        <v>1.9929999999999999</v>
      </c>
    </row>
    <row r="20" spans="1:11" ht="15.75" customHeight="1">
      <c r="A20" s="165" t="s">
        <v>110</v>
      </c>
      <c r="B20" s="40">
        <v>13.753</v>
      </c>
      <c r="C20" s="40">
        <v>4.5870000000000006</v>
      </c>
      <c r="D20" s="40">
        <v>3.4000000000000004</v>
      </c>
      <c r="E20" s="40">
        <v>-8.0659999999999989</v>
      </c>
      <c r="F20" s="40">
        <v>-26.375999999999998</v>
      </c>
      <c r="G20" s="40">
        <v>-9.222999999999999</v>
      </c>
      <c r="H20" s="40">
        <v>9.4719999999999995</v>
      </c>
      <c r="I20" s="40">
        <v>9.0769999999999982</v>
      </c>
      <c r="J20" s="40">
        <v>3.0049999999999999</v>
      </c>
      <c r="K20" s="40">
        <v>5.9</v>
      </c>
    </row>
    <row r="21" spans="1:11" ht="15.75" customHeight="1">
      <c r="A21" s="20" t="s">
        <v>54</v>
      </c>
      <c r="B21" s="40">
        <v>152.73400000000001</v>
      </c>
      <c r="C21" s="40">
        <v>109.74100000000001</v>
      </c>
      <c r="D21" s="40">
        <v>25.075000000000006</v>
      </c>
      <c r="E21" s="40">
        <v>108.79100000000001</v>
      </c>
      <c r="F21" s="40">
        <v>-43.242999999999995</v>
      </c>
      <c r="G21" s="40">
        <v>-16.012999999999998</v>
      </c>
      <c r="H21" s="40">
        <v>-114.929</v>
      </c>
      <c r="I21" s="40">
        <v>-6.8740000000000006</v>
      </c>
      <c r="J21" s="40">
        <v>118.89000000000001</v>
      </c>
      <c r="K21" s="40">
        <v>-129.54300000000001</v>
      </c>
    </row>
    <row r="22" spans="1:11" ht="15.75" customHeight="1">
      <c r="A22" s="35"/>
      <c r="B22" s="152"/>
      <c r="C22" s="152"/>
      <c r="D22" s="152"/>
      <c r="E22" s="152"/>
      <c r="F22" s="152"/>
    </row>
    <row r="23" spans="1:11" ht="15.75" customHeight="1">
      <c r="A23" s="153"/>
    </row>
    <row r="24" spans="1:11" ht="15.75" customHeight="1">
      <c r="A24" s="20" t="s">
        <v>406</v>
      </c>
      <c r="H24" s="20" t="s">
        <v>14</v>
      </c>
    </row>
    <row r="26" spans="1:11" ht="15.75" customHeight="1">
      <c r="A26" s="28" t="s">
        <v>151</v>
      </c>
    </row>
  </sheetData>
  <hyperlinks>
    <hyperlink ref="A26" location="Contents!B3" display="Return to the Table of Contents" xr:uid="{00000000-0004-0000-43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dimension ref="A1:G23"/>
  <sheetViews>
    <sheetView zoomScaleNormal="100" workbookViewId="0"/>
  </sheetViews>
  <sheetFormatPr defaultRowHeight="15.75" customHeight="1"/>
  <cols>
    <col min="1" max="1" width="10.625" style="22" customWidth="1"/>
    <col min="2" max="7" width="14.25" style="20" customWidth="1"/>
    <col min="8" max="16384" width="9" style="20"/>
  </cols>
  <sheetData>
    <row r="1" spans="1:7" s="17" customFormat="1" ht="18.75" customHeight="1">
      <c r="A1" s="72" t="s">
        <v>48</v>
      </c>
    </row>
    <row r="2" spans="1:7" ht="15.75" customHeight="1">
      <c r="A2" s="22" t="s">
        <v>103</v>
      </c>
    </row>
    <row r="4" spans="1:7" s="46" customFormat="1" ht="45">
      <c r="A4" s="45"/>
      <c r="B4" s="23" t="s">
        <v>392</v>
      </c>
      <c r="C4" s="23" t="s">
        <v>387</v>
      </c>
      <c r="D4" s="23" t="s">
        <v>388</v>
      </c>
      <c r="E4" s="23" t="s">
        <v>389</v>
      </c>
      <c r="F4" s="23" t="s">
        <v>390</v>
      </c>
      <c r="G4" s="23" t="s">
        <v>391</v>
      </c>
    </row>
    <row r="5" spans="1:7" ht="15.75" customHeight="1">
      <c r="A5" s="22">
        <v>2004</v>
      </c>
      <c r="B5" s="116">
        <v>9246.65</v>
      </c>
      <c r="C5" s="116">
        <v>3821.16</v>
      </c>
      <c r="D5" s="116">
        <v>4256.08</v>
      </c>
      <c r="E5" s="116">
        <v>14230.14</v>
      </c>
      <c r="F5" s="116">
        <v>11488.76</v>
      </c>
      <c r="G5" s="116">
        <v>4814.3</v>
      </c>
    </row>
    <row r="6" spans="1:7" ht="15.75" customHeight="1">
      <c r="A6" s="22">
        <v>2005</v>
      </c>
      <c r="B6" s="116">
        <v>11272.26</v>
      </c>
      <c r="C6" s="116">
        <v>4715.2299999999996</v>
      </c>
      <c r="D6" s="116">
        <v>5408.26</v>
      </c>
      <c r="E6" s="116">
        <v>14876.43</v>
      </c>
      <c r="F6" s="116">
        <v>16111.43</v>
      </c>
      <c r="G6" s="116">
        <v>5618.8</v>
      </c>
    </row>
    <row r="7" spans="1:7" ht="15.75" customHeight="1">
      <c r="A7" s="22">
        <v>2006</v>
      </c>
      <c r="B7" s="116">
        <v>12908.39</v>
      </c>
      <c r="C7" s="116">
        <v>5541.76</v>
      </c>
      <c r="D7" s="116">
        <v>6596.92</v>
      </c>
      <c r="E7" s="116">
        <v>19964.72</v>
      </c>
      <c r="F7" s="116">
        <v>17225.830000000002</v>
      </c>
      <c r="G7" s="116">
        <v>6220.8</v>
      </c>
    </row>
    <row r="8" spans="1:7" ht="15.75" customHeight="1">
      <c r="A8" s="22">
        <v>2007</v>
      </c>
      <c r="B8" s="116">
        <v>13833.06</v>
      </c>
      <c r="C8" s="116">
        <v>5614.08</v>
      </c>
      <c r="D8" s="116">
        <v>8067.32</v>
      </c>
      <c r="E8" s="116">
        <v>27812.65</v>
      </c>
      <c r="F8" s="116">
        <v>15307.78</v>
      </c>
      <c r="G8" s="116">
        <v>6456.9</v>
      </c>
    </row>
    <row r="9" spans="1:7" ht="15.75" customHeight="1">
      <c r="A9" s="22">
        <v>2008</v>
      </c>
      <c r="B9" s="116">
        <v>8987.7000000000007</v>
      </c>
      <c r="C9" s="116">
        <v>3217.97</v>
      </c>
      <c r="D9" s="116">
        <v>4810.2</v>
      </c>
      <c r="E9" s="116">
        <v>14387.48</v>
      </c>
      <c r="F9" s="116">
        <v>8859.56</v>
      </c>
      <c r="G9" s="116">
        <v>4434.17</v>
      </c>
    </row>
    <row r="10" spans="1:7" ht="15.75" customHeight="1">
      <c r="A10" s="22">
        <v>2009</v>
      </c>
      <c r="B10" s="116">
        <v>11746.11</v>
      </c>
      <c r="C10" s="116">
        <v>3936.33</v>
      </c>
      <c r="D10" s="116">
        <v>5957.43</v>
      </c>
      <c r="E10" s="116">
        <v>21872.5</v>
      </c>
      <c r="F10" s="116">
        <v>10546.44</v>
      </c>
      <c r="G10" s="116">
        <v>5412.88</v>
      </c>
    </row>
    <row r="11" spans="1:7" ht="15.75" customHeight="1">
      <c r="A11" s="22">
        <v>2010</v>
      </c>
      <c r="B11" s="116">
        <v>13443.22</v>
      </c>
      <c r="C11" s="116">
        <v>3804.78</v>
      </c>
      <c r="D11" s="116">
        <v>6914.19</v>
      </c>
      <c r="E11" s="116">
        <v>23035.45</v>
      </c>
      <c r="F11" s="116">
        <v>10228.92</v>
      </c>
      <c r="G11" s="116">
        <v>5899.94</v>
      </c>
    </row>
    <row r="12" spans="1:7" ht="15.75" customHeight="1">
      <c r="A12" s="22">
        <v>2011</v>
      </c>
      <c r="B12" s="116">
        <v>11955.09</v>
      </c>
      <c r="C12" s="116">
        <v>3159.81</v>
      </c>
      <c r="D12" s="116">
        <v>5898.35</v>
      </c>
      <c r="E12" s="116">
        <v>18434.39</v>
      </c>
      <c r="F12" s="116">
        <v>8455.35</v>
      </c>
      <c r="G12" s="116">
        <v>5572.28</v>
      </c>
    </row>
    <row r="13" spans="1:7" ht="15.75" customHeight="1">
      <c r="A13" s="22">
        <v>2012</v>
      </c>
      <c r="B13" s="116">
        <v>12433.53</v>
      </c>
      <c r="C13" s="116">
        <v>3641.07</v>
      </c>
      <c r="D13" s="116">
        <v>7612.39</v>
      </c>
      <c r="E13" s="116">
        <v>22656.92</v>
      </c>
      <c r="F13" s="116">
        <v>10395.18</v>
      </c>
      <c r="G13" s="116">
        <v>5897.81</v>
      </c>
    </row>
    <row r="14" spans="1:7" ht="15.75" customHeight="1">
      <c r="A14" s="22">
        <v>2013</v>
      </c>
      <c r="B14" s="116">
        <v>13621.55</v>
      </c>
      <c r="C14" s="116">
        <v>4295.95</v>
      </c>
      <c r="D14" s="116">
        <v>9552.16</v>
      </c>
      <c r="E14" s="116">
        <v>23306.39</v>
      </c>
      <c r="F14" s="116">
        <v>16291.31</v>
      </c>
      <c r="G14" s="116">
        <v>6749.09</v>
      </c>
    </row>
    <row r="15" spans="1:7" ht="15.75" customHeight="1">
      <c r="A15" s="22">
        <v>2014</v>
      </c>
      <c r="B15" s="116">
        <v>14632.44</v>
      </c>
      <c r="C15" s="116">
        <v>4272.75</v>
      </c>
      <c r="D15" s="116">
        <v>9805.5499999999993</v>
      </c>
      <c r="E15" s="116">
        <v>23605.040000000001</v>
      </c>
      <c r="F15" s="116">
        <v>17450.77</v>
      </c>
      <c r="G15" s="116">
        <v>6566.09</v>
      </c>
    </row>
    <row r="16" spans="1:7" ht="15.75" customHeight="1">
      <c r="A16" s="22">
        <v>2015</v>
      </c>
      <c r="B16" s="116">
        <v>13009.95</v>
      </c>
      <c r="C16" s="116">
        <v>4637.0600000000004</v>
      </c>
      <c r="D16" s="116">
        <v>10743.01</v>
      </c>
      <c r="E16" s="116">
        <v>21914.400000000001</v>
      </c>
      <c r="F16" s="116">
        <v>19033.71</v>
      </c>
      <c r="G16" s="116">
        <v>6242.32</v>
      </c>
    </row>
    <row r="17" spans="1:7" ht="15.75" customHeight="1">
      <c r="A17" s="22">
        <v>2016</v>
      </c>
      <c r="B17" s="116">
        <v>15287.59</v>
      </c>
      <c r="C17" s="116">
        <v>4862.3100000000004</v>
      </c>
      <c r="D17" s="116">
        <v>11481.06</v>
      </c>
      <c r="E17" s="116">
        <v>22000.560000000001</v>
      </c>
      <c r="F17" s="116">
        <v>19114.37</v>
      </c>
      <c r="G17" s="116">
        <v>7142.83</v>
      </c>
    </row>
    <row r="18" spans="1:7" ht="15.75" customHeight="1">
      <c r="A18" s="22">
        <v>2017</v>
      </c>
      <c r="B18" s="116">
        <v>16209.13</v>
      </c>
      <c r="C18" s="116">
        <v>5312.56</v>
      </c>
      <c r="D18" s="116">
        <v>12917.64</v>
      </c>
      <c r="E18" s="116">
        <v>29919.15</v>
      </c>
      <c r="F18" s="116">
        <v>22764.94</v>
      </c>
      <c r="G18" s="116">
        <v>7687.77</v>
      </c>
    </row>
    <row r="19" spans="1:7" ht="15.75" customHeight="1">
      <c r="A19" s="22">
        <v>2018</v>
      </c>
      <c r="B19" s="116">
        <v>14322.86</v>
      </c>
      <c r="C19" s="116">
        <v>4730.6899999999996</v>
      </c>
      <c r="D19" s="116">
        <v>10558.96</v>
      </c>
      <c r="E19" s="116">
        <v>25845.7</v>
      </c>
      <c r="F19" s="116">
        <v>20014.77</v>
      </c>
      <c r="G19" s="116">
        <v>6728.13</v>
      </c>
    </row>
    <row r="20" spans="1:7" ht="15.75" customHeight="1">
      <c r="B20" s="116"/>
      <c r="C20" s="116"/>
      <c r="D20" s="116"/>
      <c r="E20" s="116"/>
      <c r="F20" s="116"/>
      <c r="G20" s="116"/>
    </row>
    <row r="21" spans="1:7" ht="15.75" customHeight="1">
      <c r="A21" s="22" t="s">
        <v>466</v>
      </c>
    </row>
    <row r="23" spans="1:7" ht="15.75" customHeight="1">
      <c r="A23" s="28" t="s">
        <v>151</v>
      </c>
    </row>
  </sheetData>
  <hyperlinks>
    <hyperlink ref="A23" location="Contents!B3" display="Return to the Table of Contents" xr:uid="{00000000-0004-0000-46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F38"/>
  <sheetViews>
    <sheetView zoomScaleNormal="100" workbookViewId="0"/>
  </sheetViews>
  <sheetFormatPr defaultRowHeight="15.75" customHeight="1"/>
  <cols>
    <col min="1" max="1" width="10.625" style="20" customWidth="1"/>
    <col min="2" max="6" width="14.375" style="20" customWidth="1"/>
    <col min="7" max="16384" width="9" style="20"/>
  </cols>
  <sheetData>
    <row r="1" spans="1:6" s="17" customFormat="1" ht="18.75" customHeight="1">
      <c r="A1" s="72" t="s">
        <v>49</v>
      </c>
    </row>
    <row r="2" spans="1:6" ht="15.75" customHeight="1">
      <c r="A2" s="22" t="s">
        <v>413</v>
      </c>
    </row>
    <row r="3" spans="1:6" ht="15.75" customHeight="1">
      <c r="F3" s="42"/>
    </row>
    <row r="4" spans="1:6" s="46" customFormat="1" ht="45">
      <c r="A4" s="45"/>
      <c r="B4" s="23" t="s">
        <v>168</v>
      </c>
      <c r="C4" s="23" t="s">
        <v>169</v>
      </c>
      <c r="D4" s="23" t="s">
        <v>467</v>
      </c>
      <c r="E4" s="23" t="s">
        <v>453</v>
      </c>
      <c r="F4" s="23" t="s">
        <v>365</v>
      </c>
    </row>
    <row r="5" spans="1:6" ht="15.75" customHeight="1">
      <c r="A5" s="22">
        <v>2004</v>
      </c>
      <c r="B5" s="156">
        <v>1.3017000000000001</v>
      </c>
      <c r="C5" s="156">
        <v>0.80398777938575328</v>
      </c>
      <c r="D5" s="156">
        <v>108.1508</v>
      </c>
      <c r="E5" s="156">
        <v>0.54555373704309873</v>
      </c>
      <c r="F5" s="157">
        <v>85.475399999999993</v>
      </c>
    </row>
    <row r="6" spans="1:6" ht="15.75" customHeight="1">
      <c r="A6" s="22">
        <v>2005</v>
      </c>
      <c r="B6" s="156">
        <v>1.2115</v>
      </c>
      <c r="C6" s="156">
        <v>0.80327737167643998</v>
      </c>
      <c r="D6" s="156">
        <v>110.1069</v>
      </c>
      <c r="E6" s="156">
        <v>0.54932981762250055</v>
      </c>
      <c r="F6" s="157">
        <v>83.876300000000001</v>
      </c>
    </row>
    <row r="7" spans="1:6" ht="15.75" customHeight="1">
      <c r="A7" s="22">
        <v>2006</v>
      </c>
      <c r="B7" s="156">
        <v>1.1339999999999999</v>
      </c>
      <c r="C7" s="156">
        <v>0.79598821937435327</v>
      </c>
      <c r="D7" s="156">
        <v>116.3121</v>
      </c>
      <c r="E7" s="156">
        <v>0.54247585982423785</v>
      </c>
      <c r="F7" s="157">
        <v>82.603700000000003</v>
      </c>
    </row>
    <row r="8" spans="1:6" ht="15.75" customHeight="1">
      <c r="A8" s="22">
        <v>2007</v>
      </c>
      <c r="B8" s="156">
        <v>1.0733999999999999</v>
      </c>
      <c r="C8" s="156">
        <v>0.72934140471154552</v>
      </c>
      <c r="D8" s="156">
        <v>117.7623</v>
      </c>
      <c r="E8" s="156">
        <v>0.49950049950049957</v>
      </c>
      <c r="F8" s="157">
        <v>77.956199999999995</v>
      </c>
    </row>
    <row r="9" spans="1:6" ht="15.75" customHeight="1">
      <c r="A9" s="22">
        <v>2008</v>
      </c>
      <c r="B9" s="156">
        <v>1.0660000000000001</v>
      </c>
      <c r="C9" s="156">
        <v>0.6790710308298249</v>
      </c>
      <c r="D9" s="156">
        <v>103.39060000000001</v>
      </c>
      <c r="E9" s="156">
        <v>0.53922890266918311</v>
      </c>
      <c r="F9" s="157">
        <v>74.465500000000006</v>
      </c>
    </row>
    <row r="10" spans="1:6" ht="15.75" customHeight="1">
      <c r="A10" s="22">
        <v>2009</v>
      </c>
      <c r="B10" s="156">
        <v>1.1412</v>
      </c>
      <c r="C10" s="156">
        <v>0.71761750986724082</v>
      </c>
      <c r="D10" s="156">
        <v>93.682699999999997</v>
      </c>
      <c r="E10" s="156">
        <v>0.63852882957665535</v>
      </c>
      <c r="F10" s="157">
        <v>77.662700000000001</v>
      </c>
    </row>
    <row r="11" spans="1:6" ht="15.75" customHeight="1">
      <c r="A11" s="22">
        <v>2010</v>
      </c>
      <c r="B11" s="156">
        <v>1.0298</v>
      </c>
      <c r="C11" s="156">
        <v>0.75409094336777016</v>
      </c>
      <c r="D11" s="156">
        <v>87.781700000000001</v>
      </c>
      <c r="E11" s="156">
        <v>0.64716541548019679</v>
      </c>
      <c r="F11" s="157">
        <v>75.385300000000001</v>
      </c>
    </row>
    <row r="12" spans="1:6" ht="15.75" customHeight="1">
      <c r="A12" s="22">
        <v>2011</v>
      </c>
      <c r="B12" s="156">
        <v>0.98870000000000002</v>
      </c>
      <c r="C12" s="156">
        <v>0.71782355896920536</v>
      </c>
      <c r="D12" s="156">
        <v>79.696700000000007</v>
      </c>
      <c r="E12" s="156">
        <v>0.62332481456086763</v>
      </c>
      <c r="F12" s="157">
        <v>70.868300000000005</v>
      </c>
    </row>
    <row r="13" spans="1:6" ht="15.75" customHeight="1">
      <c r="A13" s="22">
        <v>2012</v>
      </c>
      <c r="B13" s="156">
        <v>0.99950000000000006</v>
      </c>
      <c r="C13" s="156">
        <v>0.77766544832413098</v>
      </c>
      <c r="D13" s="156">
        <v>79.817999999999998</v>
      </c>
      <c r="E13" s="156">
        <v>0.63079543304106478</v>
      </c>
      <c r="F13" s="157">
        <v>73.594300000000004</v>
      </c>
    </row>
    <row r="14" spans="1:6" ht="15.75" customHeight="1">
      <c r="A14" s="22">
        <v>2013</v>
      </c>
      <c r="B14" s="156">
        <v>1.03</v>
      </c>
      <c r="C14" s="156">
        <v>0.75295534974775991</v>
      </c>
      <c r="D14" s="156">
        <v>97.597099999999998</v>
      </c>
      <c r="E14" s="156">
        <v>0.63930443677279114</v>
      </c>
      <c r="F14" s="157">
        <v>75.921000000000006</v>
      </c>
    </row>
    <row r="15" spans="1:6" ht="15.75" customHeight="1">
      <c r="A15" s="22">
        <v>2014</v>
      </c>
      <c r="B15" s="156">
        <v>1.1043000000000001</v>
      </c>
      <c r="C15" s="156">
        <v>0.75204933443633892</v>
      </c>
      <c r="D15" s="156">
        <v>105.7398</v>
      </c>
      <c r="E15" s="156">
        <v>0.60664887163309877</v>
      </c>
      <c r="F15" s="157">
        <v>78.372900000000001</v>
      </c>
    </row>
    <row r="16" spans="1:6" ht="15.75" customHeight="1">
      <c r="A16" s="22">
        <v>2015</v>
      </c>
      <c r="B16" s="156">
        <v>1.2790999999999999</v>
      </c>
      <c r="C16" s="156">
        <v>0.90122566690699357</v>
      </c>
      <c r="D16" s="156">
        <v>121.0491</v>
      </c>
      <c r="E16" s="156">
        <v>0.65427898455901601</v>
      </c>
      <c r="F16" s="157">
        <v>90.980199999999996</v>
      </c>
    </row>
    <row r="17" spans="1:6" ht="15.75" customHeight="1">
      <c r="A17" s="22">
        <v>2016</v>
      </c>
      <c r="B17" s="156">
        <v>1.3243</v>
      </c>
      <c r="C17" s="156">
        <v>0.90317919075144515</v>
      </c>
      <c r="D17" s="156">
        <v>108.65689999999999</v>
      </c>
      <c r="E17" s="156">
        <v>0.73773515308004434</v>
      </c>
      <c r="F17" s="157">
        <v>91.4923</v>
      </c>
    </row>
    <row r="18" spans="1:6" ht="15.75" customHeight="1">
      <c r="A18" s="22">
        <v>2017</v>
      </c>
      <c r="B18" s="156">
        <v>1.2984</v>
      </c>
      <c r="C18" s="156">
        <v>0.88487744447394023</v>
      </c>
      <c r="D18" s="156">
        <v>112.0986</v>
      </c>
      <c r="E18" s="156">
        <v>0.77579519006982156</v>
      </c>
      <c r="F18" s="157">
        <v>91.079400000000007</v>
      </c>
    </row>
    <row r="19" spans="1:6" ht="15.75" customHeight="1">
      <c r="A19" s="22">
        <v>2018</v>
      </c>
      <c r="B19" s="156">
        <v>1.2957000000000001</v>
      </c>
      <c r="C19" s="156">
        <v>0.84623847000084629</v>
      </c>
      <c r="D19" s="156">
        <v>110.3974</v>
      </c>
      <c r="E19" s="156">
        <v>0.74833495472573519</v>
      </c>
      <c r="F19" s="157">
        <v>89.015500000000003</v>
      </c>
    </row>
    <row r="21" spans="1:6" ht="15.75" customHeight="1">
      <c r="A21" s="22" t="s">
        <v>295</v>
      </c>
    </row>
    <row r="22" spans="1:6" ht="15">
      <c r="A22" s="255" t="s">
        <v>500</v>
      </c>
      <c r="B22" s="255"/>
      <c r="C22" s="255"/>
      <c r="D22" s="255"/>
      <c r="E22" s="255"/>
      <c r="F22" s="255"/>
    </row>
    <row r="24" spans="1:6" ht="15.75" customHeight="1">
      <c r="A24" s="28" t="s">
        <v>151</v>
      </c>
    </row>
    <row r="37" spans="1:6" ht="15.75" customHeight="1">
      <c r="C37" s="42"/>
      <c r="D37" s="42"/>
      <c r="E37" s="42"/>
      <c r="F37" s="42"/>
    </row>
    <row r="38" spans="1:6" ht="15.75" customHeight="1">
      <c r="A38" s="42"/>
      <c r="B38" s="42"/>
    </row>
  </sheetData>
  <mergeCells count="1">
    <mergeCell ref="A22:F22"/>
  </mergeCells>
  <hyperlinks>
    <hyperlink ref="A24" location="Contents!B3" display="Return to the Table of Contents" xr:uid="{00000000-0004-0000-47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2">
    <pageSetUpPr fitToPage="1"/>
  </sheetPr>
  <dimension ref="A1:M26"/>
  <sheetViews>
    <sheetView zoomScaleNormal="100" workbookViewId="0"/>
  </sheetViews>
  <sheetFormatPr defaultRowHeight="15.75" customHeight="1"/>
  <cols>
    <col min="1" max="1" width="10.625" style="214" customWidth="1"/>
    <col min="2" max="3" width="11.75" style="20" customWidth="1"/>
    <col min="4" max="4" width="2.625" style="20" customWidth="1"/>
    <col min="5" max="6" width="11.75" style="20" customWidth="1"/>
    <col min="7" max="7" width="2.625" style="20" customWidth="1"/>
    <col min="8" max="8" width="11.75" style="20" customWidth="1"/>
    <col min="9" max="9" width="10.625" style="20" customWidth="1"/>
    <col min="10" max="11" width="6.375" style="44" customWidth="1"/>
    <col min="12" max="12" width="6.75" style="20" customWidth="1"/>
    <col min="13" max="13" width="6.25" style="20" customWidth="1"/>
    <col min="14" max="16384" width="9" style="20"/>
  </cols>
  <sheetData>
    <row r="1" spans="1:13" s="17" customFormat="1" ht="18.75" customHeight="1">
      <c r="A1" s="72" t="s">
        <v>187</v>
      </c>
      <c r="I1" s="17" t="s">
        <v>14</v>
      </c>
      <c r="J1" s="145"/>
      <c r="K1" s="145"/>
    </row>
    <row r="2" spans="1:13" ht="15.75" customHeight="1">
      <c r="A2" s="214" t="s">
        <v>155</v>
      </c>
      <c r="I2" s="20" t="s">
        <v>14</v>
      </c>
    </row>
    <row r="3" spans="1:13" ht="15.75" customHeight="1">
      <c r="L3" s="158"/>
    </row>
    <row r="4" spans="1:13" ht="15.75" customHeight="1">
      <c r="A4" s="44"/>
      <c r="B4" s="260" t="s">
        <v>40</v>
      </c>
      <c r="C4" s="260"/>
      <c r="D4" s="213"/>
      <c r="E4" s="260" t="s">
        <v>283</v>
      </c>
      <c r="F4" s="260"/>
      <c r="G4" s="213"/>
      <c r="H4" s="36" t="s">
        <v>2</v>
      </c>
      <c r="I4" s="79"/>
    </row>
    <row r="5" spans="1:13" ht="15.75" customHeight="1">
      <c r="A5" s="127"/>
      <c r="B5" s="246" t="s">
        <v>199</v>
      </c>
      <c r="C5" s="243" t="s">
        <v>3</v>
      </c>
      <c r="D5" s="42"/>
      <c r="E5" s="246" t="s">
        <v>199</v>
      </c>
      <c r="F5" s="243" t="s">
        <v>3</v>
      </c>
      <c r="G5" s="42"/>
      <c r="H5" s="246" t="s">
        <v>199</v>
      </c>
      <c r="I5" s="42"/>
      <c r="L5" s="43"/>
      <c r="M5" s="43"/>
    </row>
    <row r="6" spans="1:13" ht="15.75" customHeight="1">
      <c r="A6" s="187">
        <v>38352</v>
      </c>
      <c r="B6" s="40">
        <v>7345.7629999999999</v>
      </c>
      <c r="C6" s="31">
        <v>0.37086323449420061</v>
      </c>
      <c r="D6" s="39"/>
      <c r="E6" s="40">
        <v>12461.439000000002</v>
      </c>
      <c r="F6" s="31">
        <v>0.62913676550579944</v>
      </c>
      <c r="G6" s="39"/>
      <c r="H6" s="40">
        <v>19807.202000000001</v>
      </c>
      <c r="I6" s="39"/>
      <c r="J6" s="191"/>
    </row>
    <row r="7" spans="1:13" ht="15.75" customHeight="1">
      <c r="A7" s="187">
        <v>38717</v>
      </c>
      <c r="B7" s="40">
        <v>8122.13</v>
      </c>
      <c r="C7" s="31">
        <v>0.37797786012204276</v>
      </c>
      <c r="D7" s="39"/>
      <c r="E7" s="40">
        <v>13366.244999999999</v>
      </c>
      <c r="F7" s="31">
        <v>0.62202213987795718</v>
      </c>
      <c r="G7" s="39"/>
      <c r="H7" s="40">
        <v>21488.375</v>
      </c>
      <c r="I7" s="39"/>
      <c r="J7" s="191"/>
    </row>
    <row r="8" spans="1:13" ht="15.75" customHeight="1">
      <c r="A8" s="187">
        <v>39082</v>
      </c>
      <c r="B8" s="40">
        <v>9975.1659999999993</v>
      </c>
      <c r="C8" s="31">
        <v>0.40176926978210487</v>
      </c>
      <c r="D8" s="39"/>
      <c r="E8" s="40">
        <v>14852.930000000002</v>
      </c>
      <c r="F8" s="31">
        <v>0.59823073021789508</v>
      </c>
      <c r="G8" s="39"/>
      <c r="H8" s="40">
        <v>24828.096000000001</v>
      </c>
      <c r="I8" s="39"/>
      <c r="J8" s="191"/>
    </row>
    <row r="9" spans="1:13" ht="15.75" customHeight="1">
      <c r="A9" s="187">
        <v>39447</v>
      </c>
      <c r="B9" s="40">
        <v>9847.3040000000001</v>
      </c>
      <c r="C9" s="31">
        <v>0.37652320480601148</v>
      </c>
      <c r="D9" s="39"/>
      <c r="E9" s="40">
        <v>16305.941999999999</v>
      </c>
      <c r="F9" s="31">
        <v>0.62347679519398858</v>
      </c>
      <c r="G9" s="39"/>
      <c r="H9" s="40">
        <v>26153.245999999999</v>
      </c>
      <c r="I9" s="39"/>
      <c r="J9" s="191"/>
      <c r="L9" s="44"/>
    </row>
    <row r="10" spans="1:13" ht="15.75" customHeight="1">
      <c r="A10" s="187">
        <v>39813</v>
      </c>
      <c r="B10" s="40">
        <v>5702.2640000000001</v>
      </c>
      <c r="C10" s="31">
        <v>0.35346827319712565</v>
      </c>
      <c r="D10" s="39"/>
      <c r="E10" s="40">
        <v>10430.058000000001</v>
      </c>
      <c r="F10" s="31">
        <v>0.64653172680287441</v>
      </c>
      <c r="G10" s="39"/>
      <c r="H10" s="40">
        <v>16132.322</v>
      </c>
      <c r="I10" s="39"/>
      <c r="J10" s="191"/>
      <c r="K10" s="20"/>
    </row>
    <row r="11" spans="1:13" ht="15.75" customHeight="1">
      <c r="A11" s="187">
        <v>40178</v>
      </c>
      <c r="B11" s="40">
        <v>7333.08</v>
      </c>
      <c r="C11" s="31">
        <v>0.3548222051923185</v>
      </c>
      <c r="D11" s="39"/>
      <c r="E11" s="40">
        <v>13333.834000000001</v>
      </c>
      <c r="F11" s="31">
        <v>0.64517779480768156</v>
      </c>
      <c r="G11" s="39"/>
      <c r="H11" s="40">
        <v>20666.914000000001</v>
      </c>
      <c r="I11" s="39"/>
      <c r="J11" s="191"/>
      <c r="K11" s="20"/>
    </row>
    <row r="12" spans="1:13" ht="15.75" customHeight="1">
      <c r="A12" s="187">
        <v>40543</v>
      </c>
      <c r="B12" s="40">
        <v>8694.5300000000007</v>
      </c>
      <c r="C12" s="31">
        <v>0.36125948804083358</v>
      </c>
      <c r="D12" s="39"/>
      <c r="E12" s="40">
        <v>15372.741</v>
      </c>
      <c r="F12" s="31">
        <v>0.63874051195916648</v>
      </c>
      <c r="G12" s="39"/>
      <c r="H12" s="40">
        <v>24067.271000000001</v>
      </c>
      <c r="I12" s="39"/>
      <c r="J12" s="191"/>
      <c r="K12" s="20"/>
    </row>
    <row r="13" spans="1:13" ht="15.75" customHeight="1">
      <c r="A13" s="187">
        <v>40908</v>
      </c>
      <c r="B13" s="40">
        <v>8239.1640000000007</v>
      </c>
      <c r="C13" s="31">
        <v>0.35345639497097203</v>
      </c>
      <c r="D13" s="39"/>
      <c r="E13" s="40">
        <v>15071.106</v>
      </c>
      <c r="F13" s="31">
        <v>0.64654360502902797</v>
      </c>
      <c r="G13" s="39"/>
      <c r="H13" s="40">
        <v>23310.27</v>
      </c>
      <c r="J13" s="191"/>
      <c r="K13" s="20"/>
    </row>
    <row r="14" spans="1:13" ht="15.75" customHeight="1">
      <c r="A14" s="187">
        <v>41274</v>
      </c>
      <c r="B14" s="40">
        <v>9472.3510000000006</v>
      </c>
      <c r="C14" s="31">
        <v>0.35411412504864592</v>
      </c>
      <c r="D14" s="39"/>
      <c r="E14" s="40">
        <v>17277.078999999998</v>
      </c>
      <c r="F14" s="31">
        <v>0.64588587495135397</v>
      </c>
      <c r="G14" s="39"/>
      <c r="H14" s="40">
        <v>26749.43</v>
      </c>
      <c r="J14" s="191"/>
      <c r="K14" s="20"/>
    </row>
    <row r="15" spans="1:13" ht="15.75" customHeight="1">
      <c r="A15" s="187">
        <v>41639</v>
      </c>
      <c r="B15" s="40">
        <v>12353.156000000001</v>
      </c>
      <c r="C15" s="31">
        <v>0.35852248229438494</v>
      </c>
      <c r="D15" s="39"/>
      <c r="E15" s="40">
        <v>22102.579999999994</v>
      </c>
      <c r="F15" s="31">
        <v>0.64147751770561501</v>
      </c>
      <c r="G15" s="39"/>
      <c r="H15" s="40">
        <v>34455.735999999997</v>
      </c>
      <c r="I15" s="39"/>
      <c r="J15" s="191"/>
      <c r="K15" s="20"/>
    </row>
    <row r="16" spans="1:13" ht="15.75" customHeight="1">
      <c r="A16" s="187">
        <v>42004</v>
      </c>
      <c r="B16" s="40">
        <v>13796.607</v>
      </c>
      <c r="C16" s="31">
        <v>0.36485099840378099</v>
      </c>
      <c r="D16" s="39"/>
      <c r="E16" s="40">
        <v>24017.753000000001</v>
      </c>
      <c r="F16" s="31">
        <v>0.63514900159621901</v>
      </c>
      <c r="G16" s="39"/>
      <c r="H16" s="40">
        <v>37814.36</v>
      </c>
      <c r="I16" s="42"/>
      <c r="J16" s="191"/>
      <c r="K16" s="20"/>
    </row>
    <row r="17" spans="1:11" ht="15.75" customHeight="1">
      <c r="A17" s="187">
        <v>42369</v>
      </c>
      <c r="B17" s="40">
        <v>13347.958000000001</v>
      </c>
      <c r="C17" s="31">
        <v>0.36400163075861636</v>
      </c>
      <c r="D17" s="39"/>
      <c r="E17" s="40">
        <v>23322.092000000004</v>
      </c>
      <c r="F17" s="31">
        <v>0.63599836924138375</v>
      </c>
      <c r="G17" s="39"/>
      <c r="H17" s="40">
        <v>36670.050000000003</v>
      </c>
      <c r="I17" s="214"/>
      <c r="J17" s="191"/>
      <c r="K17" s="20"/>
    </row>
    <row r="18" spans="1:11" ht="15.75" customHeight="1">
      <c r="A18" s="187">
        <v>42735</v>
      </c>
      <c r="B18" s="40">
        <v>14806.596</v>
      </c>
      <c r="C18" s="31">
        <v>0.37231349324601071</v>
      </c>
      <c r="D18" s="39"/>
      <c r="E18" s="40">
        <v>24962.567000000003</v>
      </c>
      <c r="F18" s="31">
        <v>0.62768650675398929</v>
      </c>
      <c r="G18" s="39"/>
      <c r="H18" s="40">
        <v>39769.163</v>
      </c>
      <c r="I18" s="214"/>
      <c r="J18" s="191"/>
      <c r="K18" s="20"/>
    </row>
    <row r="19" spans="1:11" ht="15.75" customHeight="1">
      <c r="A19" s="187">
        <v>43100</v>
      </c>
      <c r="B19" s="40">
        <v>17703.427</v>
      </c>
      <c r="C19" s="31">
        <v>0.37224298354249657</v>
      </c>
      <c r="D19" s="39"/>
      <c r="E19" s="40">
        <v>29855.365999999998</v>
      </c>
      <c r="F19" s="31">
        <v>0.62775701645750348</v>
      </c>
      <c r="G19" s="39"/>
      <c r="H19" s="40">
        <v>47558.792999999998</v>
      </c>
      <c r="J19" s="191"/>
      <c r="K19" s="20"/>
    </row>
    <row r="20" spans="1:11" ht="15.75" customHeight="1">
      <c r="A20" s="187">
        <v>43465</v>
      </c>
      <c r="B20" s="40">
        <v>16127.74</v>
      </c>
      <c r="C20" s="31">
        <v>0.37620633832057365</v>
      </c>
      <c r="D20" s="39"/>
      <c r="E20" s="40">
        <v>26741.660000000003</v>
      </c>
      <c r="F20" s="31">
        <v>0.6237936616794264</v>
      </c>
      <c r="G20" s="39"/>
      <c r="H20" s="40">
        <v>42869.4</v>
      </c>
      <c r="J20" s="191"/>
      <c r="K20" s="20"/>
    </row>
    <row r="21" spans="1:11" ht="15.75" customHeight="1">
      <c r="B21" s="40"/>
      <c r="C21" s="39"/>
      <c r="D21" s="39"/>
      <c r="E21" s="40"/>
      <c r="F21" s="39"/>
      <c r="G21" s="39"/>
      <c r="H21" s="159"/>
      <c r="K21" s="20"/>
    </row>
    <row r="22" spans="1:11" ht="15.75" customHeight="1">
      <c r="A22" s="214" t="s">
        <v>186</v>
      </c>
      <c r="K22" s="20"/>
    </row>
    <row r="23" spans="1:11" ht="15.75" customHeight="1">
      <c r="A23" s="214" t="s">
        <v>282</v>
      </c>
      <c r="B23" s="40"/>
      <c r="C23" s="39"/>
      <c r="D23" s="39"/>
      <c r="E23" s="40"/>
      <c r="F23" s="39"/>
      <c r="G23" s="39"/>
      <c r="H23" s="159"/>
    </row>
    <row r="24" spans="1:11" ht="15.75" customHeight="1">
      <c r="B24" s="214"/>
      <c r="C24" s="214"/>
      <c r="D24" s="214"/>
      <c r="E24" s="214"/>
      <c r="F24" s="214"/>
      <c r="G24" s="214"/>
      <c r="H24" s="214"/>
    </row>
    <row r="25" spans="1:11" ht="15.75" customHeight="1">
      <c r="A25" s="28" t="s">
        <v>151</v>
      </c>
    </row>
    <row r="26" spans="1:11" ht="15.75" customHeight="1">
      <c r="A26" s="20"/>
    </row>
  </sheetData>
  <mergeCells count="2">
    <mergeCell ref="B4:C4"/>
    <mergeCell ref="E4:F4"/>
  </mergeCells>
  <hyperlinks>
    <hyperlink ref="A25" location="Contents!B3" display="Return to the Table of Contents" xr:uid="{B4C36A48-28E8-4DBE-9B54-FFF45FFFA8F3}"/>
  </hyperlinks>
  <printOptions horizontalCentered="1" verticalCentered="1"/>
  <pageMargins left="0.75" right="0.75" top="0.31" bottom="0.26" header="0.19" footer="0.16"/>
  <pageSetup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4"/>
  <dimension ref="A1:G118"/>
  <sheetViews>
    <sheetView zoomScaleNormal="100" workbookViewId="0"/>
  </sheetViews>
  <sheetFormatPr defaultRowHeight="15.75" customHeight="1"/>
  <cols>
    <col min="1" max="1" width="27" style="20" customWidth="1"/>
    <col min="2" max="7" width="9.5" style="20" customWidth="1"/>
    <col min="8" max="8" width="10.625" style="20" customWidth="1"/>
    <col min="9" max="9" width="9.375" style="20" customWidth="1"/>
    <col min="10" max="16384" width="9" style="20"/>
  </cols>
  <sheetData>
    <row r="1" spans="1:7" s="17" customFormat="1" ht="18.75" customHeight="1">
      <c r="A1" s="60" t="s">
        <v>188</v>
      </c>
    </row>
    <row r="2" spans="1:7" ht="15.75" customHeight="1">
      <c r="A2" s="20" t="s">
        <v>16</v>
      </c>
    </row>
    <row r="4" spans="1:7" ht="15.75" customHeight="1">
      <c r="B4" s="36">
        <v>2001</v>
      </c>
      <c r="C4" s="36">
        <v>2004</v>
      </c>
      <c r="D4" s="36">
        <v>2007</v>
      </c>
      <c r="E4" s="36">
        <v>2010</v>
      </c>
      <c r="F4" s="36">
        <v>2013</v>
      </c>
      <c r="G4" s="36">
        <v>2016</v>
      </c>
    </row>
    <row r="5" spans="1:7" ht="45">
      <c r="A5" s="46" t="s">
        <v>450</v>
      </c>
      <c r="B5" s="192">
        <v>0.52300000000000002</v>
      </c>
      <c r="C5" s="192">
        <v>0.503</v>
      </c>
      <c r="D5" s="192">
        <v>0.53200000000000003</v>
      </c>
      <c r="E5" s="192">
        <v>0.499</v>
      </c>
      <c r="F5" s="192">
        <v>0.48799999999999999</v>
      </c>
      <c r="G5" s="192">
        <v>0.51900000000000002</v>
      </c>
    </row>
    <row r="6" spans="1:7" ht="45">
      <c r="A6" s="46" t="s">
        <v>451</v>
      </c>
      <c r="B6" s="140">
        <v>42.3</v>
      </c>
      <c r="C6" s="140">
        <v>35.700000000000003</v>
      </c>
      <c r="D6" s="140">
        <v>35.5</v>
      </c>
      <c r="E6" s="140">
        <v>29</v>
      </c>
      <c r="F6" s="140">
        <v>36</v>
      </c>
      <c r="G6" s="140">
        <v>40</v>
      </c>
    </row>
    <row r="7" spans="1:7" ht="45">
      <c r="A7" s="46" t="s">
        <v>452</v>
      </c>
      <c r="B7" s="192">
        <v>0.56000000000000005</v>
      </c>
      <c r="C7" s="192">
        <v>0.51400000000000001</v>
      </c>
      <c r="D7" s="192">
        <v>0.54</v>
      </c>
      <c r="E7" s="192">
        <v>0.47</v>
      </c>
      <c r="F7" s="192">
        <v>0.51700000000000002</v>
      </c>
      <c r="G7" s="192">
        <v>0.53400000000000003</v>
      </c>
    </row>
    <row r="9" spans="1:7" ht="15.75" customHeight="1">
      <c r="A9" s="255" t="s">
        <v>418</v>
      </c>
      <c r="B9" s="255"/>
      <c r="C9" s="255"/>
      <c r="D9" s="255"/>
      <c r="E9" s="255"/>
      <c r="F9" s="255"/>
    </row>
    <row r="10" spans="1:7" ht="15.75" customHeight="1">
      <c r="A10" s="266"/>
      <c r="B10" s="266"/>
      <c r="C10" s="266"/>
      <c r="D10" s="266"/>
      <c r="E10" s="266"/>
      <c r="F10" s="266"/>
    </row>
    <row r="11" spans="1:7" ht="15.75" customHeight="1">
      <c r="A11" s="28" t="s">
        <v>151</v>
      </c>
    </row>
    <row r="16" spans="1:7" ht="15.75" customHeight="1">
      <c r="A16" s="35"/>
    </row>
    <row r="24" spans="2:7" ht="15.75" customHeight="1">
      <c r="B24" s="136"/>
      <c r="C24" s="136"/>
      <c r="D24" s="136"/>
      <c r="E24" s="136"/>
      <c r="F24" s="136"/>
      <c r="G24" s="136"/>
    </row>
    <row r="25" spans="2:7" ht="15.75" customHeight="1">
      <c r="B25" s="136"/>
      <c r="C25" s="136"/>
      <c r="D25" s="136"/>
      <c r="E25" s="136"/>
      <c r="F25" s="136"/>
      <c r="G25" s="136"/>
    </row>
    <row r="26" spans="2:7" ht="15.75" customHeight="1">
      <c r="B26" s="136"/>
      <c r="C26" s="136"/>
      <c r="D26" s="136"/>
      <c r="E26" s="136"/>
      <c r="F26" s="136"/>
      <c r="G26" s="136"/>
    </row>
    <row r="27" spans="2:7" ht="15.75" customHeight="1">
      <c r="B27" s="136"/>
      <c r="C27" s="136"/>
      <c r="D27" s="136"/>
      <c r="E27" s="136"/>
      <c r="F27" s="136"/>
      <c r="G27" s="136"/>
    </row>
    <row r="28" spans="2:7" ht="15.75" customHeight="1">
      <c r="B28" s="136"/>
      <c r="C28" s="136"/>
      <c r="D28" s="136"/>
      <c r="E28" s="136"/>
      <c r="F28" s="136"/>
      <c r="G28" s="136"/>
    </row>
    <row r="29" spans="2:7" ht="15.75" customHeight="1">
      <c r="B29" s="136"/>
      <c r="C29" s="136"/>
      <c r="D29" s="136"/>
      <c r="E29" s="136"/>
      <c r="F29" s="136"/>
      <c r="G29" s="136"/>
    </row>
    <row r="30" spans="2:7" ht="15.75" customHeight="1">
      <c r="B30" s="136"/>
      <c r="C30" s="136"/>
      <c r="D30" s="136"/>
      <c r="E30" s="136"/>
      <c r="F30" s="136"/>
      <c r="G30" s="136"/>
    </row>
    <row r="31" spans="2:7" ht="15.75" customHeight="1">
      <c r="B31" s="136"/>
      <c r="C31" s="136"/>
      <c r="D31" s="136"/>
      <c r="E31" s="136"/>
      <c r="F31" s="136"/>
      <c r="G31" s="136"/>
    </row>
    <row r="32" spans="2:7" ht="15.75" customHeight="1">
      <c r="B32" s="136"/>
      <c r="C32" s="136"/>
      <c r="D32" s="136"/>
      <c r="E32" s="136"/>
      <c r="F32" s="136"/>
      <c r="G32" s="136"/>
    </row>
    <row r="33" spans="2:7" ht="15.75" customHeight="1">
      <c r="B33" s="136"/>
      <c r="C33" s="136"/>
      <c r="D33" s="136"/>
      <c r="E33" s="136"/>
      <c r="F33" s="136"/>
      <c r="G33" s="136"/>
    </row>
    <row r="34" spans="2:7" ht="15.75" customHeight="1">
      <c r="B34" s="136"/>
      <c r="C34" s="136"/>
      <c r="D34" s="136"/>
      <c r="E34" s="136"/>
      <c r="F34" s="136"/>
      <c r="G34" s="136"/>
    </row>
    <row r="35" spans="2:7" ht="15.75" customHeight="1">
      <c r="B35" s="136"/>
      <c r="C35" s="136"/>
      <c r="D35" s="136"/>
      <c r="E35" s="136"/>
      <c r="F35" s="136"/>
      <c r="G35" s="136"/>
    </row>
    <row r="36" spans="2:7" ht="15.75" customHeight="1">
      <c r="B36" s="136"/>
      <c r="C36" s="136"/>
      <c r="D36" s="136"/>
      <c r="E36" s="136"/>
      <c r="F36" s="136"/>
      <c r="G36" s="136"/>
    </row>
    <row r="37" spans="2:7" ht="15.75" customHeight="1">
      <c r="B37" s="136"/>
      <c r="C37" s="136"/>
      <c r="D37" s="136"/>
      <c r="E37" s="136"/>
      <c r="F37" s="136"/>
      <c r="G37" s="136"/>
    </row>
    <row r="38" spans="2:7" ht="15.75" customHeight="1">
      <c r="B38" s="136"/>
      <c r="C38" s="136"/>
      <c r="D38" s="136"/>
      <c r="E38" s="136"/>
      <c r="F38" s="136"/>
      <c r="G38" s="136"/>
    </row>
    <row r="39" spans="2:7" ht="15.75" customHeight="1">
      <c r="B39" s="136"/>
      <c r="C39" s="136"/>
      <c r="D39" s="136"/>
      <c r="E39" s="136"/>
      <c r="F39" s="136"/>
      <c r="G39" s="136"/>
    </row>
    <row r="40" spans="2:7" ht="15.75" customHeight="1">
      <c r="B40" s="136"/>
      <c r="C40" s="136"/>
      <c r="D40" s="136"/>
      <c r="E40" s="136"/>
      <c r="F40" s="136"/>
      <c r="G40" s="136"/>
    </row>
    <row r="41" spans="2:7" ht="15.75" customHeight="1">
      <c r="B41" s="136"/>
      <c r="C41" s="136"/>
      <c r="D41" s="136"/>
      <c r="E41" s="136"/>
      <c r="F41" s="136"/>
      <c r="G41" s="136"/>
    </row>
    <row r="42" spans="2:7" ht="15.75" customHeight="1">
      <c r="B42" s="136"/>
      <c r="C42" s="136"/>
      <c r="D42" s="136"/>
      <c r="E42" s="136"/>
      <c r="F42" s="136"/>
      <c r="G42" s="136"/>
    </row>
    <row r="43" spans="2:7" ht="15.75" customHeight="1">
      <c r="B43" s="136"/>
      <c r="C43" s="136"/>
      <c r="D43" s="136"/>
      <c r="E43" s="136"/>
      <c r="F43" s="136"/>
      <c r="G43" s="136"/>
    </row>
    <row r="44" spans="2:7" ht="15.75" customHeight="1">
      <c r="B44" s="136"/>
      <c r="C44" s="136"/>
      <c r="D44" s="136"/>
      <c r="E44" s="136"/>
      <c r="F44" s="136"/>
      <c r="G44" s="136"/>
    </row>
    <row r="45" spans="2:7" ht="15.75" customHeight="1">
      <c r="B45" s="136"/>
      <c r="C45" s="136"/>
      <c r="D45" s="136"/>
      <c r="E45" s="136"/>
      <c r="F45" s="136"/>
      <c r="G45" s="136"/>
    </row>
    <row r="46" spans="2:7" ht="15.75" customHeight="1">
      <c r="B46" s="136"/>
      <c r="C46" s="136"/>
      <c r="D46" s="136"/>
      <c r="E46" s="136"/>
      <c r="F46" s="136"/>
      <c r="G46" s="136"/>
    </row>
    <row r="47" spans="2:7" ht="15.75" customHeight="1">
      <c r="B47" s="136"/>
      <c r="C47" s="136"/>
      <c r="D47" s="136"/>
      <c r="E47" s="136"/>
      <c r="F47" s="136"/>
      <c r="G47" s="136"/>
    </row>
    <row r="48" spans="2:7" ht="15.75" customHeight="1">
      <c r="B48" s="136"/>
      <c r="C48" s="136"/>
      <c r="D48" s="136"/>
      <c r="E48" s="136"/>
      <c r="F48" s="136"/>
      <c r="G48" s="136"/>
    </row>
    <row r="49" spans="1:7" ht="15.75" customHeight="1">
      <c r="B49" s="136"/>
      <c r="C49" s="136"/>
      <c r="D49" s="136"/>
      <c r="E49" s="136"/>
      <c r="F49" s="136"/>
      <c r="G49" s="136"/>
    </row>
    <row r="50" spans="1:7" ht="15.75" customHeight="1">
      <c r="B50" s="136"/>
      <c r="C50" s="136"/>
      <c r="D50" s="136"/>
      <c r="E50" s="136"/>
      <c r="F50" s="136"/>
      <c r="G50" s="136"/>
    </row>
    <row r="51" spans="1:7" ht="15.75" customHeight="1">
      <c r="B51" s="136"/>
      <c r="C51" s="136"/>
      <c r="D51" s="136"/>
      <c r="E51" s="136"/>
      <c r="F51" s="136"/>
      <c r="G51" s="136"/>
    </row>
    <row r="52" spans="1:7" ht="15.75" customHeight="1">
      <c r="B52" s="136"/>
      <c r="C52" s="136"/>
      <c r="D52" s="136"/>
      <c r="E52" s="136"/>
      <c r="F52" s="136"/>
      <c r="G52" s="136"/>
    </row>
    <row r="53" spans="1:7" ht="15.75" customHeight="1">
      <c r="B53" s="136"/>
      <c r="C53" s="136"/>
      <c r="D53" s="136"/>
      <c r="E53" s="136"/>
      <c r="F53" s="136"/>
      <c r="G53" s="136"/>
    </row>
    <row r="54" spans="1:7" ht="15.75" customHeight="1">
      <c r="B54" s="136"/>
      <c r="C54" s="136"/>
      <c r="D54" s="136"/>
      <c r="E54" s="136"/>
      <c r="F54" s="136"/>
      <c r="G54" s="136"/>
    </row>
    <row r="55" spans="1:7" ht="15.75" customHeight="1">
      <c r="B55" s="136"/>
      <c r="C55" s="136"/>
      <c r="D55" s="136"/>
      <c r="E55" s="136"/>
      <c r="F55" s="136"/>
      <c r="G55" s="136"/>
    </row>
    <row r="56" spans="1:7" ht="15.75" customHeight="1">
      <c r="B56" s="136"/>
      <c r="C56" s="136"/>
      <c r="D56" s="136"/>
      <c r="E56" s="136"/>
      <c r="F56" s="136"/>
      <c r="G56" s="136"/>
    </row>
    <row r="57" spans="1:7" ht="15.75" customHeight="1">
      <c r="B57" s="136"/>
      <c r="C57" s="136"/>
      <c r="D57" s="136"/>
      <c r="E57" s="136"/>
      <c r="F57" s="136"/>
      <c r="G57" s="136"/>
    </row>
    <row r="58" spans="1:7" ht="15.75" customHeight="1">
      <c r="B58" s="136"/>
      <c r="C58" s="136"/>
      <c r="D58" s="136"/>
      <c r="E58" s="136"/>
      <c r="F58" s="136"/>
      <c r="G58" s="136"/>
    </row>
    <row r="59" spans="1:7" ht="15.75" customHeight="1">
      <c r="B59" s="136"/>
      <c r="C59" s="136"/>
      <c r="D59" s="136"/>
      <c r="E59" s="136"/>
      <c r="F59" s="136"/>
      <c r="G59" s="136"/>
    </row>
    <row r="60" spans="1:7" ht="15.75" customHeight="1">
      <c r="B60" s="136"/>
      <c r="C60" s="136"/>
      <c r="D60" s="136"/>
      <c r="E60" s="136"/>
      <c r="F60" s="136"/>
      <c r="G60" s="136"/>
    </row>
    <row r="61" spans="1:7" ht="15.75" customHeight="1">
      <c r="B61" s="136"/>
      <c r="C61" s="136"/>
      <c r="D61" s="136"/>
      <c r="E61" s="136"/>
      <c r="F61" s="136"/>
      <c r="G61" s="136"/>
    </row>
    <row r="62" spans="1:7" ht="15.75" customHeight="1">
      <c r="B62" s="136"/>
      <c r="C62" s="136"/>
      <c r="D62" s="136"/>
      <c r="E62" s="136"/>
      <c r="F62" s="136"/>
      <c r="G62" s="136"/>
    </row>
    <row r="63" spans="1:7" ht="15.75" customHeight="1">
      <c r="B63" s="136"/>
      <c r="C63" s="136"/>
      <c r="D63" s="136"/>
      <c r="E63" s="136"/>
      <c r="F63" s="136"/>
      <c r="G63" s="136"/>
    </row>
    <row r="64" spans="1:7" ht="15.75" customHeight="1">
      <c r="A64" s="44"/>
      <c r="B64" s="39"/>
      <c r="E64" s="42"/>
      <c r="F64" s="42"/>
      <c r="G64" s="42"/>
    </row>
    <row r="65" spans="1:7" ht="15.75" customHeight="1">
      <c r="A65" s="44"/>
      <c r="B65" s="39"/>
      <c r="E65" s="42"/>
      <c r="F65" s="42"/>
      <c r="G65" s="42"/>
    </row>
    <row r="66" spans="1:7" ht="15.75" customHeight="1">
      <c r="A66" s="44"/>
      <c r="B66" s="39"/>
      <c r="E66" s="42"/>
      <c r="F66" s="42"/>
      <c r="G66" s="42"/>
    </row>
    <row r="67" spans="1:7" ht="15.75" customHeight="1">
      <c r="A67" s="44"/>
      <c r="B67" s="39"/>
      <c r="E67" s="42"/>
      <c r="F67" s="42"/>
      <c r="G67" s="42"/>
    </row>
    <row r="68" spans="1:7" ht="15.75" customHeight="1">
      <c r="A68" s="44"/>
      <c r="B68" s="39"/>
      <c r="E68" s="42"/>
      <c r="F68" s="42"/>
      <c r="G68" s="42"/>
    </row>
    <row r="69" spans="1:7" ht="15.75" customHeight="1">
      <c r="A69" s="44"/>
      <c r="B69" s="39"/>
      <c r="E69" s="42"/>
      <c r="F69" s="42"/>
      <c r="G69" s="42"/>
    </row>
    <row r="70" spans="1:7" ht="15.75" customHeight="1">
      <c r="A70" s="44"/>
      <c r="B70" s="42"/>
      <c r="C70" s="42"/>
      <c r="D70" s="42"/>
      <c r="E70" s="42"/>
      <c r="F70" s="42"/>
      <c r="G70" s="42"/>
    </row>
    <row r="71" spans="1:7" ht="15.75" customHeight="1">
      <c r="A71" s="22"/>
      <c r="B71" s="42"/>
      <c r="C71" s="42"/>
      <c r="D71" s="42"/>
      <c r="E71" s="42"/>
      <c r="F71" s="42"/>
      <c r="G71" s="42"/>
    </row>
    <row r="72" spans="1:7" ht="15.75" customHeight="1">
      <c r="A72" s="22"/>
      <c r="B72" s="42"/>
      <c r="C72" s="42"/>
      <c r="D72" s="42"/>
      <c r="E72" s="42"/>
      <c r="F72" s="42"/>
      <c r="G72" s="42"/>
    </row>
    <row r="73" spans="1:7" ht="15.75" customHeight="1">
      <c r="A73" s="22"/>
      <c r="B73" s="31"/>
      <c r="C73" s="31"/>
      <c r="D73" s="31"/>
      <c r="E73" s="31"/>
      <c r="F73" s="31"/>
      <c r="G73" s="31"/>
    </row>
    <row r="74" spans="1:7" ht="15.75" customHeight="1">
      <c r="B74" s="31"/>
      <c r="C74" s="31"/>
      <c r="D74" s="31"/>
      <c r="E74" s="31"/>
      <c r="F74" s="31"/>
      <c r="G74" s="31"/>
    </row>
    <row r="75" spans="1:7" ht="15.75" customHeight="1">
      <c r="B75" s="31"/>
      <c r="C75" s="31"/>
      <c r="D75" s="31"/>
      <c r="E75" s="31"/>
      <c r="F75" s="31"/>
      <c r="G75" s="31"/>
    </row>
    <row r="79" spans="1:7" ht="15.75" customHeight="1">
      <c r="A79" s="75"/>
    </row>
    <row r="80" spans="1:7" ht="15.75" customHeight="1">
      <c r="A80" s="75"/>
    </row>
    <row r="81" spans="1:1" ht="15.75" customHeight="1">
      <c r="A81" s="75"/>
    </row>
    <row r="82" spans="1:1" ht="15.75" customHeight="1">
      <c r="A82" s="75"/>
    </row>
    <row r="99" spans="1:7" ht="15.75" customHeight="1">
      <c r="B99" s="146"/>
      <c r="C99" s="146"/>
      <c r="D99" s="146"/>
      <c r="E99" s="146"/>
      <c r="F99" s="146"/>
      <c r="G99" s="146"/>
    </row>
    <row r="100" spans="1:7" ht="15.75" customHeight="1">
      <c r="A100" s="19"/>
      <c r="B100" s="146"/>
      <c r="C100" s="146"/>
      <c r="D100" s="146"/>
      <c r="E100" s="146"/>
      <c r="F100" s="146"/>
      <c r="G100" s="146"/>
    </row>
    <row r="101" spans="1:7" ht="15.75" customHeight="1">
      <c r="A101" s="22"/>
      <c r="B101" s="42"/>
      <c r="C101" s="42"/>
      <c r="D101" s="42"/>
      <c r="E101" s="42"/>
      <c r="F101" s="42"/>
      <c r="G101" s="42"/>
    </row>
    <row r="102" spans="1:7" ht="15.75" customHeight="1">
      <c r="A102" s="22"/>
      <c r="B102" s="42"/>
      <c r="C102" s="42"/>
      <c r="D102" s="42"/>
      <c r="E102" s="42"/>
      <c r="F102" s="42"/>
      <c r="G102" s="42"/>
    </row>
    <row r="103" spans="1:7" ht="15.75" customHeight="1">
      <c r="A103" s="22"/>
      <c r="B103" s="42"/>
      <c r="C103" s="42"/>
      <c r="D103" s="42"/>
      <c r="E103" s="42"/>
      <c r="F103" s="42"/>
      <c r="G103" s="42"/>
    </row>
    <row r="104" spans="1:7" ht="15.75" customHeight="1">
      <c r="A104" s="22"/>
    </row>
    <row r="105" spans="1:7" ht="15.75" customHeight="1">
      <c r="A105" s="22"/>
      <c r="B105" s="39"/>
      <c r="C105" s="39"/>
      <c r="D105" s="39"/>
      <c r="E105" s="39"/>
      <c r="F105" s="39"/>
      <c r="G105" s="39"/>
    </row>
    <row r="106" spans="1:7" ht="15.75" customHeight="1">
      <c r="A106" s="22"/>
      <c r="B106" s="39"/>
      <c r="C106" s="39"/>
      <c r="D106" s="39"/>
      <c r="E106" s="39"/>
      <c r="F106" s="39"/>
      <c r="G106" s="39"/>
    </row>
    <row r="107" spans="1:7" ht="15.75" customHeight="1">
      <c r="A107" s="22"/>
      <c r="B107" s="39"/>
      <c r="C107" s="39"/>
      <c r="D107" s="39"/>
      <c r="E107" s="39"/>
      <c r="F107" s="39"/>
      <c r="G107" s="39"/>
    </row>
    <row r="108" spans="1:7" ht="15.75" customHeight="1">
      <c r="A108" s="22"/>
      <c r="B108" s="39"/>
      <c r="C108" s="39"/>
      <c r="D108" s="39"/>
      <c r="E108" s="39"/>
      <c r="F108" s="39"/>
      <c r="G108" s="39"/>
    </row>
    <row r="109" spans="1:7" ht="15.75" customHeight="1">
      <c r="A109" s="22"/>
      <c r="B109" s="39"/>
      <c r="C109" s="39"/>
      <c r="D109" s="39"/>
      <c r="E109" s="39"/>
      <c r="F109" s="39"/>
      <c r="G109" s="39"/>
    </row>
    <row r="110" spans="1:7" ht="15.75" customHeight="1">
      <c r="A110" s="22"/>
      <c r="B110" s="39"/>
      <c r="C110" s="39"/>
      <c r="D110" s="39"/>
      <c r="E110" s="39"/>
      <c r="F110" s="39"/>
      <c r="G110" s="39"/>
    </row>
    <row r="111" spans="1:7" ht="15.75" customHeight="1">
      <c r="A111" s="22"/>
      <c r="B111" s="39"/>
      <c r="C111" s="39"/>
      <c r="D111" s="39"/>
      <c r="E111" s="39"/>
      <c r="F111" s="39"/>
      <c r="G111" s="39"/>
    </row>
    <row r="112" spans="1:7" ht="15.75" customHeight="1">
      <c r="A112" s="22"/>
      <c r="B112" s="39"/>
      <c r="C112" s="39"/>
      <c r="D112" s="39"/>
      <c r="E112" s="39"/>
      <c r="F112" s="39"/>
      <c r="G112" s="39"/>
    </row>
    <row r="113" spans="1:7" ht="15.75" customHeight="1">
      <c r="A113" s="22"/>
      <c r="B113" s="39"/>
      <c r="C113" s="39"/>
      <c r="D113" s="39"/>
      <c r="E113" s="39"/>
      <c r="F113" s="39"/>
      <c r="G113" s="39"/>
    </row>
    <row r="114" spans="1:7" ht="15.75" customHeight="1">
      <c r="A114" s="22"/>
      <c r="B114" s="39"/>
      <c r="C114" s="39"/>
      <c r="D114" s="39"/>
      <c r="E114" s="39"/>
      <c r="F114" s="39"/>
      <c r="G114" s="39"/>
    </row>
    <row r="115" spans="1:7" ht="15.75" customHeight="1">
      <c r="A115" s="22"/>
      <c r="B115" s="39"/>
      <c r="C115" s="39"/>
      <c r="D115" s="39"/>
      <c r="E115" s="39"/>
      <c r="F115" s="39"/>
      <c r="G115" s="39"/>
    </row>
    <row r="116" spans="1:7" ht="15.75" customHeight="1">
      <c r="A116" s="22"/>
      <c r="B116" s="39"/>
      <c r="C116" s="39"/>
      <c r="D116" s="39"/>
      <c r="E116" s="39"/>
      <c r="F116" s="39"/>
      <c r="G116" s="39"/>
    </row>
    <row r="117" spans="1:7" ht="15.75" customHeight="1">
      <c r="A117" s="22"/>
      <c r="B117" s="35"/>
      <c r="C117" s="35"/>
      <c r="D117" s="35"/>
      <c r="E117" s="35"/>
      <c r="F117" s="35"/>
      <c r="G117" s="35"/>
    </row>
    <row r="118" spans="1:7" ht="15.75" customHeight="1">
      <c r="A118" s="35"/>
      <c r="B118" s="35"/>
      <c r="C118" s="35"/>
      <c r="D118" s="35"/>
      <c r="E118" s="35"/>
      <c r="F118" s="35"/>
      <c r="G118" s="35"/>
    </row>
  </sheetData>
  <mergeCells count="2">
    <mergeCell ref="A9:F9"/>
    <mergeCell ref="A10:F10"/>
  </mergeCells>
  <hyperlinks>
    <hyperlink ref="A11" location="Contents!B3" display="Return to the Table of Contents" xr:uid="{00000000-0004-0000-4A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J24"/>
  <sheetViews>
    <sheetView zoomScaleNormal="100" workbookViewId="0"/>
  </sheetViews>
  <sheetFormatPr defaultRowHeight="15.75" customHeight="1"/>
  <cols>
    <col min="1" max="1" width="10.25" style="21" customWidth="1"/>
    <col min="2" max="16384" width="9" style="21"/>
  </cols>
  <sheetData>
    <row r="1" spans="1:10" s="18" customFormat="1" ht="18.75" customHeight="1">
      <c r="A1" s="72" t="s">
        <v>245</v>
      </c>
      <c r="B1" s="17"/>
      <c r="C1" s="17"/>
      <c r="D1" s="17"/>
      <c r="E1" s="17"/>
      <c r="F1" s="17"/>
      <c r="G1" s="17"/>
      <c r="H1" s="17"/>
      <c r="I1" s="17"/>
      <c r="J1" s="17"/>
    </row>
    <row r="2" spans="1:10" ht="15.75" customHeight="1">
      <c r="A2" s="22" t="s">
        <v>246</v>
      </c>
      <c r="B2" s="20"/>
      <c r="C2" s="20"/>
      <c r="D2" s="20"/>
      <c r="E2" s="20"/>
      <c r="F2" s="20"/>
      <c r="G2" s="20"/>
      <c r="H2" s="20"/>
      <c r="I2" s="20"/>
      <c r="J2" s="20"/>
    </row>
    <row r="3" spans="1:10" ht="15.75" customHeight="1">
      <c r="A3" s="22"/>
      <c r="B3" s="20"/>
      <c r="C3" s="20"/>
      <c r="D3" s="20"/>
      <c r="E3" s="20"/>
      <c r="F3" s="20"/>
      <c r="G3" s="20"/>
      <c r="H3" s="20"/>
      <c r="I3" s="20"/>
      <c r="J3" s="20"/>
    </row>
    <row r="4" spans="1:10" ht="15.75" customHeight="1">
      <c r="A4" s="19"/>
      <c r="B4" s="23" t="s">
        <v>5</v>
      </c>
      <c r="C4" s="20"/>
      <c r="D4" s="20"/>
      <c r="E4" s="20"/>
      <c r="F4" s="20"/>
      <c r="G4" s="20"/>
      <c r="H4" s="20"/>
      <c r="I4" s="20"/>
      <c r="J4" s="20"/>
    </row>
    <row r="5" spans="1:10" ht="15.75" customHeight="1">
      <c r="A5" s="210">
        <v>2004</v>
      </c>
      <c r="B5" s="26">
        <v>12461.279</v>
      </c>
      <c r="C5" s="20"/>
      <c r="D5" s="20"/>
      <c r="E5" s="20"/>
      <c r="F5" s="20"/>
      <c r="G5" s="20"/>
      <c r="H5" s="20"/>
      <c r="I5" s="20"/>
      <c r="J5" s="20"/>
    </row>
    <row r="6" spans="1:10" ht="15.75" customHeight="1">
      <c r="A6" s="210">
        <v>2005</v>
      </c>
      <c r="B6" s="26">
        <v>13797.294</v>
      </c>
      <c r="C6" s="20"/>
      <c r="D6" s="20"/>
      <c r="E6" s="20"/>
      <c r="F6" s="20"/>
      <c r="G6" s="20"/>
      <c r="H6" s="20"/>
      <c r="I6" s="20"/>
      <c r="J6" s="20"/>
    </row>
    <row r="7" spans="1:10" ht="15.75" customHeight="1">
      <c r="A7" s="210">
        <v>2006</v>
      </c>
      <c r="B7" s="26">
        <v>16420.794999999998</v>
      </c>
      <c r="C7" s="20"/>
      <c r="D7" s="20"/>
      <c r="E7" s="20"/>
      <c r="F7" s="20"/>
      <c r="G7" s="20"/>
      <c r="H7" s="20"/>
      <c r="I7" s="20"/>
      <c r="J7" s="20"/>
    </row>
    <row r="8" spans="1:10" ht="15.75" customHeight="1">
      <c r="A8" s="210">
        <v>2007</v>
      </c>
      <c r="B8" s="26">
        <v>16842.064999999999</v>
      </c>
      <c r="C8" s="20"/>
      <c r="D8" s="20"/>
      <c r="E8" s="20"/>
      <c r="F8" s="20"/>
      <c r="G8" s="20"/>
      <c r="H8" s="20"/>
      <c r="I8" s="20"/>
      <c r="J8" s="20"/>
    </row>
    <row r="9" spans="1:10" ht="15.75" customHeight="1">
      <c r="A9" s="210">
        <v>2008</v>
      </c>
      <c r="B9" s="26">
        <v>9813.7360000000008</v>
      </c>
      <c r="C9" s="20"/>
      <c r="D9" s="20"/>
      <c r="E9" s="20"/>
      <c r="F9" s="20"/>
      <c r="G9" s="20"/>
      <c r="H9" s="20"/>
      <c r="I9" s="20"/>
      <c r="J9" s="20"/>
    </row>
    <row r="10" spans="1:10" ht="15.75" customHeight="1">
      <c r="A10" s="210">
        <v>2009</v>
      </c>
      <c r="B10" s="26">
        <v>12832.521000000001</v>
      </c>
      <c r="C10" s="20"/>
      <c r="D10" s="20"/>
      <c r="E10" s="20"/>
      <c r="F10" s="20"/>
      <c r="G10" s="20"/>
      <c r="H10" s="20"/>
      <c r="I10" s="20"/>
      <c r="J10" s="20"/>
    </row>
    <row r="11" spans="1:10" ht="15.75" customHeight="1">
      <c r="A11" s="210">
        <v>2010</v>
      </c>
      <c r="B11" s="26">
        <v>15076.465</v>
      </c>
      <c r="C11" s="20"/>
      <c r="D11" s="20"/>
      <c r="E11" s="20"/>
      <c r="F11" s="20"/>
      <c r="G11" s="20"/>
      <c r="H11" s="20"/>
      <c r="I11" s="20"/>
      <c r="J11" s="20"/>
    </row>
    <row r="12" spans="1:10" ht="15.75" customHeight="1">
      <c r="A12" s="210">
        <v>2011</v>
      </c>
      <c r="B12" s="26">
        <v>14298.69</v>
      </c>
      <c r="C12" s="20"/>
      <c r="D12" s="20"/>
      <c r="E12" s="20"/>
      <c r="F12" s="20"/>
      <c r="G12" s="20"/>
      <c r="H12" s="20"/>
      <c r="I12" s="20"/>
      <c r="J12" s="20"/>
    </row>
    <row r="13" spans="1:10" ht="15.75" customHeight="1">
      <c r="A13" s="210">
        <v>2012</v>
      </c>
      <c r="B13" s="26">
        <v>16415.404999999999</v>
      </c>
      <c r="C13" s="20"/>
      <c r="D13" s="20"/>
      <c r="E13" s="20"/>
      <c r="F13" s="20"/>
      <c r="G13" s="20"/>
      <c r="H13" s="20"/>
      <c r="I13" s="20"/>
      <c r="J13" s="20"/>
    </row>
    <row r="14" spans="1:10" ht="15.75" customHeight="1">
      <c r="A14" s="210">
        <v>2013</v>
      </c>
      <c r="B14" s="26">
        <v>21336.144</v>
      </c>
      <c r="C14" s="20"/>
      <c r="D14" s="20"/>
      <c r="E14" s="20"/>
      <c r="F14" s="20"/>
      <c r="G14" s="20"/>
      <c r="H14" s="20"/>
      <c r="I14" s="20"/>
      <c r="J14" s="20"/>
    </row>
    <row r="15" spans="1:10" ht="15.75" customHeight="1">
      <c r="A15" s="210">
        <v>2014</v>
      </c>
      <c r="B15" s="26">
        <v>23422.739000000001</v>
      </c>
      <c r="C15" s="20"/>
      <c r="D15" s="20"/>
      <c r="E15" s="20"/>
      <c r="F15" s="20"/>
      <c r="G15" s="20"/>
      <c r="H15" s="20"/>
      <c r="I15" s="20"/>
      <c r="J15" s="20"/>
    </row>
    <row r="16" spans="1:10" ht="15.75" customHeight="1">
      <c r="A16" s="210">
        <v>2015</v>
      </c>
      <c r="B16" s="26">
        <v>22840.305</v>
      </c>
      <c r="C16" s="20"/>
      <c r="D16" s="20"/>
      <c r="E16" s="20"/>
      <c r="F16" s="20"/>
      <c r="G16" s="20"/>
      <c r="H16" s="20"/>
      <c r="I16" s="20"/>
      <c r="J16" s="20"/>
    </row>
    <row r="17" spans="1:10" ht="15.75" customHeight="1">
      <c r="A17" s="210">
        <v>2016</v>
      </c>
      <c r="B17" s="26">
        <v>24788.632000000001</v>
      </c>
      <c r="C17" s="20"/>
      <c r="D17" s="20"/>
      <c r="E17" s="20"/>
      <c r="F17" s="20"/>
      <c r="G17" s="20"/>
      <c r="H17" s="20"/>
      <c r="I17" s="20"/>
      <c r="J17" s="20"/>
    </row>
    <row r="18" spans="1:10" ht="15.75" customHeight="1">
      <c r="A18" s="210">
        <v>2017</v>
      </c>
      <c r="B18" s="26">
        <v>29528.059000000001</v>
      </c>
      <c r="C18" s="20"/>
      <c r="D18" s="20"/>
      <c r="E18" s="20"/>
      <c r="F18" s="20"/>
      <c r="G18" s="20"/>
      <c r="H18" s="20"/>
      <c r="I18" s="20"/>
      <c r="J18" s="20"/>
    </row>
    <row r="19" spans="1:10" ht="15.75" customHeight="1">
      <c r="A19" s="22">
        <v>2018</v>
      </c>
      <c r="B19" s="26">
        <v>26731.918000000001</v>
      </c>
      <c r="C19" s="20"/>
      <c r="D19" s="20"/>
      <c r="E19" s="20"/>
      <c r="F19" s="20"/>
      <c r="G19" s="20"/>
      <c r="H19" s="20"/>
      <c r="I19" s="20"/>
      <c r="J19" s="20"/>
    </row>
    <row r="20" spans="1:10" ht="15.75" customHeight="1">
      <c r="A20" s="50"/>
      <c r="B20" s="39"/>
      <c r="C20" s="20"/>
      <c r="D20" s="20"/>
      <c r="E20" s="20"/>
      <c r="F20" s="20"/>
      <c r="G20" s="20"/>
      <c r="H20" s="20"/>
      <c r="I20" s="20"/>
      <c r="J20" s="20"/>
    </row>
    <row r="21" spans="1:10" ht="15.75" customHeight="1">
      <c r="A21" s="50" t="s">
        <v>468</v>
      </c>
      <c r="B21" s="39"/>
      <c r="C21" s="20"/>
      <c r="D21" s="20"/>
      <c r="E21" s="20"/>
      <c r="F21" s="20"/>
      <c r="G21" s="20"/>
      <c r="H21" s="20"/>
      <c r="I21" s="20"/>
      <c r="J21" s="20"/>
    </row>
    <row r="22" spans="1:10" ht="15.75" customHeight="1">
      <c r="A22" s="22" t="s">
        <v>284</v>
      </c>
      <c r="B22" s="39"/>
      <c r="C22" s="20"/>
      <c r="D22" s="20"/>
      <c r="E22" s="20"/>
      <c r="F22" s="20"/>
      <c r="G22" s="20"/>
      <c r="H22" s="20"/>
      <c r="I22" s="20"/>
      <c r="J22" s="20"/>
    </row>
    <row r="23" spans="1:10" ht="15.75" customHeight="1">
      <c r="A23" s="50"/>
      <c r="B23" s="39"/>
      <c r="C23" s="20"/>
      <c r="D23" s="20"/>
      <c r="E23" s="20"/>
      <c r="F23" s="20"/>
      <c r="G23" s="20"/>
      <c r="H23" s="20"/>
      <c r="I23" s="20"/>
      <c r="J23" s="20"/>
    </row>
    <row r="24" spans="1:10" ht="15.75" customHeight="1">
      <c r="A24" s="28" t="s">
        <v>151</v>
      </c>
      <c r="B24" s="39"/>
      <c r="C24" s="20"/>
      <c r="D24" s="20"/>
      <c r="E24" s="20"/>
      <c r="F24" s="20"/>
      <c r="G24" s="20"/>
      <c r="H24" s="20"/>
      <c r="I24" s="20"/>
      <c r="J24" s="20"/>
    </row>
  </sheetData>
  <hyperlinks>
    <hyperlink ref="A24" location="Contents!B3" display="Return to the Table of Contents" xr:uid="{00000000-0004-0000-4B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5"/>
  <dimension ref="A1:J61"/>
  <sheetViews>
    <sheetView zoomScaleNormal="100" workbookViewId="0"/>
  </sheetViews>
  <sheetFormatPr defaultRowHeight="15.75" customHeight="1"/>
  <cols>
    <col min="1" max="1" width="10.625" style="214" customWidth="1"/>
    <col min="2" max="9" width="12.5" style="20" customWidth="1"/>
    <col min="10" max="10" width="12" style="20" customWidth="1"/>
    <col min="11" max="16384" width="9" style="20"/>
  </cols>
  <sheetData>
    <row r="1" spans="1:9" s="17" customFormat="1" ht="18.75" customHeight="1">
      <c r="A1" s="72" t="s">
        <v>200</v>
      </c>
    </row>
    <row r="2" spans="1:9" ht="15.75" customHeight="1">
      <c r="A2" s="214" t="s">
        <v>155</v>
      </c>
    </row>
    <row r="4" spans="1:9" s="217" customFormat="1" ht="75">
      <c r="A4" s="212"/>
      <c r="B4" s="23" t="s">
        <v>8</v>
      </c>
      <c r="C4" s="23" t="s">
        <v>446</v>
      </c>
      <c r="D4" s="23" t="s">
        <v>449</v>
      </c>
      <c r="E4" s="23" t="s">
        <v>147</v>
      </c>
      <c r="F4" s="23" t="s">
        <v>79</v>
      </c>
      <c r="G4" s="23" t="s">
        <v>447</v>
      </c>
      <c r="H4" s="23" t="s">
        <v>78</v>
      </c>
      <c r="I4" s="23" t="s">
        <v>448</v>
      </c>
    </row>
    <row r="5" spans="1:9" ht="15.75" customHeight="1">
      <c r="A5" s="187">
        <v>38352</v>
      </c>
      <c r="B5" s="26">
        <v>7345.7629999999999</v>
      </c>
      <c r="C5" s="26">
        <v>4949.1980000000003</v>
      </c>
      <c r="D5" s="26">
        <v>3073.0169999999998</v>
      </c>
      <c r="E5" s="26">
        <v>803.48699999999997</v>
      </c>
      <c r="F5" s="26">
        <v>1597.5509999999999</v>
      </c>
      <c r="G5" s="26">
        <v>1240.0999999999999</v>
      </c>
      <c r="H5" s="26">
        <v>786.41499999999996</v>
      </c>
      <c r="I5" s="26">
        <v>19795.530999999999</v>
      </c>
    </row>
    <row r="6" spans="1:9" ht="15.75" customHeight="1">
      <c r="A6" s="187">
        <v>38717</v>
      </c>
      <c r="B6" s="26">
        <v>8122.13</v>
      </c>
      <c r="C6" s="26">
        <v>5317.7340000000004</v>
      </c>
      <c r="D6" s="26">
        <v>3296.547</v>
      </c>
      <c r="E6" s="26">
        <v>671.23800000000006</v>
      </c>
      <c r="F6" s="26">
        <v>1701.681</v>
      </c>
      <c r="G6" s="26">
        <v>1261.8240000000001</v>
      </c>
      <c r="H6" s="26">
        <v>851.32100000000003</v>
      </c>
      <c r="I6" s="26">
        <v>21222.475000000002</v>
      </c>
    </row>
    <row r="7" spans="1:9" ht="15.75" customHeight="1">
      <c r="A7" s="187">
        <v>39082</v>
      </c>
      <c r="B7" s="26">
        <v>9975.1659999999993</v>
      </c>
      <c r="C7" s="26">
        <v>5795.0069999999996</v>
      </c>
      <c r="D7" s="26">
        <v>3854.0010000000002</v>
      </c>
      <c r="E7" s="26">
        <v>484.16300000000001</v>
      </c>
      <c r="F7" s="26">
        <v>1761.259</v>
      </c>
      <c r="G7" s="26">
        <v>1465.93</v>
      </c>
      <c r="H7" s="26">
        <v>849.99800000000005</v>
      </c>
      <c r="I7" s="26">
        <v>24185.523999999998</v>
      </c>
    </row>
    <row r="8" spans="1:9" ht="15.75" customHeight="1">
      <c r="A8" s="187">
        <v>39447</v>
      </c>
      <c r="B8" s="26">
        <v>9847.3040000000001</v>
      </c>
      <c r="C8" s="26">
        <v>6224.9009999999998</v>
      </c>
      <c r="D8" s="26">
        <v>4337.2879999999996</v>
      </c>
      <c r="E8" s="26">
        <v>785.27499999999998</v>
      </c>
      <c r="F8" s="26">
        <v>1644.5050000000001</v>
      </c>
      <c r="G8" s="26">
        <v>1967.809</v>
      </c>
      <c r="H8" s="26">
        <v>1158.193</v>
      </c>
      <c r="I8" s="26">
        <v>25965.275000000001</v>
      </c>
    </row>
    <row r="9" spans="1:9" ht="15.75" customHeight="1">
      <c r="A9" s="187">
        <v>39813</v>
      </c>
      <c r="B9" s="26">
        <v>5702.2640000000001</v>
      </c>
      <c r="C9" s="26">
        <v>6728.5140000000001</v>
      </c>
      <c r="D9" s="26">
        <v>2792.49</v>
      </c>
      <c r="E9" s="26">
        <v>1390.66</v>
      </c>
      <c r="F9" s="26">
        <v>1534.5550000000001</v>
      </c>
      <c r="G9" s="26">
        <v>2358.4319999999998</v>
      </c>
      <c r="H9" s="26">
        <v>1357.1310000000001</v>
      </c>
      <c r="I9" s="26">
        <v>21864.046000000002</v>
      </c>
    </row>
    <row r="10" spans="1:9" ht="15.75" customHeight="1">
      <c r="A10" s="187">
        <v>40178</v>
      </c>
      <c r="B10" s="26">
        <v>7333.08</v>
      </c>
      <c r="C10" s="26">
        <v>6865.8069999999998</v>
      </c>
      <c r="D10" s="26">
        <v>3871.9760000000001</v>
      </c>
      <c r="E10" s="26">
        <v>1043.607</v>
      </c>
      <c r="F10" s="26">
        <v>1862.8209999999999</v>
      </c>
      <c r="G10" s="26">
        <v>1962.2809999999999</v>
      </c>
      <c r="H10" s="26">
        <v>1872.251</v>
      </c>
      <c r="I10" s="26">
        <v>24811.822999999997</v>
      </c>
    </row>
    <row r="11" spans="1:9" ht="15.75" customHeight="1">
      <c r="A11" s="187">
        <v>40543</v>
      </c>
      <c r="B11" s="26">
        <v>8694.5300000000007</v>
      </c>
      <c r="C11" s="26">
        <v>7011.085</v>
      </c>
      <c r="D11" s="26">
        <v>4501.3969999999999</v>
      </c>
      <c r="E11" s="26">
        <v>1358.31</v>
      </c>
      <c r="F11" s="26">
        <v>1914.3910000000001</v>
      </c>
      <c r="G11" s="26">
        <v>1657.548</v>
      </c>
      <c r="H11" s="26">
        <v>1993.289</v>
      </c>
      <c r="I11" s="26">
        <v>27130.550000000003</v>
      </c>
    </row>
    <row r="12" spans="1:9" ht="15.75" customHeight="1">
      <c r="A12" s="187">
        <v>40908</v>
      </c>
      <c r="B12" s="26">
        <v>8239.1640000000007</v>
      </c>
      <c r="C12" s="26">
        <v>7670.0460000000003</v>
      </c>
      <c r="D12" s="26">
        <v>4489.8950000000004</v>
      </c>
      <c r="E12" s="26">
        <v>1350.3779999999999</v>
      </c>
      <c r="F12" s="26">
        <v>2058.0279999999998</v>
      </c>
      <c r="G12" s="26">
        <v>1584.789</v>
      </c>
      <c r="H12" s="26">
        <v>2158.297</v>
      </c>
      <c r="I12" s="26">
        <v>27550.597000000002</v>
      </c>
    </row>
    <row r="13" spans="1:9" ht="15.75" customHeight="1">
      <c r="A13" s="187">
        <v>41274</v>
      </c>
      <c r="B13" s="26">
        <v>9472.3510000000006</v>
      </c>
      <c r="C13" s="26">
        <v>8124.3029999999999</v>
      </c>
      <c r="D13" s="26">
        <v>5339.3220000000001</v>
      </c>
      <c r="E13" s="26">
        <v>1396.4179999999999</v>
      </c>
      <c r="F13" s="26">
        <v>2008.7850000000001</v>
      </c>
      <c r="G13" s="26">
        <v>1589.883</v>
      </c>
      <c r="H13" s="26">
        <v>2155.5929999999998</v>
      </c>
      <c r="I13" s="26">
        <v>30086.655000000006</v>
      </c>
    </row>
    <row r="14" spans="1:9" ht="15.75" customHeight="1">
      <c r="A14" s="187">
        <v>41639</v>
      </c>
      <c r="B14" s="26">
        <v>12353.156000000001</v>
      </c>
      <c r="C14" s="26">
        <v>8531.9390000000003</v>
      </c>
      <c r="D14" s="26">
        <v>6352.902</v>
      </c>
      <c r="E14" s="26">
        <v>1174.0719999999999</v>
      </c>
      <c r="F14" s="26">
        <v>1833.9960000000001</v>
      </c>
      <c r="G14" s="26">
        <v>1591.9159999999999</v>
      </c>
      <c r="H14" s="26">
        <v>1566.2239999999999</v>
      </c>
      <c r="I14" s="26">
        <v>33404.205000000002</v>
      </c>
    </row>
    <row r="15" spans="1:9" ht="15.75" customHeight="1">
      <c r="A15" s="187">
        <v>42004</v>
      </c>
      <c r="B15" s="26">
        <v>13796.607</v>
      </c>
      <c r="C15" s="26">
        <v>9089.1820000000007</v>
      </c>
      <c r="D15" s="26">
        <v>6840.058</v>
      </c>
      <c r="E15" s="26">
        <v>1078.384</v>
      </c>
      <c r="F15" s="26">
        <v>1923.7860000000001</v>
      </c>
      <c r="G15" s="26">
        <v>1568.3389999999999</v>
      </c>
      <c r="H15" s="26">
        <v>1655.0609999999999</v>
      </c>
      <c r="I15" s="26">
        <v>35951.417000000001</v>
      </c>
    </row>
    <row r="16" spans="1:9" ht="15.75" customHeight="1">
      <c r="A16" s="187">
        <v>42369</v>
      </c>
      <c r="B16" s="26">
        <v>13347.958000000001</v>
      </c>
      <c r="C16" s="26">
        <v>9691.8829999999998</v>
      </c>
      <c r="D16" s="26">
        <v>6745.5680000000002</v>
      </c>
      <c r="E16" s="26">
        <v>1586.241</v>
      </c>
      <c r="F16" s="26">
        <v>1885.722</v>
      </c>
      <c r="G16" s="26">
        <v>1551.6</v>
      </c>
      <c r="H16" s="26">
        <v>1167.604</v>
      </c>
      <c r="I16" s="26">
        <v>35976.576000000001</v>
      </c>
    </row>
    <row r="17" spans="1:10" ht="15.75" customHeight="1">
      <c r="A17" s="187">
        <v>42735</v>
      </c>
      <c r="B17" s="26">
        <v>14806.596</v>
      </c>
      <c r="C17" s="26">
        <v>10273.282999999999</v>
      </c>
      <c r="D17" s="26">
        <v>7218.7460000000001</v>
      </c>
      <c r="E17" s="26">
        <v>1625.5329999999999</v>
      </c>
      <c r="F17" s="26">
        <v>1861.723</v>
      </c>
      <c r="G17" s="26">
        <v>1551.4960000000001</v>
      </c>
      <c r="H17" s="26">
        <v>1024.8340000000001</v>
      </c>
      <c r="I17" s="26">
        <v>38362.211000000003</v>
      </c>
    </row>
    <row r="18" spans="1:10" ht="15.75" customHeight="1">
      <c r="A18" s="187">
        <v>43100</v>
      </c>
      <c r="B18" s="26">
        <v>17703.427</v>
      </c>
      <c r="C18" s="26">
        <v>10556.105</v>
      </c>
      <c r="D18" s="26">
        <v>8529.0570000000007</v>
      </c>
      <c r="E18" s="26">
        <v>1753.182</v>
      </c>
      <c r="F18" s="26">
        <v>1858.212</v>
      </c>
      <c r="G18" s="26">
        <v>1607.99</v>
      </c>
      <c r="H18" s="26">
        <v>927.54200000000003</v>
      </c>
      <c r="I18" s="26">
        <v>42935.514999999999</v>
      </c>
    </row>
    <row r="19" spans="1:10" ht="15.75" customHeight="1">
      <c r="A19" s="187">
        <v>43465</v>
      </c>
      <c r="B19" s="26">
        <v>16127.74</v>
      </c>
      <c r="C19" s="26">
        <v>11138.587</v>
      </c>
      <c r="D19" s="26">
        <v>7811.1270000000004</v>
      </c>
      <c r="E19" s="26">
        <v>2571.0770000000002</v>
      </c>
      <c r="F19" s="26">
        <v>1767.4110000000001</v>
      </c>
      <c r="G19" s="26">
        <v>1730.731</v>
      </c>
      <c r="H19" s="26">
        <v>1096.4359999999999</v>
      </c>
      <c r="I19" s="26">
        <v>42243.108999999997</v>
      </c>
      <c r="J19" s="31"/>
    </row>
    <row r="20" spans="1:10" ht="15.75" customHeight="1">
      <c r="B20" s="31">
        <f>B19/$I$19</f>
        <v>0.38178392598897021</v>
      </c>
      <c r="C20" s="31">
        <f t="shared" ref="C20:H20" si="0">C19/$I$19</f>
        <v>0.26367820133693287</v>
      </c>
      <c r="D20" s="31">
        <f t="shared" si="0"/>
        <v>0.18490890431383733</v>
      </c>
      <c r="E20" s="31">
        <f t="shared" si="0"/>
        <v>6.0863820416248257E-2</v>
      </c>
      <c r="F20" s="31">
        <f t="shared" si="0"/>
        <v>4.1839036989441289E-2</v>
      </c>
      <c r="G20" s="31">
        <f t="shared" si="0"/>
        <v>4.0970729687533181E-2</v>
      </c>
      <c r="H20" s="31">
        <f t="shared" si="0"/>
        <v>2.5955381267036951E-2</v>
      </c>
      <c r="I20" s="31">
        <f>I19/I18-1</f>
        <v>-1.6126649464901055E-2</v>
      </c>
    </row>
    <row r="21" spans="1:10" ht="15.75" customHeight="1">
      <c r="A21" s="235"/>
      <c r="B21" s="26"/>
      <c r="C21" s="26"/>
      <c r="D21" s="26"/>
      <c r="E21" s="26"/>
      <c r="F21" s="26"/>
      <c r="G21" s="26"/>
      <c r="H21" s="26"/>
      <c r="I21" s="26"/>
    </row>
    <row r="22" spans="1:10" ht="31.5" customHeight="1">
      <c r="A22" s="255" t="s">
        <v>235</v>
      </c>
      <c r="B22" s="255"/>
      <c r="C22" s="255"/>
      <c r="D22" s="255"/>
      <c r="E22" s="255"/>
      <c r="F22" s="255"/>
      <c r="G22" s="255"/>
      <c r="H22" s="255"/>
      <c r="I22" s="255"/>
    </row>
    <row r="23" spans="1:10" ht="15.75" customHeight="1">
      <c r="A23" s="214" t="s">
        <v>196</v>
      </c>
      <c r="B23" s="26"/>
      <c r="C23" s="26"/>
      <c r="D23" s="26"/>
      <c r="E23" s="26"/>
      <c r="F23" s="26"/>
      <c r="G23" s="26"/>
      <c r="H23" s="26"/>
      <c r="I23" s="26"/>
    </row>
    <row r="24" spans="1:10" ht="15.75" customHeight="1">
      <c r="A24" s="20"/>
    </row>
    <row r="25" spans="1:10" ht="15.75" customHeight="1">
      <c r="A25" s="28" t="s">
        <v>151</v>
      </c>
    </row>
    <row r="50" spans="1:8" ht="15.75" customHeight="1">
      <c r="A50" s="20"/>
    </row>
    <row r="59" spans="1:8" ht="15.75" customHeight="1">
      <c r="E59" s="31"/>
      <c r="F59" s="31"/>
    </row>
    <row r="60" spans="1:8" ht="15.75" customHeight="1">
      <c r="C60" s="39"/>
      <c r="D60" s="39"/>
      <c r="E60" s="39"/>
      <c r="F60" s="39"/>
      <c r="G60" s="39"/>
      <c r="H60" s="39"/>
    </row>
    <row r="61" spans="1:8" ht="15.75" customHeight="1">
      <c r="B61" s="39"/>
    </row>
  </sheetData>
  <mergeCells count="1">
    <mergeCell ref="A22:I22"/>
  </mergeCells>
  <hyperlinks>
    <hyperlink ref="A25" location="Contents!B3" display="Return to the Table of Contents" xr:uid="{F2A74050-FD0F-4AD5-B035-CB5F7881C24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6">
    <pageSetUpPr fitToPage="1"/>
  </sheetPr>
  <dimension ref="A1:I37"/>
  <sheetViews>
    <sheetView zoomScaleNormal="100" workbookViewId="0"/>
  </sheetViews>
  <sheetFormatPr defaultRowHeight="15.75" customHeight="1"/>
  <cols>
    <col min="1" max="1" width="10.625" style="20" customWidth="1"/>
    <col min="2" max="9" width="12.5" style="20" customWidth="1"/>
    <col min="10" max="10" width="12" style="20" customWidth="1"/>
    <col min="11" max="16384" width="9" style="20"/>
  </cols>
  <sheetData>
    <row r="1" spans="1:9" s="17" customFormat="1" ht="18.75" customHeight="1">
      <c r="A1" s="72" t="s">
        <v>216</v>
      </c>
    </row>
    <row r="2" spans="1:9" ht="15.75" customHeight="1">
      <c r="A2" s="22" t="s">
        <v>16</v>
      </c>
    </row>
    <row r="4" spans="1:9" ht="75">
      <c r="A4" s="22"/>
      <c r="B4" s="23" t="s">
        <v>8</v>
      </c>
      <c r="C4" s="23" t="s">
        <v>285</v>
      </c>
      <c r="D4" s="23" t="s">
        <v>270</v>
      </c>
      <c r="E4" s="23" t="s">
        <v>147</v>
      </c>
      <c r="F4" s="23" t="s">
        <v>430</v>
      </c>
      <c r="G4" s="23" t="s">
        <v>271</v>
      </c>
      <c r="H4" s="23" t="s">
        <v>78</v>
      </c>
      <c r="I4" s="23" t="s">
        <v>101</v>
      </c>
    </row>
    <row r="5" spans="1:9" ht="15.75" customHeight="1">
      <c r="A5" s="210">
        <v>2004</v>
      </c>
      <c r="B5" s="31">
        <f>'54'!B5/'54'!$I5</f>
        <v>0.37108188711886536</v>
      </c>
      <c r="C5" s="31">
        <f>'54'!C5/'54'!$I5</f>
        <v>0.2500159253116272</v>
      </c>
      <c r="D5" s="31">
        <f>'54'!D5/'54'!$I5</f>
        <v>0.15523791708340634</v>
      </c>
      <c r="E5" s="31">
        <f>'54'!E5/'54'!$I5</f>
        <v>4.0589312810047885E-2</v>
      </c>
      <c r="F5" s="31">
        <f>'54'!F5/'54'!$I5</f>
        <v>8.0702609088889807E-2</v>
      </c>
      <c r="G5" s="31">
        <f>'54'!G5/'54'!$I5</f>
        <v>6.2645452652924538E-2</v>
      </c>
      <c r="H5" s="31">
        <f>'54'!H5/'54'!$I5</f>
        <v>3.9726895934238893E-2</v>
      </c>
      <c r="I5" s="104">
        <f>'54'!I5/'54'!$I5</f>
        <v>1</v>
      </c>
    </row>
    <row r="6" spans="1:9" ht="15.75" customHeight="1">
      <c r="A6" s="210">
        <v>2005</v>
      </c>
      <c r="B6" s="31">
        <f>'54'!B6/'54'!$I6</f>
        <v>0.38271360903947343</v>
      </c>
      <c r="C6" s="31">
        <f>'54'!C6/'54'!$I6</f>
        <v>0.25057086885483432</v>
      </c>
      <c r="D6" s="31">
        <f>'54'!D6/'54'!$I6</f>
        <v>0.15533282522420216</v>
      </c>
      <c r="E6" s="31">
        <f>'54'!E6/'54'!$I6</f>
        <v>3.1628638978253007E-2</v>
      </c>
      <c r="F6" s="31">
        <f>'54'!F6/'54'!$I6</f>
        <v>8.0182966407075507E-2</v>
      </c>
      <c r="G6" s="31">
        <f>'54'!G6/'54'!$I6</f>
        <v>5.9456967201045118E-2</v>
      </c>
      <c r="H6" s="31">
        <f>'54'!H6/'54'!$I6</f>
        <v>4.0114124295116377E-2</v>
      </c>
      <c r="I6" s="104">
        <f>'54'!I6/'54'!$I6</f>
        <v>1</v>
      </c>
    </row>
    <row r="7" spans="1:9" ht="15.75" customHeight="1">
      <c r="A7" s="210">
        <v>2006</v>
      </c>
      <c r="B7" s="31">
        <f>'54'!B7/'54'!$I7</f>
        <v>0.41244365844626729</v>
      </c>
      <c r="C7" s="31">
        <f>'54'!C7/'54'!$I7</f>
        <v>0.23960642738193311</v>
      </c>
      <c r="D7" s="31">
        <f>'54'!D7/'54'!$I7</f>
        <v>0.15935156087583632</v>
      </c>
      <c r="E7" s="31">
        <f>'54'!E7/'54'!$I7</f>
        <v>2.0018710365754328E-2</v>
      </c>
      <c r="F7" s="31">
        <f>'54'!F7/'54'!$I7</f>
        <v>7.2822858830761741E-2</v>
      </c>
      <c r="G7" s="31">
        <f>'54'!G7/'54'!$I7</f>
        <v>6.0611876757352877E-2</v>
      </c>
      <c r="H7" s="31">
        <f>'54'!H7/'54'!$I7</f>
        <v>3.5144907342094391E-2</v>
      </c>
      <c r="I7" s="104">
        <f>'54'!I7/'54'!$I7</f>
        <v>1</v>
      </c>
    </row>
    <row r="8" spans="1:9" ht="15.75" customHeight="1">
      <c r="A8" s="210">
        <v>2007</v>
      </c>
      <c r="B8" s="31">
        <f>'54'!B8/'54'!$I8</f>
        <v>0.37924897772120647</v>
      </c>
      <c r="C8" s="31">
        <f>'54'!C8/'54'!$I8</f>
        <v>0.23973945972072314</v>
      </c>
      <c r="D8" s="31">
        <f>'54'!D8/'54'!$I8</f>
        <v>0.16704186649284475</v>
      </c>
      <c r="E8" s="31">
        <f>'54'!E8/'54'!$I8</f>
        <v>3.0243276838007684E-2</v>
      </c>
      <c r="F8" s="31">
        <f>'54'!F8/'54'!$I8</f>
        <v>6.3334780779329317E-2</v>
      </c>
      <c r="G8" s="31">
        <f>'54'!G8/'54'!$I8</f>
        <v>7.5786179811305671E-2</v>
      </c>
      <c r="H8" s="31">
        <f>'54'!H8/'54'!$I8</f>
        <v>4.4605458636582891E-2</v>
      </c>
      <c r="I8" s="104">
        <f>'54'!I8/'54'!$I8</f>
        <v>1</v>
      </c>
    </row>
    <row r="9" spans="1:9" ht="15.75" customHeight="1">
      <c r="A9" s="210">
        <v>2008</v>
      </c>
      <c r="B9" s="31">
        <f>'54'!B9/'54'!$I9</f>
        <v>0.26080552519876693</v>
      </c>
      <c r="C9" s="31">
        <f>'54'!C9/'54'!$I9</f>
        <v>0.30774331521256404</v>
      </c>
      <c r="D9" s="31">
        <f>'54'!D9/'54'!$I9</f>
        <v>0.12772064237332831</v>
      </c>
      <c r="E9" s="31">
        <f>'54'!E9/'54'!$I9</f>
        <v>6.3604878987173735E-2</v>
      </c>
      <c r="F9" s="31">
        <f>'54'!F9/'54'!$I9</f>
        <v>7.0186231770642996E-2</v>
      </c>
      <c r="G9" s="31">
        <f>'54'!G9/'54'!$I9</f>
        <v>0.1078680496738801</v>
      </c>
      <c r="H9" s="31">
        <f>'54'!H9/'54'!$I9</f>
        <v>6.2071356783643797E-2</v>
      </c>
      <c r="I9" s="104">
        <f>'54'!I9/'54'!$I9</f>
        <v>1</v>
      </c>
    </row>
    <row r="10" spans="1:9" ht="15.75" customHeight="1">
      <c r="A10" s="210">
        <v>2009</v>
      </c>
      <c r="B10" s="31">
        <f>'54'!B10/'54'!$I10</f>
        <v>0.29554781202493668</v>
      </c>
      <c r="C10" s="31">
        <f>'54'!C10/'54'!$I10</f>
        <v>0.27671513697320832</v>
      </c>
      <c r="D10" s="31">
        <f>'54'!D10/'54'!$I10</f>
        <v>0.15605366844669175</v>
      </c>
      <c r="E10" s="31">
        <f>'54'!E10/'54'!$I10</f>
        <v>4.2060875575325528E-2</v>
      </c>
      <c r="F10" s="31">
        <f>'54'!F10/'54'!$I10</f>
        <v>7.5077957794556255E-2</v>
      </c>
      <c r="G10" s="31">
        <f>'54'!G10/'54'!$I10</f>
        <v>7.9086530643072875E-2</v>
      </c>
      <c r="H10" s="31">
        <f>'54'!H10/'54'!$I10</f>
        <v>7.5458018542208696E-2</v>
      </c>
      <c r="I10" s="104">
        <f>'54'!I10/'54'!$I10</f>
        <v>1</v>
      </c>
    </row>
    <row r="11" spans="1:9" ht="15.75" customHeight="1">
      <c r="A11" s="210">
        <v>2010</v>
      </c>
      <c r="B11" s="31">
        <f>'54'!B11/'54'!$I11</f>
        <v>0.32047009736256726</v>
      </c>
      <c r="C11" s="31">
        <f>'54'!C11/'54'!$I11</f>
        <v>0.2584203047855646</v>
      </c>
      <c r="D11" s="31">
        <f>'54'!D11/'54'!$I11</f>
        <v>0.16591617199061573</v>
      </c>
      <c r="E11" s="31">
        <f>'54'!E11/'54'!$I11</f>
        <v>5.006570084277686E-2</v>
      </c>
      <c r="F11" s="31">
        <f>'54'!F11/'54'!$I11</f>
        <v>7.0562189118908381E-2</v>
      </c>
      <c r="G11" s="31">
        <f>'54'!G11/'54'!$I11</f>
        <v>6.1095259771733336E-2</v>
      </c>
      <c r="H11" s="31">
        <f>'54'!H11/'54'!$I11</f>
        <v>7.3470276127833745E-2</v>
      </c>
      <c r="I11" s="104">
        <f>'54'!I11/'54'!$I11</f>
        <v>1</v>
      </c>
    </row>
    <row r="12" spans="1:9" ht="15.75" customHeight="1">
      <c r="A12" s="210">
        <v>2011</v>
      </c>
      <c r="B12" s="31">
        <f>'54'!B12/'54'!$I12</f>
        <v>0.29905573371059802</v>
      </c>
      <c r="C12" s="31">
        <f>'54'!C12/'54'!$I12</f>
        <v>0.27839854069223979</v>
      </c>
      <c r="D12" s="31">
        <f>'54'!D12/'54'!$I12</f>
        <v>0.16296906379197518</v>
      </c>
      <c r="E12" s="31">
        <f>'54'!E12/'54'!$I12</f>
        <v>4.9014473261686481E-2</v>
      </c>
      <c r="F12" s="31">
        <f>'54'!F12/'54'!$I12</f>
        <v>7.4699942073850514E-2</v>
      </c>
      <c r="G12" s="31">
        <f>'54'!G12/'54'!$I12</f>
        <v>5.7522855130870666E-2</v>
      </c>
      <c r="H12" s="31">
        <f>'54'!H12/'54'!$I12</f>
        <v>7.8339391338779332E-2</v>
      </c>
      <c r="I12" s="104">
        <f>'54'!I12/'54'!$I12</f>
        <v>1</v>
      </c>
    </row>
    <row r="13" spans="1:9" ht="15.75" customHeight="1">
      <c r="A13" s="210">
        <v>2012</v>
      </c>
      <c r="B13" s="31">
        <f>'54'!B13/'54'!$I13</f>
        <v>0.31483563061430386</v>
      </c>
      <c r="C13" s="31">
        <f>'54'!C13/'54'!$I13</f>
        <v>0.27003011800414495</v>
      </c>
      <c r="D13" s="31">
        <f>'54'!D13/'54'!$I13</f>
        <v>0.17746479294557668</v>
      </c>
      <c r="E13" s="31">
        <f>'54'!E13/'54'!$I13</f>
        <v>4.6413202132307485E-2</v>
      </c>
      <c r="F13" s="31">
        <f>'54'!F13/'54'!$I13</f>
        <v>6.6766644547225334E-2</v>
      </c>
      <c r="G13" s="31">
        <f>'54'!G13/'54'!$I13</f>
        <v>5.2843461660992214E-2</v>
      </c>
      <c r="H13" s="31">
        <f>'54'!H13/'54'!$I13</f>
        <v>7.1646150095449279E-2</v>
      </c>
      <c r="I13" s="104">
        <f>'54'!I13/'54'!$I13</f>
        <v>1</v>
      </c>
    </row>
    <row r="14" spans="1:9" ht="15.75" customHeight="1">
      <c r="A14" s="210">
        <v>2013</v>
      </c>
      <c r="B14" s="31">
        <f>'54'!B14/'54'!$I14</f>
        <v>0.36980841184515545</v>
      </c>
      <c r="C14" s="31">
        <f>'54'!C14/'54'!$I14</f>
        <v>0.25541511914443105</v>
      </c>
      <c r="D14" s="31">
        <f>'54'!D14/'54'!$I14</f>
        <v>0.19018270304591892</v>
      </c>
      <c r="E14" s="31">
        <f>'54'!E14/'54'!$I14</f>
        <v>3.5147431288964963E-2</v>
      </c>
      <c r="F14" s="31">
        <f>'54'!F14/'54'!$I14</f>
        <v>5.4903147672575953E-2</v>
      </c>
      <c r="G14" s="31">
        <f>'54'!G14/'54'!$I14</f>
        <v>4.7656155864209307E-2</v>
      </c>
      <c r="H14" s="31">
        <f>'54'!H14/'54'!$I14</f>
        <v>4.6887031138744352E-2</v>
      </c>
      <c r="I14" s="104">
        <f>'54'!I14/'54'!$I14</f>
        <v>1</v>
      </c>
    </row>
    <row r="15" spans="1:9" ht="15.75" customHeight="1">
      <c r="A15" s="210">
        <v>2014</v>
      </c>
      <c r="B15" s="31">
        <f>'54'!B15/'54'!$I15</f>
        <v>0.38375697402970232</v>
      </c>
      <c r="C15" s="31">
        <f>'54'!C15/'54'!$I15</f>
        <v>0.25281846331675883</v>
      </c>
      <c r="D15" s="31">
        <f>'54'!D15/'54'!$I15</f>
        <v>0.19025837006647053</v>
      </c>
      <c r="E15" s="31">
        <f>'54'!E15/'54'!$I15</f>
        <v>2.9995590994368871E-2</v>
      </c>
      <c r="F15" s="31">
        <f>'54'!F15/'54'!$I15</f>
        <v>5.3510714195215171E-2</v>
      </c>
      <c r="G15" s="31">
        <f>'54'!G15/'54'!$I15</f>
        <v>4.36238438112189E-2</v>
      </c>
      <c r="H15" s="31">
        <f>'54'!H15/'54'!$I15</f>
        <v>4.603604358626532E-2</v>
      </c>
      <c r="I15" s="104">
        <f>'54'!I15/'54'!$I15</f>
        <v>1</v>
      </c>
    </row>
    <row r="16" spans="1:9" ht="15.75" customHeight="1">
      <c r="A16" s="210">
        <v>2015</v>
      </c>
      <c r="B16" s="31">
        <f>'54'!B16/'54'!$I16</f>
        <v>0.37101802016956814</v>
      </c>
      <c r="C16" s="31">
        <f>'54'!C16/'54'!$I16</f>
        <v>0.26939425808615025</v>
      </c>
      <c r="D16" s="31">
        <f>'54'!D16/'54'!$I16</f>
        <v>0.18749888816545521</v>
      </c>
      <c r="E16" s="31">
        <f>'54'!E16/'54'!$I16</f>
        <v>4.4090938503986592E-2</v>
      </c>
      <c r="F16" s="31">
        <f>'54'!F16/'54'!$I16</f>
        <v>5.2415271536679867E-2</v>
      </c>
      <c r="G16" s="31">
        <f>'54'!G16/'54'!$I16</f>
        <v>4.312806199233634E-2</v>
      </c>
      <c r="H16" s="31">
        <f>'54'!H16/'54'!$I16</f>
        <v>3.2454561545823594E-2</v>
      </c>
      <c r="I16" s="104">
        <f>'54'!I16/'54'!$I16</f>
        <v>1</v>
      </c>
    </row>
    <row r="17" spans="1:9" ht="15.75" customHeight="1">
      <c r="A17" s="210">
        <v>2016</v>
      </c>
      <c r="B17" s="31">
        <f>'54'!B17/'54'!$I17</f>
        <v>0.38596826444648874</v>
      </c>
      <c r="C17" s="31">
        <f>'54'!C17/'54'!$I17</f>
        <v>0.26779694736572923</v>
      </c>
      <c r="D17" s="31">
        <f>'54'!D17/'54'!$I17</f>
        <v>0.18817335632714183</v>
      </c>
      <c r="E17" s="31">
        <f>'54'!E17/'54'!$I17</f>
        <v>4.2373287608474905E-2</v>
      </c>
      <c r="F17" s="31">
        <f>'54'!F17/'54'!$I17</f>
        <v>4.8530127734295603E-2</v>
      </c>
      <c r="G17" s="31">
        <f>'54'!G17/'54'!$I17</f>
        <v>4.044334149561922E-2</v>
      </c>
      <c r="H17" s="31">
        <f>'54'!H17/'54'!$I17</f>
        <v>2.671467502225041E-2</v>
      </c>
      <c r="I17" s="104">
        <f>'54'!I17/'54'!$I17</f>
        <v>1</v>
      </c>
    </row>
    <row r="18" spans="1:9" ht="15.75" customHeight="1">
      <c r="A18" s="210">
        <v>2017</v>
      </c>
      <c r="B18" s="31">
        <f>'54'!B18/'54'!$I18</f>
        <v>0.4123259497411409</v>
      </c>
      <c r="C18" s="31">
        <f>'54'!C18/'54'!$I18</f>
        <v>0.24585951746473753</v>
      </c>
      <c r="D18" s="31">
        <f>'54'!D18/'54'!$I18</f>
        <v>0.19864806559325074</v>
      </c>
      <c r="E18" s="31">
        <f>'54'!E18/'54'!$I18</f>
        <v>4.0832909538874751E-2</v>
      </c>
      <c r="F18" s="31">
        <f>'54'!F18/'54'!$I18</f>
        <v>4.3279136165013977E-2</v>
      </c>
      <c r="G18" s="31">
        <f>'54'!G18/'54'!$I18</f>
        <v>3.7451280134872027E-2</v>
      </c>
      <c r="H18" s="31">
        <f>'54'!H18/'54'!$I18</f>
        <v>2.1603141362110133E-2</v>
      </c>
      <c r="I18" s="104">
        <f>'54'!I18/'54'!$I18</f>
        <v>1</v>
      </c>
    </row>
    <row r="19" spans="1:9" ht="15.75" customHeight="1">
      <c r="A19" s="22">
        <v>2018</v>
      </c>
      <c r="B19" s="31">
        <f>'54'!B19/'54'!$I19</f>
        <v>0.38178392598897021</v>
      </c>
      <c r="C19" s="31">
        <f>'54'!C19/'54'!$I19</f>
        <v>0.26367820133693287</v>
      </c>
      <c r="D19" s="31">
        <f>'54'!D19/'54'!$I19</f>
        <v>0.18490890431383733</v>
      </c>
      <c r="E19" s="31">
        <f>'54'!E19/'54'!$I19</f>
        <v>6.0863820416248257E-2</v>
      </c>
      <c r="F19" s="31">
        <f>'54'!F19/'54'!$I19</f>
        <v>4.1839036989441289E-2</v>
      </c>
      <c r="G19" s="31">
        <f>'54'!G19/'54'!$I19</f>
        <v>4.0970729687533181E-2</v>
      </c>
      <c r="H19" s="31">
        <f>'54'!H19/'54'!$I19</f>
        <v>2.5955381267036951E-2</v>
      </c>
      <c r="I19" s="104">
        <f>'54'!I19/'54'!$I19</f>
        <v>1</v>
      </c>
    </row>
    <row r="20" spans="1:9" ht="15.75" customHeight="1">
      <c r="B20" s="39" t="s">
        <v>14</v>
      </c>
      <c r="C20" s="39"/>
      <c r="D20" s="39"/>
      <c r="E20" s="39"/>
      <c r="F20" s="39"/>
      <c r="G20" s="39"/>
      <c r="H20" s="39"/>
      <c r="I20" s="39"/>
    </row>
    <row r="21" spans="1:9" ht="30.75" customHeight="1">
      <c r="A21" s="255" t="s">
        <v>235</v>
      </c>
      <c r="B21" s="255"/>
      <c r="C21" s="255"/>
      <c r="D21" s="255"/>
      <c r="E21" s="255"/>
      <c r="F21" s="255"/>
      <c r="G21" s="255"/>
      <c r="H21" s="255"/>
      <c r="I21" s="255"/>
    </row>
    <row r="22" spans="1:9" ht="15.75" customHeight="1">
      <c r="A22" s="22" t="s">
        <v>501</v>
      </c>
      <c r="B22" s="39"/>
      <c r="C22" s="39"/>
      <c r="D22" s="39"/>
      <c r="E22" s="39"/>
      <c r="F22" s="39"/>
      <c r="G22" s="39"/>
      <c r="H22" s="39"/>
      <c r="I22" s="39"/>
    </row>
    <row r="23" spans="1:9" ht="15.75" customHeight="1">
      <c r="A23" s="22"/>
      <c r="B23" s="39"/>
      <c r="C23" s="39"/>
      <c r="D23" s="39"/>
      <c r="E23" s="39"/>
      <c r="F23" s="39"/>
      <c r="G23" s="39"/>
      <c r="H23" s="39"/>
      <c r="I23" s="39"/>
    </row>
    <row r="24" spans="1:9" ht="15.75" customHeight="1">
      <c r="A24" s="28" t="s">
        <v>151</v>
      </c>
      <c r="B24" s="39"/>
      <c r="C24" s="39"/>
      <c r="D24" s="39"/>
      <c r="E24" s="39"/>
      <c r="F24" s="39"/>
      <c r="G24" s="39"/>
      <c r="H24" s="39"/>
      <c r="I24" s="39"/>
    </row>
    <row r="25" spans="1:9" ht="15.75" customHeight="1">
      <c r="A25" s="39"/>
      <c r="B25" s="39"/>
      <c r="C25" s="39"/>
      <c r="D25" s="39"/>
      <c r="E25" s="39"/>
      <c r="F25" s="39"/>
      <c r="G25" s="39"/>
      <c r="H25" s="39"/>
      <c r="I25" s="39"/>
    </row>
    <row r="26" spans="1:9" ht="15.75" customHeight="1">
      <c r="A26" s="39"/>
      <c r="B26" s="39"/>
      <c r="C26" s="39"/>
      <c r="D26" s="39"/>
      <c r="E26" s="39"/>
      <c r="F26" s="39"/>
      <c r="G26" s="39"/>
      <c r="H26" s="39"/>
      <c r="I26" s="39"/>
    </row>
    <row r="27" spans="1:9" ht="15.75" customHeight="1">
      <c r="A27" s="39"/>
      <c r="B27" s="39"/>
      <c r="C27" s="39"/>
      <c r="D27" s="39"/>
      <c r="E27" s="39"/>
      <c r="F27" s="39"/>
      <c r="G27" s="39"/>
      <c r="H27" s="39"/>
      <c r="I27" s="39"/>
    </row>
    <row r="28" spans="1:9" ht="15.75" customHeight="1">
      <c r="A28" s="39"/>
      <c r="B28" s="39"/>
      <c r="C28" s="39"/>
      <c r="D28" s="39"/>
      <c r="E28" s="39"/>
      <c r="F28" s="39"/>
      <c r="G28" s="39"/>
      <c r="H28" s="39"/>
      <c r="I28" s="39"/>
    </row>
    <row r="29" spans="1:9" ht="15.75" customHeight="1">
      <c r="A29" s="39"/>
      <c r="B29" s="39"/>
      <c r="C29" s="39"/>
      <c r="D29" s="39"/>
      <c r="E29" s="39"/>
      <c r="F29" s="39"/>
      <c r="G29" s="39"/>
      <c r="H29" s="39"/>
      <c r="I29" s="39"/>
    </row>
    <row r="30" spans="1:9" ht="15.75" customHeight="1">
      <c r="A30" s="39"/>
      <c r="B30" s="39"/>
      <c r="C30" s="39"/>
      <c r="D30" s="39"/>
      <c r="E30" s="39"/>
      <c r="F30" s="39"/>
      <c r="G30" s="39"/>
      <c r="H30" s="39"/>
      <c r="I30" s="39"/>
    </row>
    <row r="31" spans="1:9" ht="15.75" customHeight="1">
      <c r="A31" s="39"/>
      <c r="B31" s="39"/>
      <c r="C31" s="39"/>
      <c r="D31" s="39"/>
      <c r="E31" s="39"/>
      <c r="F31" s="39"/>
      <c r="G31" s="39"/>
      <c r="H31" s="39"/>
      <c r="I31" s="39"/>
    </row>
    <row r="32" spans="1:9" ht="15.75" customHeight="1">
      <c r="A32" s="39"/>
      <c r="B32" s="39"/>
      <c r="C32" s="39"/>
      <c r="D32" s="39"/>
      <c r="E32" s="39"/>
      <c r="F32" s="39"/>
      <c r="G32" s="39"/>
      <c r="H32" s="39"/>
      <c r="I32" s="39"/>
    </row>
    <row r="33" spans="1:9" ht="15.75" customHeight="1">
      <c r="A33" s="39"/>
      <c r="B33" s="39"/>
      <c r="C33" s="39"/>
      <c r="D33" s="39"/>
      <c r="E33" s="39"/>
      <c r="F33" s="39"/>
      <c r="G33" s="39"/>
      <c r="H33" s="39"/>
      <c r="I33" s="39"/>
    </row>
    <row r="34" spans="1:9" ht="15.75" customHeight="1">
      <c r="A34" s="39"/>
      <c r="B34" s="39"/>
      <c r="C34" s="39"/>
      <c r="D34" s="39"/>
      <c r="E34" s="39"/>
      <c r="F34" s="39"/>
      <c r="G34" s="39"/>
      <c r="H34" s="39"/>
      <c r="I34" s="39"/>
    </row>
    <row r="35" spans="1:9" ht="15.75" customHeight="1">
      <c r="A35" s="39"/>
      <c r="B35" s="39"/>
      <c r="C35" s="39"/>
      <c r="D35" s="39"/>
      <c r="E35" s="39"/>
      <c r="F35" s="39"/>
      <c r="G35" s="39"/>
      <c r="H35" s="39"/>
      <c r="I35" s="39"/>
    </row>
    <row r="36" spans="1:9" ht="15.75" customHeight="1">
      <c r="A36" s="39"/>
      <c r="B36" s="39"/>
      <c r="C36" s="39"/>
      <c r="D36" s="39"/>
      <c r="E36" s="39"/>
      <c r="F36" s="39"/>
      <c r="G36" s="39"/>
      <c r="H36" s="39"/>
      <c r="I36" s="39"/>
    </row>
    <row r="37" spans="1:9" ht="15.75" customHeight="1">
      <c r="A37" s="39"/>
      <c r="B37" s="39"/>
      <c r="C37" s="39"/>
      <c r="D37" s="39"/>
      <c r="E37" s="39"/>
      <c r="F37" s="39"/>
      <c r="G37" s="39"/>
      <c r="H37" s="39"/>
      <c r="I37" s="39"/>
    </row>
  </sheetData>
  <mergeCells count="1">
    <mergeCell ref="A21:I21"/>
  </mergeCells>
  <hyperlinks>
    <hyperlink ref="A24" location="Contents!B3" display="Return to the Table of Contents" xr:uid="{00000000-0004-0000-4D00-000000000000}"/>
  </hyperlinks>
  <pageMargins left="0.7" right="0.7" top="0.75" bottom="0.75" header="0.3" footer="0.3"/>
  <pageSetup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dimension ref="A1:K28"/>
  <sheetViews>
    <sheetView zoomScaleNormal="100" workbookViewId="0"/>
  </sheetViews>
  <sheetFormatPr defaultRowHeight="15.75" customHeight="1"/>
  <cols>
    <col min="1" max="1" width="39.875" style="20" customWidth="1"/>
    <col min="2" max="2" width="14.25" style="20" customWidth="1"/>
    <col min="3" max="11" width="14.25" style="42" customWidth="1"/>
    <col min="12" max="12" width="9" style="20"/>
    <col min="13" max="13" width="6.75" style="20" bestFit="1" customWidth="1"/>
    <col min="14" max="16384" width="9" style="20"/>
  </cols>
  <sheetData>
    <row r="1" spans="1:11" s="17" customFormat="1" ht="18.75" customHeight="1">
      <c r="A1" s="60" t="s">
        <v>202</v>
      </c>
      <c r="B1" s="160"/>
      <c r="C1" s="93"/>
      <c r="D1" s="93"/>
      <c r="E1" s="93"/>
      <c r="F1" s="93"/>
      <c r="G1" s="93"/>
      <c r="H1" s="93"/>
      <c r="I1" s="93"/>
      <c r="J1" s="93"/>
      <c r="K1" s="93"/>
    </row>
    <row r="2" spans="1:11" ht="15.75" customHeight="1">
      <c r="A2" s="20" t="s">
        <v>167</v>
      </c>
      <c r="B2" s="161"/>
    </row>
    <row r="3" spans="1:11" ht="15.75" customHeight="1">
      <c r="A3" s="35"/>
      <c r="B3" s="26"/>
      <c r="C3" s="26"/>
      <c r="E3" s="42" t="s">
        <v>14</v>
      </c>
      <c r="F3" s="162" t="s">
        <v>14</v>
      </c>
      <c r="G3" s="162" t="s">
        <v>14</v>
      </c>
      <c r="H3" s="163" t="s">
        <v>14</v>
      </c>
      <c r="I3" s="163" t="s">
        <v>14</v>
      </c>
      <c r="J3" s="163" t="s">
        <v>14</v>
      </c>
      <c r="K3" s="163"/>
    </row>
    <row r="4" spans="1:11" ht="15.75" customHeight="1">
      <c r="B4" s="62">
        <v>2009</v>
      </c>
      <c r="C4" s="62">
        <v>2010</v>
      </c>
      <c r="D4" s="62">
        <v>2011</v>
      </c>
      <c r="E4" s="62">
        <v>2012</v>
      </c>
      <c r="F4" s="62">
        <v>2013</v>
      </c>
      <c r="G4" s="62">
        <v>2014</v>
      </c>
      <c r="H4" s="62">
        <v>2015</v>
      </c>
      <c r="I4" s="62">
        <v>2016</v>
      </c>
      <c r="J4" s="62">
        <v>2017</v>
      </c>
      <c r="K4" s="62">
        <v>2018</v>
      </c>
    </row>
    <row r="5" spans="1:11" ht="15.75" customHeight="1">
      <c r="A5" s="20" t="s">
        <v>171</v>
      </c>
      <c r="B5" s="40">
        <v>20666.914000000001</v>
      </c>
      <c r="C5" s="40">
        <v>24067.271000000001</v>
      </c>
      <c r="D5" s="40">
        <v>23310.27</v>
      </c>
      <c r="E5" s="40">
        <v>26749.43</v>
      </c>
      <c r="F5" s="40">
        <v>34455.735999999997</v>
      </c>
      <c r="G5" s="40">
        <v>37814.36</v>
      </c>
      <c r="H5" s="40">
        <v>36670.050000000003</v>
      </c>
      <c r="I5" s="40">
        <v>39769.163</v>
      </c>
      <c r="J5" s="40">
        <v>47558.792999999998</v>
      </c>
      <c r="K5" s="40">
        <v>42869.4</v>
      </c>
    </row>
    <row r="6" spans="1:11" ht="15.75" customHeight="1">
      <c r="A6" s="20" t="s">
        <v>40</v>
      </c>
      <c r="B6" s="40">
        <v>7333.08</v>
      </c>
      <c r="C6" s="40">
        <v>8694.5300000000007</v>
      </c>
      <c r="D6" s="40">
        <v>8239.1640000000007</v>
      </c>
      <c r="E6" s="40">
        <v>9472.3510000000006</v>
      </c>
      <c r="F6" s="40">
        <v>12353.156000000001</v>
      </c>
      <c r="G6" s="40">
        <v>13796.607</v>
      </c>
      <c r="H6" s="40">
        <v>13347.958000000001</v>
      </c>
      <c r="I6" s="40">
        <v>14806.596</v>
      </c>
      <c r="J6" s="40">
        <v>17703.427</v>
      </c>
      <c r="K6" s="40">
        <v>16127.74</v>
      </c>
    </row>
    <row r="7" spans="1:11" ht="15.75" customHeight="1">
      <c r="A7" s="20" t="s">
        <v>39</v>
      </c>
      <c r="B7" s="40">
        <f>SUM(B8:B23)</f>
        <v>13333.834000000001</v>
      </c>
      <c r="C7" s="40">
        <f t="shared" ref="C7:K7" si="0">SUM(C8:C23)</f>
        <v>15372.741000000002</v>
      </c>
      <c r="D7" s="40">
        <f t="shared" si="0"/>
        <v>15071.106</v>
      </c>
      <c r="E7" s="40">
        <f t="shared" si="0"/>
        <v>17277.078999999998</v>
      </c>
      <c r="F7" s="40">
        <f t="shared" si="0"/>
        <v>22102.579999999994</v>
      </c>
      <c r="G7" s="40">
        <f t="shared" si="0"/>
        <v>24017.753000000001</v>
      </c>
      <c r="H7" s="40">
        <f t="shared" si="0"/>
        <v>23322.092000000001</v>
      </c>
      <c r="I7" s="40">
        <f t="shared" si="0"/>
        <v>24962.567000000003</v>
      </c>
      <c r="J7" s="40">
        <f t="shared" si="0"/>
        <v>29855.365999999995</v>
      </c>
      <c r="K7" s="40">
        <f t="shared" si="0"/>
        <v>26741.659999999996</v>
      </c>
    </row>
    <row r="8" spans="1:11" ht="15.75" customHeight="1">
      <c r="A8" s="164" t="s">
        <v>67</v>
      </c>
      <c r="B8" s="40">
        <v>5093.6419999999998</v>
      </c>
      <c r="C8" s="40">
        <v>5872.7060000000001</v>
      </c>
      <c r="D8" s="40">
        <v>5510.0240000000003</v>
      </c>
      <c r="E8" s="40">
        <v>6297.415</v>
      </c>
      <c r="F8" s="40">
        <v>8227.2819999999992</v>
      </c>
      <c r="G8" s="40">
        <v>8799.2139999999999</v>
      </c>
      <c r="H8" s="40">
        <v>8625.3289999999997</v>
      </c>
      <c r="I8" s="40">
        <v>9069.9330000000009</v>
      </c>
      <c r="J8" s="40">
        <v>10819.638999999999</v>
      </c>
      <c r="K8" s="40">
        <v>9674.2479999999996</v>
      </c>
    </row>
    <row r="9" spans="1:11" ht="15.75" customHeight="1">
      <c r="A9" s="164" t="s">
        <v>140</v>
      </c>
      <c r="B9" s="40">
        <v>2657.4259999999999</v>
      </c>
      <c r="C9" s="40">
        <v>3213.4639999999999</v>
      </c>
      <c r="D9" s="40">
        <v>3397.174</v>
      </c>
      <c r="E9" s="40">
        <v>3952.9929999999999</v>
      </c>
      <c r="F9" s="40">
        <v>5205.3779999999997</v>
      </c>
      <c r="G9" s="40">
        <v>5920.5680000000002</v>
      </c>
      <c r="H9" s="40">
        <v>5500.9269999999997</v>
      </c>
      <c r="I9" s="40">
        <v>5781.2659999999996</v>
      </c>
      <c r="J9" s="40">
        <v>7030.8410000000003</v>
      </c>
      <c r="K9" s="40">
        <v>6335.0559999999996</v>
      </c>
    </row>
    <row r="10" spans="1:11" ht="15.75" customHeight="1">
      <c r="A10" s="164" t="s">
        <v>142</v>
      </c>
      <c r="B10" s="40">
        <v>595.51700000000005</v>
      </c>
      <c r="C10" s="40">
        <v>753.01199999999994</v>
      </c>
      <c r="D10" s="40">
        <v>754.60500000000002</v>
      </c>
      <c r="E10" s="40">
        <v>973.66300000000001</v>
      </c>
      <c r="F10" s="40">
        <v>1364.3219999999999</v>
      </c>
      <c r="G10" s="40">
        <v>1620.1569999999999</v>
      </c>
      <c r="H10" s="40">
        <v>1709.701</v>
      </c>
      <c r="I10" s="40">
        <v>2032.652</v>
      </c>
      <c r="J10" s="40">
        <v>2775.5749999999998</v>
      </c>
      <c r="K10" s="40">
        <v>2669.3380000000002</v>
      </c>
    </row>
    <row r="11" spans="1:11" ht="15.75" customHeight="1">
      <c r="A11" s="164" t="s">
        <v>146</v>
      </c>
      <c r="B11" s="40">
        <v>1574.9559999999999</v>
      </c>
      <c r="C11" s="40">
        <v>1722.9870000000001</v>
      </c>
      <c r="D11" s="40">
        <v>1735.7619999999999</v>
      </c>
      <c r="E11" s="40">
        <v>1962.66</v>
      </c>
      <c r="F11" s="40">
        <v>2246.7660000000001</v>
      </c>
      <c r="G11" s="40">
        <v>2283.5889999999999</v>
      </c>
      <c r="H11" s="40">
        <v>2249.9740000000002</v>
      </c>
      <c r="I11" s="40">
        <v>2320.5619999999999</v>
      </c>
      <c r="J11" s="40">
        <v>2677.4430000000002</v>
      </c>
      <c r="K11" s="40">
        <v>2291.6039999999998</v>
      </c>
    </row>
    <row r="12" spans="1:11" ht="15.75" customHeight="1">
      <c r="A12" s="164" t="s">
        <v>122</v>
      </c>
      <c r="B12" s="40">
        <v>1504.4449999999999</v>
      </c>
      <c r="C12" s="40">
        <v>1778.0820000000001</v>
      </c>
      <c r="D12" s="40">
        <v>1680.431</v>
      </c>
      <c r="E12" s="40">
        <v>1890.7</v>
      </c>
      <c r="F12" s="40">
        <v>2243.7759999999998</v>
      </c>
      <c r="G12" s="40">
        <v>2284.2629999999999</v>
      </c>
      <c r="H12" s="40">
        <v>2220.4470000000001</v>
      </c>
      <c r="I12" s="40">
        <v>2326.6109999999999</v>
      </c>
      <c r="J12" s="40">
        <v>2687.6060000000002</v>
      </c>
      <c r="K12" s="40">
        <v>2342.4789999999998</v>
      </c>
    </row>
    <row r="13" spans="1:11" ht="15.75" customHeight="1">
      <c r="A13" s="164" t="s">
        <v>68</v>
      </c>
      <c r="B13" s="40">
        <v>194.59299999999999</v>
      </c>
      <c r="C13" s="40">
        <v>223.54400000000001</v>
      </c>
      <c r="D13" s="40">
        <v>237.375</v>
      </c>
      <c r="E13" s="40">
        <v>258.33699999999999</v>
      </c>
      <c r="F13" s="40">
        <v>301.77699999999999</v>
      </c>
      <c r="G13" s="40">
        <v>317.363</v>
      </c>
      <c r="H13" s="40">
        <v>335.42700000000002</v>
      </c>
      <c r="I13" s="40">
        <v>457.07499999999999</v>
      </c>
      <c r="J13" s="40">
        <v>468.2</v>
      </c>
      <c r="K13" s="40">
        <v>395.23399999999998</v>
      </c>
    </row>
    <row r="14" spans="1:11" ht="15.75" customHeight="1">
      <c r="A14" s="164" t="s">
        <v>152</v>
      </c>
      <c r="B14" s="40">
        <v>224.50299999999999</v>
      </c>
      <c r="C14" s="40">
        <v>224.16499999999999</v>
      </c>
      <c r="D14" s="40">
        <v>231.06200000000001</v>
      </c>
      <c r="E14" s="40">
        <v>266.25299999999999</v>
      </c>
      <c r="F14" s="40">
        <v>325.40899999999999</v>
      </c>
      <c r="G14" s="40">
        <v>341.93200000000002</v>
      </c>
      <c r="H14" s="40">
        <v>333.95499999999998</v>
      </c>
      <c r="I14" s="40">
        <v>354.315</v>
      </c>
      <c r="J14" s="40">
        <v>410.58499999999998</v>
      </c>
      <c r="K14" s="40">
        <v>375.154</v>
      </c>
    </row>
    <row r="15" spans="1:11" ht="15.75" customHeight="1">
      <c r="A15" s="164" t="s">
        <v>144</v>
      </c>
      <c r="B15" s="40">
        <v>119.69499999999999</v>
      </c>
      <c r="C15" s="40">
        <v>145.304</v>
      </c>
      <c r="D15" s="40">
        <v>132.20099999999999</v>
      </c>
      <c r="E15" s="40">
        <v>153.07599999999999</v>
      </c>
      <c r="F15" s="40">
        <v>217.00200000000001</v>
      </c>
      <c r="G15" s="40">
        <v>240.154</v>
      </c>
      <c r="H15" s="40">
        <v>240.34800000000001</v>
      </c>
      <c r="I15" s="40">
        <v>260.76799999999997</v>
      </c>
      <c r="J15" s="40">
        <v>324.17200000000003</v>
      </c>
      <c r="K15" s="40">
        <v>303.28100000000001</v>
      </c>
    </row>
    <row r="16" spans="1:11" ht="15.75" customHeight="1">
      <c r="A16" s="164" t="s">
        <v>143</v>
      </c>
      <c r="B16" s="40">
        <v>124.151</v>
      </c>
      <c r="C16" s="40">
        <v>117.24</v>
      </c>
      <c r="D16" s="40">
        <v>103.166</v>
      </c>
      <c r="E16" s="40">
        <v>126.702</v>
      </c>
      <c r="F16" s="40">
        <v>172.386</v>
      </c>
      <c r="G16" s="40">
        <v>187.78200000000001</v>
      </c>
      <c r="H16" s="40">
        <v>166.809</v>
      </c>
      <c r="I16" s="40">
        <v>176.13900000000001</v>
      </c>
      <c r="J16" s="40">
        <v>182.661</v>
      </c>
      <c r="K16" s="40">
        <v>147.68600000000001</v>
      </c>
    </row>
    <row r="17" spans="1:11" ht="15.75" customHeight="1">
      <c r="A17" s="164" t="s">
        <v>141</v>
      </c>
      <c r="B17" s="40">
        <v>113.116</v>
      </c>
      <c r="C17" s="40">
        <v>132.04300000000001</v>
      </c>
      <c r="D17" s="40">
        <v>127.655</v>
      </c>
      <c r="E17" s="40">
        <v>143.566</v>
      </c>
      <c r="F17" s="40">
        <v>191.83199999999999</v>
      </c>
      <c r="G17" s="40">
        <v>211.721</v>
      </c>
      <c r="H17" s="40">
        <v>210.083</v>
      </c>
      <c r="I17" s="40">
        <v>232.70099999999999</v>
      </c>
      <c r="J17" s="40">
        <v>274.13900000000001</v>
      </c>
      <c r="K17" s="40">
        <v>253.69399999999999</v>
      </c>
    </row>
    <row r="18" spans="1:11" ht="15.75" customHeight="1">
      <c r="A18" s="164" t="s">
        <v>38</v>
      </c>
      <c r="B18" s="40">
        <v>63.597000000000001</v>
      </c>
      <c r="C18" s="40">
        <v>73.557000000000002</v>
      </c>
      <c r="D18" s="40">
        <v>67.366</v>
      </c>
      <c r="E18" s="40">
        <v>71.356999999999999</v>
      </c>
      <c r="F18" s="40">
        <v>98.97</v>
      </c>
      <c r="G18" s="40">
        <v>106.095</v>
      </c>
      <c r="H18" s="40">
        <v>97.733000000000004</v>
      </c>
      <c r="I18" s="40">
        <v>104.003</v>
      </c>
      <c r="J18" s="40">
        <v>128.99799999999999</v>
      </c>
      <c r="K18" s="40">
        <v>110.681</v>
      </c>
    </row>
    <row r="19" spans="1:11" ht="15.75" customHeight="1">
      <c r="A19" s="164" t="s">
        <v>145</v>
      </c>
      <c r="B19" s="40">
        <v>87.43</v>
      </c>
      <c r="C19" s="40">
        <v>96.700999999999993</v>
      </c>
      <c r="D19" s="40">
        <v>95.855000000000004</v>
      </c>
      <c r="E19" s="40">
        <v>100.64</v>
      </c>
      <c r="F19" s="40">
        <v>114.23699999999999</v>
      </c>
      <c r="G19" s="40">
        <v>119.384</v>
      </c>
      <c r="H19" s="40">
        <v>99.793999999999997</v>
      </c>
      <c r="I19" s="40">
        <v>101.804</v>
      </c>
      <c r="J19" s="40">
        <v>109.298</v>
      </c>
      <c r="K19" s="40">
        <v>89.997</v>
      </c>
    </row>
    <row r="20" spans="1:11" ht="15.75" customHeight="1">
      <c r="A20" s="164" t="s">
        <v>123</v>
      </c>
      <c r="B20" s="40">
        <v>67.350999999999999</v>
      </c>
      <c r="C20" s="40">
        <v>49.927999999999997</v>
      </c>
      <c r="D20" s="40">
        <v>57.823999999999998</v>
      </c>
      <c r="E20" s="40">
        <v>39.908000000000001</v>
      </c>
      <c r="F20" s="40">
        <v>35.067999999999998</v>
      </c>
      <c r="G20" s="40">
        <v>33.430999999999997</v>
      </c>
      <c r="H20" s="40">
        <v>33.406999999999996</v>
      </c>
      <c r="I20" s="40">
        <v>33.347000000000001</v>
      </c>
      <c r="J20" s="40">
        <v>33.207999999999998</v>
      </c>
      <c r="K20" s="40">
        <v>37.177</v>
      </c>
    </row>
    <row r="21" spans="1:11" ht="15.75" customHeight="1">
      <c r="A21" s="164" t="s">
        <v>403</v>
      </c>
      <c r="B21" s="40">
        <v>25.106000000000002</v>
      </c>
      <c r="C21" s="40">
        <v>26.385000000000002</v>
      </c>
      <c r="D21" s="40">
        <v>0</v>
      </c>
      <c r="E21" s="40">
        <v>0</v>
      </c>
      <c r="F21" s="40">
        <v>0</v>
      </c>
      <c r="G21" s="40">
        <v>0</v>
      </c>
      <c r="H21" s="40">
        <v>0</v>
      </c>
      <c r="I21" s="40">
        <v>0</v>
      </c>
      <c r="J21" s="64">
        <v>0</v>
      </c>
      <c r="K21" s="64">
        <v>0</v>
      </c>
    </row>
    <row r="22" spans="1:11" ht="15.75" customHeight="1">
      <c r="A22" s="164" t="s">
        <v>12</v>
      </c>
      <c r="B22" s="40">
        <v>25.106000000000002</v>
      </c>
      <c r="C22" s="40">
        <v>26.435000000000002</v>
      </c>
      <c r="D22" s="40">
        <v>3.0000000000000001E-3</v>
      </c>
      <c r="E22" s="40">
        <v>3.0000000000000001E-3</v>
      </c>
      <c r="F22" s="40">
        <v>3.0000000000000001E-3</v>
      </c>
      <c r="G22" s="40">
        <v>3.0000000000000001E-3</v>
      </c>
      <c r="H22" s="40">
        <v>3.0000000000000001E-3</v>
      </c>
      <c r="I22" s="40">
        <v>0</v>
      </c>
      <c r="J22" s="64">
        <v>0</v>
      </c>
      <c r="K22" s="64">
        <v>0</v>
      </c>
    </row>
    <row r="23" spans="1:11" ht="15.75" customHeight="1">
      <c r="A23" s="164" t="s">
        <v>482</v>
      </c>
      <c r="B23" s="40">
        <v>863.2</v>
      </c>
      <c r="C23" s="40">
        <v>917.18799999999999</v>
      </c>
      <c r="D23" s="40">
        <v>940.60299999999995</v>
      </c>
      <c r="E23" s="40">
        <v>1039.806</v>
      </c>
      <c r="F23" s="40">
        <v>1358.3720000000001</v>
      </c>
      <c r="G23" s="40">
        <v>1552.097</v>
      </c>
      <c r="H23" s="40">
        <v>1498.155</v>
      </c>
      <c r="I23" s="40">
        <v>1711.3910000000001</v>
      </c>
      <c r="J23" s="64">
        <v>1933.001</v>
      </c>
      <c r="K23" s="64">
        <v>1716.0309999999999</v>
      </c>
    </row>
    <row r="24" spans="1:11" ht="15.75" customHeight="1">
      <c r="A24" s="164"/>
      <c r="B24" s="40"/>
      <c r="C24" s="40"/>
      <c r="D24" s="40"/>
      <c r="E24" s="40"/>
      <c r="F24" s="40"/>
      <c r="G24" s="40"/>
      <c r="H24" s="40"/>
      <c r="I24" s="40"/>
      <c r="J24" s="40"/>
      <c r="K24" s="40"/>
    </row>
    <row r="25" spans="1:11" ht="15.75" customHeight="1">
      <c r="A25" s="22" t="s">
        <v>404</v>
      </c>
      <c r="C25" s="20"/>
      <c r="D25" s="20"/>
      <c r="E25" s="20"/>
      <c r="F25" s="20"/>
      <c r="G25" s="20"/>
      <c r="H25" s="20"/>
      <c r="I25" s="48"/>
      <c r="J25" s="48"/>
      <c r="K25" s="48"/>
    </row>
    <row r="26" spans="1:11" ht="15.75" customHeight="1">
      <c r="A26" s="20" t="s">
        <v>224</v>
      </c>
      <c r="B26" s="40"/>
      <c r="C26" s="40"/>
      <c r="D26" s="20"/>
      <c r="E26" s="20"/>
      <c r="F26" s="20"/>
      <c r="G26" s="20"/>
      <c r="H26" s="20"/>
      <c r="I26" s="20"/>
      <c r="J26" s="20"/>
      <c r="K26" s="20"/>
    </row>
    <row r="27" spans="1:11" ht="15.75" customHeight="1">
      <c r="A27" s="35" t="s">
        <v>14</v>
      </c>
    </row>
    <row r="28" spans="1:11" ht="15.75" customHeight="1">
      <c r="A28" s="28" t="s">
        <v>151</v>
      </c>
    </row>
  </sheetData>
  <hyperlinks>
    <hyperlink ref="A28" location="Contents!B3" display="Return to the Table of Contents" xr:uid="{00000000-0004-0000-4E00-000000000000}"/>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dimension ref="A1:K49"/>
  <sheetViews>
    <sheetView zoomScaleNormal="100" workbookViewId="0"/>
  </sheetViews>
  <sheetFormatPr defaultRowHeight="15.75" customHeight="1"/>
  <cols>
    <col min="1" max="1" width="39.875" style="20" customWidth="1"/>
    <col min="2" max="11" width="14.25" style="20" customWidth="1"/>
    <col min="12" max="16384" width="9" style="20"/>
  </cols>
  <sheetData>
    <row r="1" spans="1:11" s="17" customFormat="1" ht="18.75" customHeight="1">
      <c r="A1" s="60" t="s">
        <v>201</v>
      </c>
    </row>
    <row r="2" spans="1:11" ht="15.75" customHeight="1">
      <c r="A2" s="20" t="s">
        <v>16</v>
      </c>
    </row>
    <row r="4" spans="1:11" ht="15.75" customHeight="1">
      <c r="B4" s="36">
        <v>2009</v>
      </c>
      <c r="C4" s="36">
        <v>2010</v>
      </c>
      <c r="D4" s="36">
        <v>2011</v>
      </c>
      <c r="E4" s="36">
        <v>2012</v>
      </c>
      <c r="F4" s="36">
        <v>2013</v>
      </c>
      <c r="G4" s="36">
        <v>2014</v>
      </c>
      <c r="H4" s="36">
        <v>2015</v>
      </c>
      <c r="I4" s="36">
        <v>2016</v>
      </c>
      <c r="J4" s="36">
        <v>2017</v>
      </c>
      <c r="K4" s="36">
        <v>2018</v>
      </c>
    </row>
    <row r="5" spans="1:11" ht="15.75" customHeight="1">
      <c r="A5" s="20" t="s">
        <v>171</v>
      </c>
      <c r="B5" s="31">
        <v>1</v>
      </c>
      <c r="C5" s="31">
        <v>1</v>
      </c>
      <c r="D5" s="31">
        <v>1</v>
      </c>
      <c r="E5" s="31">
        <v>1</v>
      </c>
      <c r="F5" s="31">
        <v>1</v>
      </c>
      <c r="G5" s="31">
        <v>1</v>
      </c>
      <c r="H5" s="31">
        <v>1</v>
      </c>
      <c r="I5" s="31">
        <v>1</v>
      </c>
      <c r="J5" s="31">
        <v>1</v>
      </c>
      <c r="K5" s="31">
        <v>1</v>
      </c>
    </row>
    <row r="6" spans="1:11" ht="15.75" customHeight="1">
      <c r="A6" s="20" t="s">
        <v>40</v>
      </c>
      <c r="B6" s="31">
        <f>'56'!B6/'56'!B$5</f>
        <v>0.3548222051923185</v>
      </c>
      <c r="C6" s="31">
        <f>'56'!C6/'56'!C$5</f>
        <v>0.36125948804083358</v>
      </c>
      <c r="D6" s="31">
        <f>'56'!D6/'56'!D$5</f>
        <v>0.35345639497097203</v>
      </c>
      <c r="E6" s="31">
        <f>'56'!E6/'56'!E$5</f>
        <v>0.35411412504864592</v>
      </c>
      <c r="F6" s="31">
        <f>'56'!F6/'56'!F$5</f>
        <v>0.35852248229438494</v>
      </c>
      <c r="G6" s="31">
        <f>'56'!G6/'56'!G$5</f>
        <v>0.36485099840378099</v>
      </c>
      <c r="H6" s="31">
        <f>'56'!H6/'56'!H$5</f>
        <v>0.36400163075861636</v>
      </c>
      <c r="I6" s="31">
        <f>'56'!I6/'56'!I$5</f>
        <v>0.37231349324601071</v>
      </c>
      <c r="J6" s="31">
        <f>'56'!J6/'56'!J$5</f>
        <v>0.37224298354249657</v>
      </c>
      <c r="K6" s="31">
        <f>'56'!K6/'56'!K$5</f>
        <v>0.37620633832057365</v>
      </c>
    </row>
    <row r="7" spans="1:11" ht="15.75" customHeight="1">
      <c r="A7" s="20" t="s">
        <v>39</v>
      </c>
      <c r="B7" s="31">
        <f>'56'!B7/'56'!B$5</f>
        <v>0.64517779480768156</v>
      </c>
      <c r="C7" s="31">
        <f>'56'!C7/'56'!C$5</f>
        <v>0.63874051195916648</v>
      </c>
      <c r="D7" s="31">
        <f>'56'!D7/'56'!D$5</f>
        <v>0.64654360502902797</v>
      </c>
      <c r="E7" s="31">
        <f>'56'!E7/'56'!E$5</f>
        <v>0.64588587495135397</v>
      </c>
      <c r="F7" s="31">
        <f>'56'!F7/'56'!F$5</f>
        <v>0.64147751770561501</v>
      </c>
      <c r="G7" s="31">
        <f>'56'!G7/'56'!G$5</f>
        <v>0.63514900159621901</v>
      </c>
      <c r="H7" s="31">
        <f>'56'!H7/'56'!H$5</f>
        <v>0.63599836924138364</v>
      </c>
      <c r="I7" s="31">
        <f>'56'!I7/'56'!I$5</f>
        <v>0.62768650675398929</v>
      </c>
      <c r="J7" s="31">
        <f>'56'!J7/'56'!J$5</f>
        <v>0.62775701645750337</v>
      </c>
      <c r="K7" s="31">
        <f>'56'!K7/'56'!K$5</f>
        <v>0.62379366167942629</v>
      </c>
    </row>
    <row r="8" spans="1:11" ht="15.75" customHeight="1">
      <c r="A8" s="164" t="s">
        <v>67</v>
      </c>
      <c r="B8" s="31">
        <f>'56'!B8/'56'!B$5</f>
        <v>0.24646359877435015</v>
      </c>
      <c r="C8" s="31">
        <f>'56'!C8/'56'!C$5</f>
        <v>0.24401212750710291</v>
      </c>
      <c r="D8" s="31">
        <f>'56'!D8/'56'!D$5</f>
        <v>0.23637752801662101</v>
      </c>
      <c r="E8" s="31">
        <f>'56'!E8/'56'!E$5</f>
        <v>0.23542239965487113</v>
      </c>
      <c r="F8" s="31">
        <f>'56'!F8/'56'!F$5</f>
        <v>0.23877829804593348</v>
      </c>
      <c r="G8" s="31">
        <f>'56'!G8/'56'!G$5</f>
        <v>0.23269503966218125</v>
      </c>
      <c r="H8" s="31">
        <f>'56'!H8/'56'!H$5</f>
        <v>0.23521454156730082</v>
      </c>
      <c r="I8" s="31">
        <f>'56'!I8/'56'!I$5</f>
        <v>0.22806446793964461</v>
      </c>
      <c r="J8" s="31">
        <f>'56'!J8/'56'!J$5</f>
        <v>0.22750028580414142</v>
      </c>
      <c r="K8" s="31">
        <f>'56'!K8/'56'!K$5</f>
        <v>0.22566791231041253</v>
      </c>
    </row>
    <row r="9" spans="1:11" ht="15.75" customHeight="1">
      <c r="A9" s="164" t="s">
        <v>140</v>
      </c>
      <c r="B9" s="31">
        <f>'56'!B9/'56'!B$5</f>
        <v>0.12858359017703369</v>
      </c>
      <c r="C9" s="31">
        <f>'56'!C9/'56'!C$5</f>
        <v>0.1335200821065255</v>
      </c>
      <c r="D9" s="31">
        <f>'56'!D9/'56'!D$5</f>
        <v>0.14573722226297678</v>
      </c>
      <c r="E9" s="31">
        <f>'56'!E9/'56'!E$5</f>
        <v>0.14777858817926212</v>
      </c>
      <c r="F9" s="31">
        <f>'56'!F9/'56'!F$5</f>
        <v>0.15107435232264377</v>
      </c>
      <c r="G9" s="31">
        <f>'56'!G9/'56'!G$5</f>
        <v>0.15656930330170868</v>
      </c>
      <c r="H9" s="31">
        <f>'56'!H9/'56'!H$5</f>
        <v>0.1500114398535044</v>
      </c>
      <c r="I9" s="31">
        <f>'56'!I9/'56'!I$5</f>
        <v>0.14537057267209771</v>
      </c>
      <c r="J9" s="31">
        <f>'56'!J9/'56'!J$5</f>
        <v>0.14783472322352673</v>
      </c>
      <c r="K9" s="31">
        <f>'56'!K9/'56'!K$5</f>
        <v>0.14777570948042193</v>
      </c>
    </row>
    <row r="10" spans="1:11" ht="15.75" customHeight="1">
      <c r="A10" s="164" t="s">
        <v>146</v>
      </c>
      <c r="B10" s="31">
        <f>'56'!B10/'56'!B$5</f>
        <v>2.881499385926704E-2</v>
      </c>
      <c r="C10" s="31">
        <f>'56'!C10/'56'!C$5</f>
        <v>3.1287801595785411E-2</v>
      </c>
      <c r="D10" s="31">
        <f>'56'!D10/'56'!D$5</f>
        <v>3.2372211904881411E-2</v>
      </c>
      <c r="E10" s="31">
        <f>'56'!E10/'56'!E$5</f>
        <v>3.6399392435651899E-2</v>
      </c>
      <c r="F10" s="31">
        <f>'56'!F10/'56'!F$5</f>
        <v>3.959636793130758E-2</v>
      </c>
      <c r="G10" s="31">
        <f>'56'!G10/'56'!G$5</f>
        <v>4.2845019722666203E-2</v>
      </c>
      <c r="H10" s="31">
        <f>'56'!H10/'56'!H$5</f>
        <v>4.6623906975856319E-2</v>
      </c>
      <c r="I10" s="31">
        <f>'56'!I10/'56'!I$5</f>
        <v>5.1111259243751248E-2</v>
      </c>
      <c r="J10" s="31">
        <f>'56'!J10/'56'!J$5</f>
        <v>5.8360921817338804E-2</v>
      </c>
      <c r="K10" s="31">
        <f>'56'!K10/'56'!K$5</f>
        <v>6.2266745044250678E-2</v>
      </c>
    </row>
    <row r="11" spans="1:11" ht="15.75" customHeight="1">
      <c r="A11" s="164" t="s">
        <v>122</v>
      </c>
      <c r="B11" s="31">
        <f>'56'!B11/'56'!B$5</f>
        <v>7.6206636365738975E-2</v>
      </c>
      <c r="C11" s="31">
        <f>'56'!C11/'56'!C$5</f>
        <v>7.1590459923769501E-2</v>
      </c>
      <c r="D11" s="31">
        <f>'56'!D11/'56'!D$5</f>
        <v>7.4463401753819242E-2</v>
      </c>
      <c r="E11" s="31">
        <f>'56'!E11/'56'!E$5</f>
        <v>7.3372030731122126E-2</v>
      </c>
      <c r="F11" s="31">
        <f>'56'!F11/'56'!F$5</f>
        <v>6.5207314102940658E-2</v>
      </c>
      <c r="G11" s="31">
        <f>'56'!G11/'56'!G$5</f>
        <v>6.0389465800822752E-2</v>
      </c>
      <c r="H11" s="31">
        <f>'56'!H11/'56'!H$5</f>
        <v>6.1357265670485862E-2</v>
      </c>
      <c r="I11" s="31">
        <f>'56'!I11/'56'!I$5</f>
        <v>5.8350788021362177E-2</v>
      </c>
      <c r="J11" s="31">
        <f>'56'!J11/'56'!J$5</f>
        <v>5.6297538921982318E-2</v>
      </c>
      <c r="K11" s="31">
        <f>'56'!K11/'56'!K$5</f>
        <v>5.3455471735083762E-2</v>
      </c>
    </row>
    <row r="12" spans="1:11" ht="15.75" customHeight="1">
      <c r="A12" s="164" t="s">
        <v>142</v>
      </c>
      <c r="B12" s="31">
        <f>'56'!B12/'56'!B$5</f>
        <v>7.2794854616417326E-2</v>
      </c>
      <c r="C12" s="31">
        <f>'56'!C12/'56'!C$5</f>
        <v>7.3879668367884344E-2</v>
      </c>
      <c r="D12" s="31">
        <f>'56'!D12/'56'!D$5</f>
        <v>7.2089726974419427E-2</v>
      </c>
      <c r="E12" s="31">
        <f>'56'!E12/'56'!E$5</f>
        <v>7.068187995033913E-2</v>
      </c>
      <c r="F12" s="31">
        <f>'56'!F12/'56'!F$5</f>
        <v>6.512053609883707E-2</v>
      </c>
      <c r="G12" s="31">
        <f>'56'!G12/'56'!G$5</f>
        <v>6.0407289717451254E-2</v>
      </c>
      <c r="H12" s="31">
        <f>'56'!H12/'56'!H$5</f>
        <v>6.0552058150997887E-2</v>
      </c>
      <c r="I12" s="31">
        <f>'56'!I12/'56'!I$5</f>
        <v>5.8502890795061484E-2</v>
      </c>
      <c r="J12" s="31">
        <f>'56'!J12/'56'!J$5</f>
        <v>5.6511232318280244E-2</v>
      </c>
      <c r="K12" s="31">
        <f>'56'!K12/'56'!K$5</f>
        <v>5.4642215659654665E-2</v>
      </c>
    </row>
    <row r="13" spans="1:11" ht="15.75" customHeight="1">
      <c r="A13" s="164" t="s">
        <v>68</v>
      </c>
      <c r="B13" s="31">
        <f>'56'!B13/'56'!B$5</f>
        <v>9.4156776381805231E-3</v>
      </c>
      <c r="C13" s="31">
        <f>'56'!C13/'56'!C$5</f>
        <v>9.2882986193158334E-3</v>
      </c>
      <c r="D13" s="31">
        <f>'56'!D13/'56'!D$5</f>
        <v>1.0183279730350613E-2</v>
      </c>
      <c r="E13" s="31">
        <f>'56'!E13/'56'!E$5</f>
        <v>9.6576637333954402E-3</v>
      </c>
      <c r="F13" s="31">
        <f>'56'!F13/'56'!F$5</f>
        <v>8.758396570022477E-3</v>
      </c>
      <c r="G13" s="31">
        <f>'56'!G13/'56'!G$5</f>
        <v>8.3926582388277899E-3</v>
      </c>
      <c r="H13" s="31">
        <f>'56'!H13/'56'!H$5</f>
        <v>9.1471650570424633E-3</v>
      </c>
      <c r="I13" s="31">
        <f>'56'!I13/'56'!I$5</f>
        <v>1.1493201403308386E-2</v>
      </c>
      <c r="J13" s="31">
        <f>'56'!J13/'56'!J$5</f>
        <v>9.8446569070834069E-3</v>
      </c>
      <c r="K13" s="31">
        <f>'56'!K13/'56'!K$5</f>
        <v>9.2194898925573952E-3</v>
      </c>
    </row>
    <row r="14" spans="1:11" ht="15.75" customHeight="1">
      <c r="A14" s="164" t="s">
        <v>152</v>
      </c>
      <c r="B14" s="31">
        <f>'56'!B14/'56'!B$5</f>
        <v>1.0862918382492905E-2</v>
      </c>
      <c r="C14" s="31">
        <f>'56'!C14/'56'!C$5</f>
        <v>9.3141012954896293E-3</v>
      </c>
      <c r="D14" s="31">
        <f>'56'!D14/'56'!D$5</f>
        <v>9.9124548964898314E-3</v>
      </c>
      <c r="E14" s="31">
        <f>'56'!E14/'56'!E$5</f>
        <v>9.9535952728712351E-3</v>
      </c>
      <c r="F14" s="31">
        <f>'56'!F14/'56'!F$5</f>
        <v>9.4442620526231109E-3</v>
      </c>
      <c r="G14" s="31">
        <f>'56'!G14/'56'!G$5</f>
        <v>9.0423849564028064E-3</v>
      </c>
      <c r="H14" s="31">
        <f>'56'!H14/'56'!H$5</f>
        <v>9.1070233064858095E-3</v>
      </c>
      <c r="I14" s="31">
        <f>'56'!I14/'56'!I$5</f>
        <v>8.9092898434900425E-3</v>
      </c>
      <c r="J14" s="31">
        <f>'56'!J14/'56'!J$5</f>
        <v>8.6332090051149946E-3</v>
      </c>
      <c r="K14" s="31">
        <f>'56'!K14/'56'!K$5</f>
        <v>8.7510905214441999E-3</v>
      </c>
    </row>
    <row r="15" spans="1:11" ht="15.75" customHeight="1">
      <c r="A15" s="164" t="s">
        <v>143</v>
      </c>
      <c r="B15" s="31">
        <f>'56'!B15/'56'!B$5</f>
        <v>5.7916242357228557E-3</v>
      </c>
      <c r="C15" s="31">
        <f>'56'!C15/'56'!C$5</f>
        <v>6.0374107226365634E-3</v>
      </c>
      <c r="D15" s="31">
        <f>'56'!D15/'56'!D$5</f>
        <v>5.6713628799666413E-3</v>
      </c>
      <c r="E15" s="31">
        <f>'56'!E15/'56'!E$5</f>
        <v>5.7225892290041318E-3</v>
      </c>
      <c r="F15" s="31">
        <f>'56'!F15/'56'!F$5</f>
        <v>6.2979934603631755E-3</v>
      </c>
      <c r="G15" s="31">
        <f>'56'!G15/'56'!G$5</f>
        <v>6.3508677655790017E-3</v>
      </c>
      <c r="H15" s="31">
        <f>'56'!H15/'56'!H$5</f>
        <v>6.5543406676565755E-3</v>
      </c>
      <c r="I15" s="31">
        <f>'56'!I15/'56'!I$5</f>
        <v>6.5570401871419817E-3</v>
      </c>
      <c r="J15" s="31">
        <f>'56'!J15/'56'!J$5</f>
        <v>6.8162369049189295E-3</v>
      </c>
      <c r="K15" s="31">
        <f>'56'!K15/'56'!K$5</f>
        <v>7.0745333501285295E-3</v>
      </c>
    </row>
    <row r="16" spans="1:11" ht="15.75" customHeight="1">
      <c r="A16" s="164" t="s">
        <v>144</v>
      </c>
      <c r="B16" s="31">
        <f>'56'!B16/'56'!B$5</f>
        <v>6.0072345585799602E-3</v>
      </c>
      <c r="C16" s="31">
        <f>'56'!C16/'56'!C$5</f>
        <v>4.8713458206374955E-3</v>
      </c>
      <c r="D16" s="31">
        <f>'56'!D16/'56'!D$5</f>
        <v>4.4257745620278101E-3</v>
      </c>
      <c r="E16" s="31">
        <f>'56'!E16/'56'!E$5</f>
        <v>4.7366242944242177E-3</v>
      </c>
      <c r="F16" s="31">
        <f>'56'!F16/'56'!F$5</f>
        <v>5.0031147208696985E-3</v>
      </c>
      <c r="G16" s="31">
        <f>'56'!G16/'56'!G$5</f>
        <v>4.9658912645883738E-3</v>
      </c>
      <c r="H16" s="31">
        <f>'56'!H16/'56'!H$5</f>
        <v>4.5489166226934507E-3</v>
      </c>
      <c r="I16" s="31">
        <f>'56'!I16/'56'!I$5</f>
        <v>4.4290346266528165E-3</v>
      </c>
      <c r="J16" s="31">
        <f>'56'!J16/'56'!J$5</f>
        <v>3.840740869937553E-3</v>
      </c>
      <c r="K16" s="31">
        <f>'56'!K16/'56'!K$5</f>
        <v>3.4450213905489698E-3</v>
      </c>
    </row>
    <row r="17" spans="1:11" ht="15.75" customHeight="1">
      <c r="A17" s="164" t="s">
        <v>145</v>
      </c>
      <c r="B17" s="31">
        <f>'56'!B17/'56'!B$5</f>
        <v>5.4732893357953682E-3</v>
      </c>
      <c r="C17" s="31">
        <f>'56'!C17/'56'!C$5</f>
        <v>5.4864134782875882E-3</v>
      </c>
      <c r="D17" s="31">
        <f>'56'!D17/'56'!D$5</f>
        <v>5.4763415438774414E-3</v>
      </c>
      <c r="E17" s="31">
        <f>'56'!E17/'56'!E$5</f>
        <v>5.3670676347122165E-3</v>
      </c>
      <c r="F17" s="31">
        <f>'56'!F17/'56'!F$5</f>
        <v>5.5674909977253134E-3</v>
      </c>
      <c r="G17" s="31">
        <f>'56'!G17/'56'!G$5</f>
        <v>5.5989576446619747E-3</v>
      </c>
      <c r="H17" s="31">
        <f>'56'!H17/'56'!H$5</f>
        <v>5.7290077324683216E-3</v>
      </c>
      <c r="I17" s="31">
        <f>'56'!I17/'56'!I$5</f>
        <v>5.8512923694169772E-3</v>
      </c>
      <c r="J17" s="31">
        <f>'56'!J17/'56'!J$5</f>
        <v>5.7642127292843624E-3</v>
      </c>
      <c r="K17" s="31">
        <f>'56'!K17/'56'!K$5</f>
        <v>5.9178341660951631E-3</v>
      </c>
    </row>
    <row r="18" spans="1:11" ht="15.75" customHeight="1">
      <c r="A18" s="164" t="s">
        <v>141</v>
      </c>
      <c r="B18" s="31">
        <f>'56'!B18/'56'!B$5</f>
        <v>3.077237365965717E-3</v>
      </c>
      <c r="C18" s="31">
        <f>'56'!C18/'56'!C$5</f>
        <v>3.0563082951947482E-3</v>
      </c>
      <c r="D18" s="31">
        <f>'56'!D18/'56'!D$5</f>
        <v>2.8899708154388601E-3</v>
      </c>
      <c r="E18" s="31">
        <f>'56'!E18/'56'!E$5</f>
        <v>2.6676082443625902E-3</v>
      </c>
      <c r="F18" s="31">
        <f>'56'!F18/'56'!F$5</f>
        <v>2.8723809585724713E-3</v>
      </c>
      <c r="G18" s="31">
        <f>'56'!G18/'56'!G$5</f>
        <v>2.8056801701787362E-3</v>
      </c>
      <c r="H18" s="31">
        <f>'56'!H18/'56'!H$5</f>
        <v>2.6651995293161587E-3</v>
      </c>
      <c r="I18" s="31">
        <f>'56'!I18/'56'!I$5</f>
        <v>2.61516693222837E-3</v>
      </c>
      <c r="J18" s="31">
        <f>'56'!J18/'56'!J$5</f>
        <v>2.7123901146944582E-3</v>
      </c>
      <c r="K18" s="31">
        <f>'56'!K18/'56'!K$5</f>
        <v>2.581818266642407E-3</v>
      </c>
    </row>
    <row r="19" spans="1:11" ht="15.75" customHeight="1">
      <c r="A19" s="164" t="s">
        <v>38</v>
      </c>
      <c r="B19" s="31">
        <f>'56'!B19/'56'!B$5</f>
        <v>4.2304332422344239E-3</v>
      </c>
      <c r="C19" s="31">
        <f>'56'!C19/'56'!C$5</f>
        <v>4.0179461975560085E-3</v>
      </c>
      <c r="D19" s="31">
        <f>'56'!D19/'56'!D$5</f>
        <v>4.1121359812649107E-3</v>
      </c>
      <c r="E19" s="31">
        <f>'56'!E19/'56'!E$5</f>
        <v>3.7623231597832176E-3</v>
      </c>
      <c r="F19" s="31">
        <f>'56'!F19/'56'!F$5</f>
        <v>3.3154711888900008E-3</v>
      </c>
      <c r="G19" s="31">
        <f>'56'!G19/'56'!G$5</f>
        <v>3.157107511537945E-3</v>
      </c>
      <c r="H19" s="31">
        <f>'56'!H19/'56'!H$5</f>
        <v>2.7214034341376679E-3</v>
      </c>
      <c r="I19" s="31">
        <f>'56'!I19/'56'!I$5</f>
        <v>2.5598728341353323E-3</v>
      </c>
      <c r="J19" s="31">
        <f>'56'!J19/'56'!J$5</f>
        <v>2.2981659774250372E-3</v>
      </c>
      <c r="K19" s="31">
        <f>'56'!K19/'56'!K$5</f>
        <v>2.0993295917367634E-3</v>
      </c>
    </row>
    <row r="20" spans="1:11" ht="15.75" customHeight="1">
      <c r="A20" s="164" t="s">
        <v>37</v>
      </c>
      <c r="B20" s="31">
        <f>'56'!B20/'56'!B$5</f>
        <v>3.2588803533996416E-3</v>
      </c>
      <c r="C20" s="31">
        <f>'56'!C20/'56'!C$5</f>
        <v>2.0745185442919553E-3</v>
      </c>
      <c r="D20" s="31">
        <f>'56'!D20/'56'!D$5</f>
        <v>2.4806233475631128E-3</v>
      </c>
      <c r="E20" s="31">
        <f>'56'!E20/'56'!E$5</f>
        <v>1.4919196409044978E-3</v>
      </c>
      <c r="F20" s="31">
        <f>'56'!F20/'56'!F$5</f>
        <v>1.0177695812389554E-3</v>
      </c>
      <c r="G20" s="31">
        <f>'56'!G20/'56'!G$5</f>
        <v>8.8408213176158462E-4</v>
      </c>
      <c r="H20" s="31">
        <f>'56'!H20/'56'!H$5</f>
        <v>9.1101593807480473E-4</v>
      </c>
      <c r="I20" s="31">
        <f>'56'!I20/'56'!I$5</f>
        <v>8.3851400141360789E-4</v>
      </c>
      <c r="J20" s="31">
        <f>'56'!J20/'56'!J$5</f>
        <v>6.9825153047933743E-4</v>
      </c>
      <c r="K20" s="31">
        <f>'56'!K20/'56'!K$5</f>
        <v>8.672153097547434E-4</v>
      </c>
    </row>
    <row r="21" spans="1:11" ht="15.75" customHeight="1">
      <c r="A21" s="164" t="s">
        <v>403</v>
      </c>
      <c r="B21" s="31">
        <f>'56'!B21/'56'!B$5</f>
        <v>1.2147919132967796E-3</v>
      </c>
      <c r="C21" s="31">
        <f>'56'!C21/'56'!C$5</f>
        <v>1.0963021108625071E-3</v>
      </c>
      <c r="D21" s="31">
        <f>'56'!D21/'56'!D$5</f>
        <v>0</v>
      </c>
      <c r="E21" s="31">
        <f>'56'!E21/'56'!E$5</f>
        <v>0</v>
      </c>
      <c r="F21" s="31">
        <f>'56'!F21/'56'!F$5</f>
        <v>0</v>
      </c>
      <c r="G21" s="31">
        <f>'56'!G21/'56'!G$5</f>
        <v>0</v>
      </c>
      <c r="H21" s="31">
        <f>'56'!H21/'56'!H$5</f>
        <v>0</v>
      </c>
      <c r="I21" s="31">
        <f>'56'!I21/'56'!I$5</f>
        <v>0</v>
      </c>
      <c r="J21" s="31">
        <f>'56'!J21/'56'!J$5</f>
        <v>0</v>
      </c>
      <c r="K21" s="31">
        <f>'56'!K21/'56'!K$5</f>
        <v>0</v>
      </c>
    </row>
    <row r="22" spans="1:11" ht="15.75" customHeight="1">
      <c r="A22" s="164" t="s">
        <v>12</v>
      </c>
      <c r="B22" s="31">
        <f>'56'!B22/'56'!B$5</f>
        <v>1.2147919132967796E-3</v>
      </c>
      <c r="C22" s="31">
        <f>'56'!C22/'56'!C$5</f>
        <v>1.0983796210214279E-3</v>
      </c>
      <c r="D22" s="31">
        <f>'56'!D22/'56'!D$5</f>
        <v>1.2869863798231423E-7</v>
      </c>
      <c r="E22" s="31">
        <f>'56'!E22/'56'!E$5</f>
        <v>1.1215192248956333E-7</v>
      </c>
      <c r="F22" s="31">
        <f>'56'!F22/'56'!F$5</f>
        <v>8.7068231542057332E-8</v>
      </c>
      <c r="G22" s="31">
        <f>'56'!G22/'56'!G$5</f>
        <v>7.9334940482927652E-8</v>
      </c>
      <c r="H22" s="31">
        <f>'56'!H22/'56'!H$5</f>
        <v>8.1810632927961644E-8</v>
      </c>
      <c r="I22" s="31">
        <f>'56'!I22/'56'!I$5</f>
        <v>0</v>
      </c>
      <c r="J22" s="31">
        <f>'56'!J22/'56'!J$5</f>
        <v>0</v>
      </c>
      <c r="K22" s="31">
        <f>'56'!K22/'56'!K$5</f>
        <v>0</v>
      </c>
    </row>
    <row r="23" spans="1:11" ht="15.75" customHeight="1">
      <c r="A23" s="164" t="s">
        <v>482</v>
      </c>
      <c r="B23" s="31">
        <f>'56'!B23/'56'!B$5</f>
        <v>4.1767242075909351E-2</v>
      </c>
      <c r="C23" s="31">
        <f>'56'!C23/'56'!C$5</f>
        <v>3.8109347752805042E-2</v>
      </c>
      <c r="D23" s="31">
        <f>'56'!D23/'56'!D$5</f>
        <v>4.0351441660692905E-2</v>
      </c>
      <c r="E23" s="31">
        <f>'56'!E23/'56'!E$5</f>
        <v>3.887208063872763E-2</v>
      </c>
      <c r="F23" s="31">
        <f>'56'!F23/'56'!F$5</f>
        <v>3.9423682605415837E-2</v>
      </c>
      <c r="G23" s="31">
        <f>'56'!G23/'56'!G$5</f>
        <v>4.1045174372910186E-2</v>
      </c>
      <c r="H23" s="31">
        <f>'56'!H23/'56'!H$5</f>
        <v>4.085500292473012E-2</v>
      </c>
      <c r="I23" s="31">
        <f>'56'!I23/'56'!I$5</f>
        <v>4.3033115884284517E-2</v>
      </c>
      <c r="J23" s="31">
        <f>'56'!J23/'56'!J$5</f>
        <v>4.064445033329589E-2</v>
      </c>
      <c r="K23" s="31">
        <f>'56'!K23/'56'!K$5</f>
        <v>4.0029274960694569E-2</v>
      </c>
    </row>
    <row r="24" spans="1:11" ht="15.75" customHeight="1">
      <c r="B24" s="61"/>
      <c r="E24" s="39"/>
      <c r="F24" s="39"/>
      <c r="G24" s="39"/>
      <c r="H24" s="39"/>
      <c r="I24" s="39"/>
      <c r="J24" s="39"/>
      <c r="K24" s="39"/>
    </row>
    <row r="25" spans="1:11" ht="15.75" customHeight="1">
      <c r="A25" s="22" t="s">
        <v>404</v>
      </c>
      <c r="E25" s="39"/>
      <c r="F25" s="39"/>
      <c r="G25" s="39"/>
      <c r="H25" s="39"/>
      <c r="I25" s="39"/>
      <c r="J25" s="39"/>
      <c r="K25" s="39"/>
    </row>
    <row r="26" spans="1:11" ht="15.75" customHeight="1">
      <c r="A26" s="20" t="s">
        <v>501</v>
      </c>
      <c r="E26" s="39"/>
      <c r="F26" s="39"/>
      <c r="G26" s="39"/>
      <c r="H26" s="39"/>
      <c r="I26" s="39"/>
      <c r="J26" s="39"/>
      <c r="K26" s="39"/>
    </row>
    <row r="27" spans="1:11" ht="15.75" customHeight="1">
      <c r="A27" s="22"/>
    </row>
    <row r="28" spans="1:11" ht="15.75" customHeight="1">
      <c r="A28" s="28" t="s">
        <v>151</v>
      </c>
    </row>
    <row r="34" spans="1:11" ht="15.75" customHeight="1">
      <c r="A34" s="39"/>
      <c r="B34" s="39"/>
      <c r="C34" s="39"/>
      <c r="D34" s="39"/>
    </row>
    <row r="35" spans="1:11" ht="15.75" customHeight="1">
      <c r="A35" s="39"/>
      <c r="B35" s="39"/>
      <c r="C35" s="39"/>
      <c r="D35" s="39"/>
      <c r="E35" s="39"/>
      <c r="F35" s="39"/>
      <c r="G35" s="39"/>
      <c r="H35" s="39"/>
      <c r="I35" s="39"/>
      <c r="J35" s="39"/>
      <c r="K35" s="39"/>
    </row>
    <row r="36" spans="1:11" ht="15.75" customHeight="1">
      <c r="A36" s="39"/>
      <c r="B36" s="39"/>
      <c r="C36" s="39"/>
      <c r="D36" s="39"/>
      <c r="E36" s="39"/>
      <c r="F36" s="39"/>
      <c r="G36" s="39"/>
      <c r="H36" s="39"/>
      <c r="I36" s="39"/>
      <c r="J36" s="39"/>
      <c r="K36" s="39"/>
    </row>
    <row r="37" spans="1:11" ht="15.75" customHeight="1">
      <c r="A37" s="39"/>
      <c r="B37" s="39"/>
      <c r="C37" s="39"/>
      <c r="D37" s="39"/>
      <c r="E37" s="39"/>
      <c r="F37" s="39"/>
      <c r="G37" s="39"/>
      <c r="H37" s="39"/>
      <c r="I37" s="39"/>
      <c r="J37" s="39"/>
      <c r="K37" s="39"/>
    </row>
    <row r="38" spans="1:11" ht="15.75" customHeight="1">
      <c r="A38" s="39"/>
      <c r="B38" s="39"/>
      <c r="C38" s="39"/>
      <c r="D38" s="39"/>
      <c r="E38" s="39"/>
      <c r="F38" s="39"/>
      <c r="G38" s="39"/>
      <c r="H38" s="39"/>
      <c r="I38" s="39"/>
      <c r="J38" s="39"/>
      <c r="K38" s="39"/>
    </row>
    <row r="39" spans="1:11" ht="15.75" customHeight="1">
      <c r="A39" s="39"/>
      <c r="B39" s="39"/>
      <c r="C39" s="39"/>
      <c r="D39" s="39"/>
      <c r="E39" s="39"/>
      <c r="F39" s="39"/>
      <c r="G39" s="39"/>
      <c r="H39" s="39"/>
      <c r="I39" s="39"/>
      <c r="J39" s="39"/>
      <c r="K39" s="39"/>
    </row>
    <row r="40" spans="1:11" ht="15.75" customHeight="1">
      <c r="A40" s="39"/>
      <c r="B40" s="39"/>
      <c r="C40" s="39"/>
      <c r="D40" s="39"/>
      <c r="E40" s="39"/>
      <c r="F40" s="39"/>
      <c r="G40" s="39"/>
      <c r="H40" s="39"/>
      <c r="I40" s="39"/>
      <c r="J40" s="39"/>
      <c r="K40" s="39"/>
    </row>
    <row r="41" spans="1:11" ht="15.75" customHeight="1">
      <c r="A41" s="39"/>
      <c r="B41" s="39"/>
      <c r="C41" s="39"/>
      <c r="D41" s="39"/>
      <c r="E41" s="39"/>
      <c r="F41" s="39"/>
      <c r="G41" s="39"/>
      <c r="H41" s="39"/>
      <c r="I41" s="39"/>
      <c r="J41" s="39"/>
      <c r="K41" s="39"/>
    </row>
    <row r="42" spans="1:11" ht="15.75" customHeight="1">
      <c r="A42" s="39"/>
      <c r="B42" s="39"/>
      <c r="C42" s="39"/>
      <c r="D42" s="39"/>
      <c r="E42" s="39"/>
      <c r="F42" s="39"/>
      <c r="G42" s="39"/>
      <c r="H42" s="39"/>
      <c r="I42" s="39"/>
      <c r="J42" s="39"/>
      <c r="K42" s="39"/>
    </row>
    <row r="43" spans="1:11" ht="15.75" customHeight="1">
      <c r="A43" s="39"/>
      <c r="B43" s="39"/>
      <c r="C43" s="39"/>
      <c r="D43" s="39"/>
      <c r="E43" s="39"/>
      <c r="F43" s="39"/>
      <c r="G43" s="39"/>
      <c r="H43" s="39"/>
      <c r="I43" s="39"/>
      <c r="J43" s="39"/>
      <c r="K43" s="39"/>
    </row>
    <row r="44" spans="1:11" ht="15.75" customHeight="1">
      <c r="A44" s="39"/>
      <c r="B44" s="39"/>
      <c r="C44" s="39"/>
      <c r="D44" s="39"/>
      <c r="E44" s="39"/>
      <c r="F44" s="39"/>
      <c r="G44" s="39"/>
      <c r="H44" s="39"/>
      <c r="I44" s="39"/>
      <c r="J44" s="39"/>
      <c r="K44" s="39"/>
    </row>
    <row r="45" spans="1:11" ht="15.75" customHeight="1">
      <c r="A45" s="39"/>
      <c r="B45" s="39"/>
      <c r="C45" s="39"/>
      <c r="D45" s="39"/>
      <c r="E45" s="39"/>
      <c r="F45" s="39"/>
      <c r="G45" s="39"/>
      <c r="H45" s="39"/>
      <c r="I45" s="39"/>
      <c r="J45" s="39"/>
      <c r="K45" s="39"/>
    </row>
    <row r="46" spans="1:11" ht="15.75" customHeight="1">
      <c r="A46" s="39"/>
      <c r="B46" s="39"/>
      <c r="C46" s="39"/>
      <c r="D46" s="39"/>
      <c r="E46" s="39"/>
      <c r="F46" s="39"/>
      <c r="G46" s="39"/>
      <c r="H46" s="39"/>
      <c r="I46" s="39"/>
      <c r="J46" s="39"/>
      <c r="K46" s="39"/>
    </row>
    <row r="47" spans="1:11" ht="15.75" customHeight="1">
      <c r="A47" s="39"/>
      <c r="B47" s="39"/>
      <c r="C47" s="39"/>
      <c r="D47" s="39"/>
      <c r="E47" s="39"/>
      <c r="F47" s="39"/>
      <c r="G47" s="39"/>
      <c r="H47" s="39"/>
      <c r="I47" s="39"/>
      <c r="J47" s="39"/>
      <c r="K47" s="39"/>
    </row>
    <row r="48" spans="1:11" ht="15.75" customHeight="1">
      <c r="A48" s="39"/>
      <c r="B48" s="39"/>
      <c r="C48" s="39"/>
      <c r="D48" s="39"/>
      <c r="E48" s="39"/>
      <c r="F48" s="39"/>
      <c r="G48" s="39"/>
      <c r="H48" s="39"/>
      <c r="I48" s="39"/>
      <c r="J48" s="39"/>
      <c r="K48" s="39"/>
    </row>
    <row r="49" spans="5:11" ht="15.75" customHeight="1">
      <c r="E49" s="39"/>
      <c r="F49" s="39"/>
      <c r="G49" s="39"/>
      <c r="H49" s="39"/>
      <c r="I49" s="39"/>
      <c r="J49" s="39"/>
      <c r="K49" s="39"/>
    </row>
  </sheetData>
  <hyperlinks>
    <hyperlink ref="A28" location="Contents!B3" display="Return to the Table of Contents" xr:uid="{00000000-0004-0000-4F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9"/>
  <dimension ref="A1:K29"/>
  <sheetViews>
    <sheetView zoomScaleNormal="100" workbookViewId="0"/>
  </sheetViews>
  <sheetFormatPr defaultRowHeight="15.75" customHeight="1"/>
  <cols>
    <col min="1" max="1" width="39.875" style="20" customWidth="1"/>
    <col min="2" max="2" width="14.25" style="42" customWidth="1"/>
    <col min="3" max="11" width="14.25" style="20" customWidth="1"/>
    <col min="12" max="16384" width="9" style="20"/>
  </cols>
  <sheetData>
    <row r="1" spans="1:11" s="17" customFormat="1" ht="18.75" customHeight="1">
      <c r="A1" s="60" t="s">
        <v>219</v>
      </c>
      <c r="B1" s="93"/>
      <c r="C1" s="93"/>
    </row>
    <row r="2" spans="1:11" ht="15.75" customHeight="1">
      <c r="A2" s="20" t="s">
        <v>0</v>
      </c>
      <c r="C2" s="42"/>
    </row>
    <row r="3" spans="1:11" ht="15.75" customHeight="1">
      <c r="C3" s="42"/>
      <c r="G3" s="75" t="s">
        <v>14</v>
      </c>
      <c r="H3" s="154" t="s">
        <v>14</v>
      </c>
      <c r="I3" s="154" t="s">
        <v>14</v>
      </c>
      <c r="J3" s="154" t="s">
        <v>14</v>
      </c>
    </row>
    <row r="4" spans="1:11" ht="15.75" customHeight="1">
      <c r="A4" s="166"/>
      <c r="B4" s="62">
        <v>2009</v>
      </c>
      <c r="C4" s="62">
        <v>2010</v>
      </c>
      <c r="D4" s="62">
        <v>2011</v>
      </c>
      <c r="E4" s="62">
        <v>2012</v>
      </c>
      <c r="F4" s="62">
        <v>2013</v>
      </c>
      <c r="G4" s="62">
        <v>2014</v>
      </c>
      <c r="H4" s="62">
        <v>2015</v>
      </c>
      <c r="I4" s="62">
        <v>2016</v>
      </c>
      <c r="J4" s="62">
        <v>2017</v>
      </c>
      <c r="K4" s="62">
        <v>2018</v>
      </c>
    </row>
    <row r="5" spans="1:11" ht="15.75" customHeight="1">
      <c r="A5" s="166" t="s">
        <v>154</v>
      </c>
      <c r="B5" s="40">
        <v>316.29199999999997</v>
      </c>
      <c r="C5" s="40">
        <v>23.189</v>
      </c>
      <c r="D5" s="40">
        <v>-277.15899999999999</v>
      </c>
      <c r="E5" s="40">
        <v>-76.596000000000004</v>
      </c>
      <c r="F5" s="40">
        <v>109.285</v>
      </c>
      <c r="G5" s="40">
        <v>270.45299999999997</v>
      </c>
      <c r="H5" s="40">
        <v>-122.42400000000001</v>
      </c>
      <c r="I5" s="40">
        <v>-319.33300000000003</v>
      </c>
      <c r="J5" s="40">
        <v>237.767</v>
      </c>
      <c r="K5" s="40">
        <v>-197.31800000000001</v>
      </c>
    </row>
    <row r="6" spans="1:11" ht="15.75" customHeight="1">
      <c r="A6" s="166" t="s">
        <v>40</v>
      </c>
      <c r="B6" s="40">
        <v>165.786</v>
      </c>
      <c r="C6" s="40">
        <v>-230.035</v>
      </c>
      <c r="D6" s="40">
        <v>-405.26499999999999</v>
      </c>
      <c r="E6" s="40">
        <v>-214.92400000000001</v>
      </c>
      <c r="F6" s="40">
        <v>174.03700000000001</v>
      </c>
      <c r="G6" s="40">
        <v>114.76600000000001</v>
      </c>
      <c r="H6" s="40">
        <v>-133.84899999999999</v>
      </c>
      <c r="I6" s="40">
        <v>-31.369</v>
      </c>
      <c r="J6" s="40">
        <v>184.73699999999999</v>
      </c>
      <c r="K6" s="40">
        <v>-76.352000000000004</v>
      </c>
    </row>
    <row r="7" spans="1:11" ht="15.75" customHeight="1">
      <c r="A7" s="166" t="s">
        <v>39</v>
      </c>
      <c r="B7" s="40">
        <f t="shared" ref="B7:K7" si="0">SUM(B8:B22)</f>
        <v>250.00299999999996</v>
      </c>
      <c r="C7" s="40">
        <f t="shared" si="0"/>
        <v>304.67400000000004</v>
      </c>
      <c r="D7" s="40">
        <f t="shared" si="0"/>
        <v>104.70700000000001</v>
      </c>
      <c r="E7" s="40">
        <f t="shared" si="0"/>
        <v>164.87700000000004</v>
      </c>
      <c r="F7" s="40">
        <f t="shared" si="0"/>
        <v>-74.641999999999982</v>
      </c>
      <c r="G7" s="40">
        <f t="shared" si="0"/>
        <v>118.39699999999999</v>
      </c>
      <c r="H7" s="40">
        <f t="shared" si="0"/>
        <v>53.656000000000006</v>
      </c>
      <c r="I7" s="40">
        <f t="shared" si="0"/>
        <v>-359.05399999999992</v>
      </c>
      <c r="J7" s="40">
        <f t="shared" si="0"/>
        <v>152.435</v>
      </c>
      <c r="K7" s="40">
        <f t="shared" si="0"/>
        <v>-43.608000000000025</v>
      </c>
    </row>
    <row r="8" spans="1:11" ht="15.75" customHeight="1">
      <c r="A8" s="164" t="s">
        <v>67</v>
      </c>
      <c r="B8" s="40">
        <v>106.146</v>
      </c>
      <c r="C8" s="40">
        <v>69.007000000000005</v>
      </c>
      <c r="D8" s="40">
        <v>6.9829999999999997</v>
      </c>
      <c r="E8" s="40">
        <v>-46.326999999999998</v>
      </c>
      <c r="F8" s="40">
        <v>196.8</v>
      </c>
      <c r="G8" s="40">
        <v>94.685000000000002</v>
      </c>
      <c r="H8" s="40">
        <v>58.082999999999998</v>
      </c>
      <c r="I8" s="40">
        <v>-111.548</v>
      </c>
      <c r="J8" s="40">
        <v>-133.64500000000001</v>
      </c>
      <c r="K8" s="40">
        <v>-124.223</v>
      </c>
    </row>
    <row r="9" spans="1:11" ht="15.75" customHeight="1">
      <c r="A9" s="164" t="s">
        <v>140</v>
      </c>
      <c r="B9" s="40">
        <v>192.898</v>
      </c>
      <c r="C9" s="40">
        <v>129.578</v>
      </c>
      <c r="D9" s="40">
        <v>43.259</v>
      </c>
      <c r="E9" s="40">
        <v>136.863</v>
      </c>
      <c r="F9" s="40">
        <v>-54.881</v>
      </c>
      <c r="G9" s="40">
        <v>114.277</v>
      </c>
      <c r="H9" s="40">
        <v>-191.41200000000001</v>
      </c>
      <c r="I9" s="40">
        <v>-187.74799999999999</v>
      </c>
      <c r="J9" s="40">
        <v>125.215</v>
      </c>
      <c r="K9" s="40">
        <v>34.811999999999998</v>
      </c>
    </row>
    <row r="10" spans="1:11" ht="15.75" customHeight="1">
      <c r="A10" s="164" t="s">
        <v>146</v>
      </c>
      <c r="B10" s="40">
        <v>-71.022999999999996</v>
      </c>
      <c r="C10" s="40">
        <v>-67.436999999999998</v>
      </c>
      <c r="D10" s="40">
        <v>71.024000000000001</v>
      </c>
      <c r="E10" s="40">
        <v>-13.901</v>
      </c>
      <c r="F10" s="40">
        <v>-230.07599999999999</v>
      </c>
      <c r="G10" s="40">
        <v>-86.453999999999994</v>
      </c>
      <c r="H10" s="40">
        <v>22.614999999999998</v>
      </c>
      <c r="I10" s="40">
        <v>-94.492999999999995</v>
      </c>
      <c r="J10" s="40">
        <v>-89.578000000000003</v>
      </c>
      <c r="K10" s="40">
        <v>-51.496000000000002</v>
      </c>
    </row>
    <row r="11" spans="1:11" ht="15.75" customHeight="1">
      <c r="A11" s="164" t="s">
        <v>122</v>
      </c>
      <c r="B11" s="40">
        <v>-83.98</v>
      </c>
      <c r="C11" s="40">
        <v>38.655999999999999</v>
      </c>
      <c r="D11" s="40">
        <v>-82.64</v>
      </c>
      <c r="E11" s="40">
        <v>-23.7</v>
      </c>
      <c r="F11" s="40">
        <v>-207.72</v>
      </c>
      <c r="G11" s="40">
        <v>-183.90799999999999</v>
      </c>
      <c r="H11" s="40">
        <v>-29.276</v>
      </c>
      <c r="I11" s="40">
        <v>-116.628</v>
      </c>
      <c r="J11" s="40">
        <v>-81.587000000000003</v>
      </c>
      <c r="K11" s="40">
        <v>-71.406999999999996</v>
      </c>
    </row>
    <row r="12" spans="1:11" ht="15.75" customHeight="1">
      <c r="A12" s="164" t="s">
        <v>142</v>
      </c>
      <c r="B12" s="40">
        <v>42.094999999999999</v>
      </c>
      <c r="C12" s="40">
        <v>80.120999999999995</v>
      </c>
      <c r="D12" s="40">
        <v>68.628</v>
      </c>
      <c r="E12" s="40">
        <v>124.10299999999999</v>
      </c>
      <c r="F12" s="40">
        <v>197.33799999999999</v>
      </c>
      <c r="G12" s="40">
        <v>190.71299999999999</v>
      </c>
      <c r="H12" s="40">
        <v>173.50800000000001</v>
      </c>
      <c r="I12" s="40">
        <v>188.386</v>
      </c>
      <c r="J12" s="40">
        <v>347.33800000000002</v>
      </c>
      <c r="K12" s="40">
        <v>210.381</v>
      </c>
    </row>
    <row r="13" spans="1:11" ht="15.75" customHeight="1">
      <c r="A13" s="164" t="s">
        <v>68</v>
      </c>
      <c r="B13" s="40">
        <v>6.0190000000000001</v>
      </c>
      <c r="C13" s="40">
        <v>43.32</v>
      </c>
      <c r="D13" s="40">
        <v>19.489000000000001</v>
      </c>
      <c r="E13" s="40">
        <v>-2.581</v>
      </c>
      <c r="F13" s="40">
        <v>-11.492000000000001</v>
      </c>
      <c r="G13" s="40">
        <v>-24.969000000000001</v>
      </c>
      <c r="H13" s="40">
        <v>26.971</v>
      </c>
      <c r="I13" s="40">
        <v>-24.506</v>
      </c>
      <c r="J13" s="40">
        <v>-5.8710000000000004</v>
      </c>
      <c r="K13" s="40">
        <v>-40.191000000000003</v>
      </c>
    </row>
    <row r="14" spans="1:11" ht="15.75" customHeight="1">
      <c r="A14" s="164" t="s">
        <v>152</v>
      </c>
      <c r="B14" s="40">
        <v>-2.9239999999999999</v>
      </c>
      <c r="C14" s="40">
        <v>-5.1859999999999999</v>
      </c>
      <c r="D14" s="40">
        <v>3.3180000000000001</v>
      </c>
      <c r="E14" s="40">
        <v>5.8579999999999997</v>
      </c>
      <c r="F14" s="40">
        <v>2.6869999999999998</v>
      </c>
      <c r="G14" s="40">
        <v>3.0960000000000001</v>
      </c>
      <c r="H14" s="40">
        <v>-1.474</v>
      </c>
      <c r="I14" s="40">
        <v>2.8450000000000002</v>
      </c>
      <c r="J14" s="40">
        <v>9.7799999999999994</v>
      </c>
      <c r="K14" s="40">
        <v>20.146000000000001</v>
      </c>
    </row>
    <row r="15" spans="1:11" ht="15.75" customHeight="1">
      <c r="A15" s="164" t="s">
        <v>143</v>
      </c>
      <c r="B15" s="40">
        <v>-4.5789999999999997</v>
      </c>
      <c r="C15" s="40">
        <v>-18.474</v>
      </c>
      <c r="D15" s="40">
        <v>-4.9980000000000002</v>
      </c>
      <c r="E15" s="40">
        <v>9.6859999999999999</v>
      </c>
      <c r="F15" s="40">
        <v>18.617999999999999</v>
      </c>
      <c r="G15" s="40">
        <v>8.6839999999999993</v>
      </c>
      <c r="H15" s="40">
        <v>-10.349</v>
      </c>
      <c r="I15" s="40">
        <v>-3.5760000000000001</v>
      </c>
      <c r="J15" s="40">
        <v>-21.265999999999998</v>
      </c>
      <c r="K15" s="40">
        <v>-10.896000000000001</v>
      </c>
    </row>
    <row r="16" spans="1:11" ht="15.75" customHeight="1">
      <c r="A16" s="164" t="s">
        <v>144</v>
      </c>
      <c r="B16" s="40">
        <v>6.8639999999999999</v>
      </c>
      <c r="C16" s="40">
        <v>6.093</v>
      </c>
      <c r="D16" s="40">
        <v>-9.8529999999999998</v>
      </c>
      <c r="E16" s="40">
        <v>-2.6280000000000001</v>
      </c>
      <c r="F16" s="40">
        <v>13.255000000000001</v>
      </c>
      <c r="G16" s="40">
        <v>-1.1499999999999999</v>
      </c>
      <c r="H16" s="40">
        <v>3.7999999999999999E-2</v>
      </c>
      <c r="I16" s="40">
        <v>-5.633</v>
      </c>
      <c r="J16" s="40">
        <v>6.4039999999999999</v>
      </c>
      <c r="K16" s="40">
        <v>-10.542</v>
      </c>
    </row>
    <row r="17" spans="1:11" ht="15.75" customHeight="1">
      <c r="A17" s="164" t="s">
        <v>145</v>
      </c>
      <c r="B17" s="40">
        <v>-2.52</v>
      </c>
      <c r="C17" s="40">
        <v>2.0529999999999999</v>
      </c>
      <c r="D17" s="40">
        <v>4.468</v>
      </c>
      <c r="E17" s="40">
        <v>2.9540000000000002</v>
      </c>
      <c r="F17" s="40">
        <v>3.6040000000000001</v>
      </c>
      <c r="G17" s="40">
        <v>4.3129999999999997</v>
      </c>
      <c r="H17" s="40">
        <v>1.2649999999999999</v>
      </c>
      <c r="I17" s="40">
        <v>5.8000000000000003E-2</v>
      </c>
      <c r="J17" s="40">
        <v>-0.54700000000000004</v>
      </c>
      <c r="K17" s="40">
        <v>-0.41099999999999998</v>
      </c>
    </row>
    <row r="18" spans="1:11" ht="15.75" customHeight="1">
      <c r="A18" s="164" t="s">
        <v>141</v>
      </c>
      <c r="B18" s="40">
        <v>3.92</v>
      </c>
      <c r="C18" s="40">
        <v>2.0470000000000002</v>
      </c>
      <c r="D18" s="40">
        <v>-3.4350000000000001</v>
      </c>
      <c r="E18" s="40">
        <v>-1.8160000000000001</v>
      </c>
      <c r="F18" s="40">
        <v>3.58</v>
      </c>
      <c r="G18" s="40">
        <v>7.2999999999999995E-2</v>
      </c>
      <c r="H18" s="40">
        <v>1.6990000000000001</v>
      </c>
      <c r="I18" s="40">
        <v>0.79400000000000004</v>
      </c>
      <c r="J18" s="40">
        <v>-1.677</v>
      </c>
      <c r="K18" s="40">
        <v>-6.2759999999999998</v>
      </c>
    </row>
    <row r="19" spans="1:11" ht="15.75" customHeight="1">
      <c r="A19" s="164" t="s">
        <v>38</v>
      </c>
      <c r="B19" s="39">
        <v>6.28</v>
      </c>
      <c r="C19" s="40">
        <v>-1.7729999999999999</v>
      </c>
      <c r="D19" s="40">
        <v>0.99199999999999999</v>
      </c>
      <c r="E19" s="40">
        <v>-10.454000000000001</v>
      </c>
      <c r="F19" s="40">
        <v>-1.5149999999999999</v>
      </c>
      <c r="G19" s="40">
        <v>0.67400000000000004</v>
      </c>
      <c r="H19" s="40">
        <v>2.012</v>
      </c>
      <c r="I19" s="40">
        <v>-6.9420000000000002</v>
      </c>
      <c r="J19" s="40">
        <v>-1.992</v>
      </c>
      <c r="K19" s="40">
        <v>2.5249999999999999</v>
      </c>
    </row>
    <row r="20" spans="1:11" ht="15.75" customHeight="1">
      <c r="A20" s="164" t="s">
        <v>37</v>
      </c>
      <c r="B20" s="40">
        <v>0.59499999999999997</v>
      </c>
      <c r="C20" s="40">
        <v>24.061</v>
      </c>
      <c r="D20" s="40">
        <v>40.289000000000001</v>
      </c>
      <c r="E20" s="40">
        <v>-13.18</v>
      </c>
      <c r="F20" s="40">
        <v>-4.84</v>
      </c>
      <c r="G20" s="40">
        <v>-1.637</v>
      </c>
      <c r="H20" s="40">
        <v>-2.4E-2</v>
      </c>
      <c r="I20" s="40">
        <v>-0.06</v>
      </c>
      <c r="J20" s="40">
        <v>-0.13900000000000001</v>
      </c>
      <c r="K20" s="40">
        <v>3.97</v>
      </c>
    </row>
    <row r="21" spans="1:11" ht="15.75" customHeight="1">
      <c r="A21" s="164" t="s">
        <v>403</v>
      </c>
      <c r="B21" s="40">
        <v>25.106000000000002</v>
      </c>
      <c r="C21" s="40">
        <v>1.2789999999999999</v>
      </c>
      <c r="D21" s="40">
        <v>-26.385000000000002</v>
      </c>
      <c r="E21" s="40">
        <v>0</v>
      </c>
      <c r="F21" s="40">
        <v>0</v>
      </c>
      <c r="G21" s="40">
        <v>0</v>
      </c>
      <c r="H21" s="40">
        <v>0</v>
      </c>
      <c r="I21" s="40">
        <v>0</v>
      </c>
      <c r="J21" s="40">
        <v>0</v>
      </c>
      <c r="K21" s="40">
        <v>0</v>
      </c>
    </row>
    <row r="22" spans="1:11" ht="15.75" customHeight="1">
      <c r="A22" s="164" t="s">
        <v>12</v>
      </c>
      <c r="B22" s="40">
        <v>25.106000000000002</v>
      </c>
      <c r="C22" s="40">
        <v>1.329</v>
      </c>
      <c r="D22" s="40">
        <v>-26.432000000000002</v>
      </c>
      <c r="E22" s="40">
        <v>0</v>
      </c>
      <c r="F22" s="40">
        <v>0</v>
      </c>
      <c r="G22" s="40">
        <v>0</v>
      </c>
      <c r="H22" s="40">
        <v>0</v>
      </c>
      <c r="I22" s="40">
        <v>-3.0000000000000001E-3</v>
      </c>
      <c r="J22" s="40">
        <v>0</v>
      </c>
      <c r="K22" s="40">
        <v>0</v>
      </c>
    </row>
    <row r="23" spans="1:11" ht="15.75" customHeight="1">
      <c r="A23" s="165"/>
      <c r="B23" s="40"/>
      <c r="C23" s="40"/>
      <c r="D23" s="40"/>
      <c r="E23" s="40"/>
      <c r="F23" s="40"/>
      <c r="G23" s="40"/>
      <c r="H23" s="40"/>
      <c r="I23" s="40"/>
      <c r="J23" s="40"/>
      <c r="K23" s="40"/>
    </row>
    <row r="24" spans="1:11" ht="15.75" customHeight="1">
      <c r="A24" s="22" t="s">
        <v>404</v>
      </c>
      <c r="C24" s="48"/>
      <c r="D24" s="48"/>
      <c r="E24" s="48"/>
      <c r="F24" s="48"/>
      <c r="G24" s="48"/>
    </row>
    <row r="25" spans="1:11" ht="15.75" customHeight="1">
      <c r="A25" s="20" t="s">
        <v>225</v>
      </c>
      <c r="B25" s="136"/>
    </row>
    <row r="26" spans="1:11" ht="15.75" customHeight="1">
      <c r="A26" s="154"/>
      <c r="B26" s="136"/>
    </row>
    <row r="27" spans="1:11" ht="15.75" customHeight="1">
      <c r="A27" s="28" t="s">
        <v>151</v>
      </c>
    </row>
    <row r="28" spans="1:11" ht="15.75" customHeight="1">
      <c r="A28" s="75"/>
    </row>
    <row r="29" spans="1:11" ht="15.75" customHeight="1">
      <c r="A29" s="153"/>
    </row>
  </sheetData>
  <hyperlinks>
    <hyperlink ref="A27" location="Contents!B3" display="Return to the Table of Contents" xr:uid="{00000000-0004-0000-50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9"/>
  <dimension ref="A1:M24"/>
  <sheetViews>
    <sheetView zoomScaleNormal="100" workbookViewId="0"/>
  </sheetViews>
  <sheetFormatPr defaultRowHeight="15.75" customHeight="1"/>
  <cols>
    <col min="1" max="1" width="10.625" style="88" customWidth="1"/>
    <col min="2" max="9" width="15.625" style="88" customWidth="1"/>
    <col min="10" max="16384" width="9" style="20"/>
  </cols>
  <sheetData>
    <row r="1" spans="1:10" s="17" customFormat="1" ht="18.75" customHeight="1">
      <c r="A1" s="60" t="s">
        <v>71</v>
      </c>
    </row>
    <row r="2" spans="1:10" ht="15.75" customHeight="1">
      <c r="A2" s="20" t="s">
        <v>0</v>
      </c>
      <c r="B2" s="20"/>
      <c r="C2" s="20"/>
      <c r="D2" s="20"/>
      <c r="E2" s="20"/>
      <c r="F2" s="20"/>
      <c r="G2" s="20"/>
      <c r="H2" s="20"/>
      <c r="I2" s="20"/>
    </row>
    <row r="3" spans="1:10" ht="15.75" customHeight="1">
      <c r="A3" s="20"/>
      <c r="B3" s="20"/>
      <c r="C3" s="20"/>
      <c r="D3" s="20"/>
      <c r="E3" s="20"/>
      <c r="F3" s="20"/>
      <c r="G3" s="20"/>
      <c r="H3" s="20"/>
      <c r="I3" s="20"/>
    </row>
    <row r="4" spans="1:10" s="46" customFormat="1" ht="45">
      <c r="A4" s="24"/>
      <c r="B4" s="23" t="s">
        <v>395</v>
      </c>
      <c r="C4" s="23" t="s">
        <v>457</v>
      </c>
      <c r="D4" s="23" t="s">
        <v>458</v>
      </c>
      <c r="E4" s="23" t="s">
        <v>123</v>
      </c>
      <c r="F4" s="23" t="s">
        <v>393</v>
      </c>
      <c r="G4" s="23" t="s">
        <v>459</v>
      </c>
      <c r="H4" s="23" t="s">
        <v>394</v>
      </c>
      <c r="I4" s="229"/>
    </row>
    <row r="5" spans="1:10" ht="15.75" customHeight="1">
      <c r="A5" s="210">
        <v>2004</v>
      </c>
      <c r="B5" s="26">
        <f>'60'!D5</f>
        <v>5023.5280000000002</v>
      </c>
      <c r="C5" s="49">
        <v>1747.2190000000001</v>
      </c>
      <c r="D5" s="49">
        <v>4476.9750000000004</v>
      </c>
      <c r="E5" s="49">
        <v>2396.1669999999999</v>
      </c>
      <c r="F5" s="26">
        <f t="shared" ref="F5:F18" si="0">SUM(B5:E5)</f>
        <v>13643.889000000001</v>
      </c>
      <c r="G5" s="26">
        <v>3299</v>
      </c>
      <c r="H5" s="26">
        <f t="shared" ref="H5:H18" si="1">F5+G5</f>
        <v>16942.889000000003</v>
      </c>
      <c r="I5" s="26"/>
    </row>
    <row r="6" spans="1:10" ht="15.75" customHeight="1">
      <c r="A6" s="210">
        <v>2005</v>
      </c>
      <c r="B6" s="26">
        <f>'60'!D6</f>
        <v>5430.482</v>
      </c>
      <c r="C6" s="49">
        <v>1899.123</v>
      </c>
      <c r="D6" s="49">
        <v>4749.0429999999997</v>
      </c>
      <c r="E6" s="49">
        <v>2504.2579999999998</v>
      </c>
      <c r="F6" s="26">
        <f t="shared" si="0"/>
        <v>14582.905999999999</v>
      </c>
      <c r="G6" s="26">
        <v>3425</v>
      </c>
      <c r="H6" s="26">
        <f t="shared" si="1"/>
        <v>18007.905999999999</v>
      </c>
      <c r="I6" s="26"/>
    </row>
    <row r="7" spans="1:10" ht="15.75" customHeight="1">
      <c r="A7" s="211">
        <v>2006</v>
      </c>
      <c r="B7" s="26">
        <f>'60'!D7</f>
        <v>5839.1149999999998</v>
      </c>
      <c r="C7" s="49">
        <v>2078.864</v>
      </c>
      <c r="D7" s="49">
        <v>5060.7569999999996</v>
      </c>
      <c r="E7" s="49">
        <v>2620.8229999999999</v>
      </c>
      <c r="F7" s="26">
        <f t="shared" si="0"/>
        <v>15599.558999999999</v>
      </c>
      <c r="G7" s="167">
        <v>4207</v>
      </c>
      <c r="H7" s="26">
        <f t="shared" si="1"/>
        <v>19806.559000000001</v>
      </c>
      <c r="I7" s="26"/>
    </row>
    <row r="8" spans="1:10" ht="15.75" customHeight="1">
      <c r="A8" s="211">
        <v>2007</v>
      </c>
      <c r="B8" s="26">
        <f>'60'!D8</f>
        <v>6191.3559999999998</v>
      </c>
      <c r="C8" s="49">
        <v>2186.7310000000002</v>
      </c>
      <c r="D8" s="49">
        <v>5374.1469999999999</v>
      </c>
      <c r="E8" s="49">
        <v>2728.0549999999998</v>
      </c>
      <c r="F8" s="26">
        <f t="shared" si="0"/>
        <v>16480.289000000001</v>
      </c>
      <c r="G8" s="167">
        <v>4748</v>
      </c>
      <c r="H8" s="26">
        <f t="shared" si="1"/>
        <v>21228.289000000001</v>
      </c>
      <c r="I8" s="26"/>
    </row>
    <row r="9" spans="1:10" ht="15.75" customHeight="1">
      <c r="A9" s="211">
        <v>2008</v>
      </c>
      <c r="B9" s="26">
        <f>'60'!D9</f>
        <v>5331.5709999999999</v>
      </c>
      <c r="C9" s="49">
        <v>1946.2529999999999</v>
      </c>
      <c r="D9" s="49">
        <v>5507.4449999999997</v>
      </c>
      <c r="E9" s="49">
        <v>2769.4479999999999</v>
      </c>
      <c r="F9" s="26">
        <f t="shared" si="0"/>
        <v>15554.717000000001</v>
      </c>
      <c r="G9" s="167">
        <v>3681</v>
      </c>
      <c r="H9" s="26">
        <f t="shared" si="1"/>
        <v>19235.717000000001</v>
      </c>
      <c r="I9" s="26"/>
    </row>
    <row r="10" spans="1:10" ht="15.75" customHeight="1">
      <c r="A10" s="211">
        <v>2009</v>
      </c>
      <c r="B10" s="26">
        <f>'60'!D10</f>
        <v>5988.2190000000001</v>
      </c>
      <c r="C10" s="49">
        <v>2081.0390000000002</v>
      </c>
      <c r="D10" s="49">
        <v>5788.6580000000004</v>
      </c>
      <c r="E10" s="49">
        <v>2931.6750000000002</v>
      </c>
      <c r="F10" s="26">
        <f t="shared" si="0"/>
        <v>16789.591</v>
      </c>
      <c r="G10" s="167">
        <v>4488</v>
      </c>
      <c r="H10" s="26">
        <f t="shared" si="1"/>
        <v>21277.591</v>
      </c>
      <c r="I10" s="26"/>
      <c r="J10" s="26"/>
    </row>
    <row r="11" spans="1:10" ht="15.75" customHeight="1">
      <c r="A11" s="211">
        <v>2010</v>
      </c>
      <c r="B11" s="26">
        <f>'60'!D11</f>
        <v>6640.6689999999999</v>
      </c>
      <c r="C11" s="49">
        <v>2290.607</v>
      </c>
      <c r="D11" s="49">
        <v>6275.3130000000001</v>
      </c>
      <c r="E11" s="49">
        <v>3165.2440000000001</v>
      </c>
      <c r="F11" s="26">
        <f t="shared" si="0"/>
        <v>18371.832999999999</v>
      </c>
      <c r="G11" s="167">
        <v>5029</v>
      </c>
      <c r="H11" s="26">
        <f t="shared" si="1"/>
        <v>23400.832999999999</v>
      </c>
      <c r="I11" s="26"/>
      <c r="J11" s="26"/>
    </row>
    <row r="12" spans="1:10" ht="15.75" customHeight="1">
      <c r="A12" s="211">
        <v>2011</v>
      </c>
      <c r="B12" s="26">
        <f>'60'!D12</f>
        <v>6759.1309999999994</v>
      </c>
      <c r="C12" s="49">
        <v>2341.2339999999999</v>
      </c>
      <c r="D12" s="49">
        <v>6418.2879999999996</v>
      </c>
      <c r="E12" s="49">
        <v>3266.259</v>
      </c>
      <c r="F12" s="26">
        <f t="shared" si="0"/>
        <v>18784.911999999997</v>
      </c>
      <c r="G12" s="167">
        <v>5153</v>
      </c>
      <c r="H12" s="26">
        <f t="shared" si="1"/>
        <v>23937.911999999997</v>
      </c>
      <c r="I12" s="26"/>
      <c r="J12" s="26"/>
    </row>
    <row r="13" spans="1:10" ht="15.75" customHeight="1">
      <c r="A13" s="211">
        <v>2012</v>
      </c>
      <c r="B13" s="26">
        <f>'60'!D13</f>
        <v>7279.7800000000007</v>
      </c>
      <c r="C13" s="49">
        <v>2532.502</v>
      </c>
      <c r="D13" s="49">
        <v>6626.44</v>
      </c>
      <c r="E13" s="49">
        <v>3390.6280000000002</v>
      </c>
      <c r="F13" s="26">
        <f t="shared" si="0"/>
        <v>19829.350000000002</v>
      </c>
      <c r="G13" s="167">
        <v>5785</v>
      </c>
      <c r="H13" s="26">
        <f t="shared" si="1"/>
        <v>25614.350000000002</v>
      </c>
      <c r="I13" s="26"/>
      <c r="J13" s="26"/>
    </row>
    <row r="14" spans="1:10" ht="15.75" customHeight="1">
      <c r="A14" s="211">
        <v>2013</v>
      </c>
      <c r="B14" s="26">
        <f>'60'!D14</f>
        <v>8434.85</v>
      </c>
      <c r="C14" s="49">
        <v>2813.43</v>
      </c>
      <c r="D14" s="49">
        <v>7583.9110000000001</v>
      </c>
      <c r="E14" s="49">
        <v>3549.9989999999998</v>
      </c>
      <c r="F14" s="26">
        <f t="shared" si="0"/>
        <v>22382.19</v>
      </c>
      <c r="G14" s="167">
        <v>6819</v>
      </c>
      <c r="H14" s="26">
        <f t="shared" si="1"/>
        <v>29201.19</v>
      </c>
      <c r="I14" s="26"/>
      <c r="J14" s="26"/>
    </row>
    <row r="15" spans="1:10" ht="15.75" customHeight="1">
      <c r="A15" s="211">
        <v>2014</v>
      </c>
      <c r="B15" s="26">
        <f>'60'!D15</f>
        <v>8711.2129999999997</v>
      </c>
      <c r="C15" s="49">
        <v>2932.9589999999998</v>
      </c>
      <c r="D15" s="49">
        <v>7931.7110000000002</v>
      </c>
      <c r="E15" s="49">
        <v>3640.9949999999999</v>
      </c>
      <c r="F15" s="26">
        <f t="shared" si="0"/>
        <v>23216.877999999997</v>
      </c>
      <c r="G15" s="167">
        <v>7292</v>
      </c>
      <c r="H15" s="26">
        <f t="shared" si="1"/>
        <v>30508.877999999997</v>
      </c>
      <c r="I15" s="26"/>
      <c r="J15" s="26"/>
    </row>
    <row r="16" spans="1:10" ht="15.75" customHeight="1">
      <c r="A16" s="211">
        <v>2015</v>
      </c>
      <c r="B16" s="26">
        <f>'60'!D16</f>
        <v>8603.1759999999995</v>
      </c>
      <c r="C16" s="49">
        <v>2980.3879999999999</v>
      </c>
      <c r="D16" s="49">
        <v>8226.5949999999993</v>
      </c>
      <c r="E16" s="49">
        <v>3740.7620000000002</v>
      </c>
      <c r="F16" s="26">
        <f t="shared" si="0"/>
        <v>23550.920999999998</v>
      </c>
      <c r="G16" s="167">
        <v>7477</v>
      </c>
      <c r="H16" s="26">
        <f t="shared" si="1"/>
        <v>31027.920999999998</v>
      </c>
      <c r="I16" s="26"/>
      <c r="J16" s="26"/>
    </row>
    <row r="17" spans="1:13" ht="15.75" customHeight="1">
      <c r="A17" s="211">
        <v>2016</v>
      </c>
      <c r="B17" s="26">
        <f>'60'!D17</f>
        <v>9040.3979999999992</v>
      </c>
      <c r="C17" s="49">
        <v>3088.2809999999999</v>
      </c>
      <c r="D17" s="49">
        <v>8474.3250000000007</v>
      </c>
      <c r="E17" s="49">
        <v>3829.6779999999999</v>
      </c>
      <c r="F17" s="26">
        <f t="shared" si="0"/>
        <v>24432.682000000001</v>
      </c>
      <c r="G17" s="167">
        <v>8080</v>
      </c>
      <c r="H17" s="26">
        <f t="shared" si="1"/>
        <v>32512.682000000001</v>
      </c>
      <c r="I17" s="26"/>
      <c r="J17" s="26"/>
    </row>
    <row r="18" spans="1:13" ht="15.75" customHeight="1">
      <c r="A18" s="211">
        <v>2017</v>
      </c>
      <c r="B18" s="26">
        <f>'60'!D18</f>
        <v>9788.8089999999993</v>
      </c>
      <c r="C18" s="49">
        <v>3315.5</v>
      </c>
      <c r="D18" s="49">
        <v>8824.402</v>
      </c>
      <c r="E18" s="49">
        <v>3948.63</v>
      </c>
      <c r="F18" s="26">
        <f t="shared" si="0"/>
        <v>25877.341</v>
      </c>
      <c r="G18" s="167">
        <v>9200</v>
      </c>
      <c r="H18" s="26">
        <f t="shared" si="1"/>
        <v>35077.341</v>
      </c>
      <c r="I18" s="31"/>
      <c r="J18" s="26"/>
    </row>
    <row r="19" spans="1:13" ht="15.75" customHeight="1">
      <c r="A19" s="41">
        <v>2018</v>
      </c>
      <c r="B19" s="26">
        <f>'60'!D19</f>
        <v>9418.0289999999986</v>
      </c>
      <c r="C19" s="49">
        <v>3256.3649999999998</v>
      </c>
      <c r="D19" s="49">
        <v>9107.0300000000007</v>
      </c>
      <c r="E19" s="49">
        <v>4016.6860000000001</v>
      </c>
      <c r="F19" s="26">
        <f>SUM(B19:E19)</f>
        <v>25798.11</v>
      </c>
      <c r="G19" s="167">
        <v>8806</v>
      </c>
      <c r="H19" s="26">
        <f>F19+G19</f>
        <v>34604.11</v>
      </c>
      <c r="I19" s="26"/>
      <c r="J19" s="26"/>
      <c r="L19" s="31"/>
      <c r="M19" s="31"/>
    </row>
    <row r="20" spans="1:13" ht="15.75" customHeight="1">
      <c r="A20" s="76"/>
      <c r="B20" s="81"/>
      <c r="C20" s="81"/>
      <c r="D20" s="81"/>
      <c r="E20" s="81"/>
      <c r="F20" s="81"/>
      <c r="G20" s="81"/>
      <c r="H20" s="26"/>
      <c r="I20" s="26"/>
    </row>
    <row r="21" spans="1:13" ht="33" customHeight="1">
      <c r="A21" s="257" t="s">
        <v>396</v>
      </c>
      <c r="B21" s="257"/>
      <c r="C21" s="257"/>
      <c r="D21" s="257"/>
      <c r="E21" s="257"/>
      <c r="F21" s="257"/>
      <c r="G21" s="257"/>
      <c r="H21" s="257"/>
      <c r="I21" s="236"/>
    </row>
    <row r="22" spans="1:13" ht="15.75" customHeight="1">
      <c r="A22" s="20" t="s">
        <v>488</v>
      </c>
      <c r="G22" s="168"/>
    </row>
    <row r="24" spans="1:13" ht="15.75" customHeight="1">
      <c r="A24" s="28" t="s">
        <v>151</v>
      </c>
    </row>
  </sheetData>
  <mergeCells count="1">
    <mergeCell ref="A21:H21"/>
  </mergeCells>
  <hyperlinks>
    <hyperlink ref="A24" location="Contents!B3" display="Return to the Table of Contents" xr:uid="{00000000-0004-0000-5100-000000000000}"/>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0"/>
  <dimension ref="A1:G24"/>
  <sheetViews>
    <sheetView zoomScaleNormal="100" workbookViewId="0"/>
  </sheetViews>
  <sheetFormatPr defaultRowHeight="15.75" customHeight="1"/>
  <cols>
    <col min="1" max="1" width="10.625" style="88" customWidth="1"/>
    <col min="2" max="4" width="13.75" style="88" customWidth="1"/>
    <col min="5" max="5" width="5.625" style="88" customWidth="1"/>
    <col min="6" max="7" width="13.75" style="88" customWidth="1"/>
    <col min="8" max="16384" width="9" style="20"/>
  </cols>
  <sheetData>
    <row r="1" spans="1:7" s="17" customFormat="1" ht="18.75" customHeight="1">
      <c r="A1" s="60" t="s">
        <v>153</v>
      </c>
      <c r="B1" s="129"/>
      <c r="C1" s="129"/>
      <c r="E1" s="129"/>
      <c r="F1" s="129"/>
      <c r="G1" s="129"/>
    </row>
    <row r="2" spans="1:7" ht="15.75" customHeight="1">
      <c r="A2" s="20"/>
      <c r="B2" s="20"/>
      <c r="C2" s="20"/>
      <c r="D2" s="20"/>
      <c r="E2" s="20"/>
      <c r="F2" s="20"/>
      <c r="G2" s="20"/>
    </row>
    <row r="3" spans="1:7" ht="15.75" customHeight="1">
      <c r="A3" s="20"/>
      <c r="B3" s="267" t="s">
        <v>73</v>
      </c>
      <c r="C3" s="267"/>
      <c r="D3" s="267"/>
      <c r="E3" s="20"/>
      <c r="F3" s="254" t="s">
        <v>72</v>
      </c>
      <c r="G3" s="254"/>
    </row>
    <row r="4" spans="1:7" s="46" customFormat="1" ht="30">
      <c r="A4" s="45"/>
      <c r="B4" s="51" t="s">
        <v>397</v>
      </c>
      <c r="C4" s="51" t="s">
        <v>124</v>
      </c>
      <c r="D4" s="51" t="s">
        <v>2</v>
      </c>
      <c r="E4" s="24"/>
      <c r="F4" s="51" t="s">
        <v>397</v>
      </c>
      <c r="G4" s="51" t="s">
        <v>124</v>
      </c>
    </row>
    <row r="5" spans="1:7" ht="15.75" customHeight="1">
      <c r="A5" s="211">
        <v>2004</v>
      </c>
      <c r="B5" s="49">
        <v>2207.1060000000002</v>
      </c>
      <c r="C5" s="49">
        <v>2816.422</v>
      </c>
      <c r="D5" s="26">
        <f t="shared" ref="D5:D17" si="0">B5+C5</f>
        <v>5023.5280000000002</v>
      </c>
      <c r="E5" s="26"/>
      <c r="F5" s="81">
        <f t="shared" ref="F5:F18" si="1">B5/D5</f>
        <v>0.43935377686757199</v>
      </c>
      <c r="G5" s="81">
        <f t="shared" ref="G5:G18" si="2">C5/D5</f>
        <v>0.56064622313242807</v>
      </c>
    </row>
    <row r="6" spans="1:7" ht="15.75" customHeight="1">
      <c r="A6" s="211">
        <v>2005</v>
      </c>
      <c r="B6" s="49">
        <v>2290.3850000000002</v>
      </c>
      <c r="C6" s="49">
        <v>3140.0970000000002</v>
      </c>
      <c r="D6" s="26">
        <f t="shared" si="0"/>
        <v>5430.482</v>
      </c>
      <c r="E6" s="26"/>
      <c r="F6" s="81">
        <f t="shared" si="1"/>
        <v>0.42176458737916822</v>
      </c>
      <c r="G6" s="81">
        <f t="shared" si="2"/>
        <v>0.57823541262083189</v>
      </c>
    </row>
    <row r="7" spans="1:7" ht="15.75" customHeight="1">
      <c r="A7" s="210">
        <v>2006</v>
      </c>
      <c r="B7" s="49">
        <v>2402.038</v>
      </c>
      <c r="C7" s="49">
        <v>3437.0770000000002</v>
      </c>
      <c r="D7" s="26">
        <f t="shared" si="0"/>
        <v>5839.1149999999998</v>
      </c>
      <c r="E7" s="168"/>
      <c r="F7" s="81">
        <f t="shared" si="1"/>
        <v>0.41137021620570929</v>
      </c>
      <c r="G7" s="81">
        <f t="shared" si="2"/>
        <v>0.58862978379429076</v>
      </c>
    </row>
    <row r="8" spans="1:7" ht="15.75" customHeight="1">
      <c r="A8" s="211">
        <v>2007</v>
      </c>
      <c r="B8" s="49">
        <v>2529.14</v>
      </c>
      <c r="C8" s="49">
        <v>3662.2159999999999</v>
      </c>
      <c r="D8" s="26">
        <f t="shared" si="0"/>
        <v>6191.3559999999998</v>
      </c>
      <c r="E8" s="168"/>
      <c r="F8" s="81">
        <f t="shared" si="1"/>
        <v>0.40849532800246019</v>
      </c>
      <c r="G8" s="81">
        <f t="shared" si="2"/>
        <v>0.59150467199753975</v>
      </c>
    </row>
    <row r="9" spans="1:7" ht="15.75" customHeight="1">
      <c r="A9" s="211">
        <v>2008</v>
      </c>
      <c r="B9" s="49">
        <v>2608.2220000000002</v>
      </c>
      <c r="C9" s="49">
        <v>2723.3490000000002</v>
      </c>
      <c r="D9" s="26">
        <f t="shared" si="0"/>
        <v>5331.5709999999999</v>
      </c>
      <c r="E9" s="168"/>
      <c r="F9" s="81">
        <f t="shared" si="1"/>
        <v>0.48920327610754882</v>
      </c>
      <c r="G9" s="81">
        <f t="shared" si="2"/>
        <v>0.51079672389245123</v>
      </c>
    </row>
    <row r="10" spans="1:7" ht="15.75" customHeight="1">
      <c r="A10" s="211">
        <v>2009</v>
      </c>
      <c r="B10" s="167">
        <v>2652.864</v>
      </c>
      <c r="C10" s="167">
        <v>3335.355</v>
      </c>
      <c r="D10" s="26">
        <f t="shared" si="0"/>
        <v>5988.2190000000001</v>
      </c>
      <c r="E10" s="168"/>
      <c r="F10" s="81">
        <f t="shared" si="1"/>
        <v>0.44301385770961282</v>
      </c>
      <c r="G10" s="81">
        <f t="shared" si="2"/>
        <v>0.55698614229038712</v>
      </c>
    </row>
    <row r="11" spans="1:7" ht="15.75" customHeight="1">
      <c r="A11" s="211">
        <v>2010</v>
      </c>
      <c r="B11" s="167">
        <v>2872.2339999999999</v>
      </c>
      <c r="C11" s="167">
        <v>3768.4349999999999</v>
      </c>
      <c r="D11" s="26">
        <f t="shared" si="0"/>
        <v>6640.6689999999999</v>
      </c>
      <c r="F11" s="81">
        <f t="shared" si="1"/>
        <v>0.43252178357331167</v>
      </c>
      <c r="G11" s="81">
        <f t="shared" si="2"/>
        <v>0.56747821642668839</v>
      </c>
    </row>
    <row r="12" spans="1:7" ht="15.75" customHeight="1">
      <c r="A12" s="211">
        <v>2011</v>
      </c>
      <c r="B12" s="167">
        <v>2983.768</v>
      </c>
      <c r="C12" s="167">
        <v>3775.3629999999998</v>
      </c>
      <c r="D12" s="26">
        <f t="shared" si="0"/>
        <v>6759.1309999999994</v>
      </c>
      <c r="F12" s="81">
        <f t="shared" si="1"/>
        <v>0.44144254638651037</v>
      </c>
      <c r="G12" s="81">
        <f t="shared" si="2"/>
        <v>0.55855745361348974</v>
      </c>
    </row>
    <row r="13" spans="1:7" ht="15.75" customHeight="1">
      <c r="A13" s="211">
        <v>2012</v>
      </c>
      <c r="B13" s="167">
        <v>3055.3539999999998</v>
      </c>
      <c r="C13" s="167">
        <v>4224.4260000000004</v>
      </c>
      <c r="D13" s="26">
        <f t="shared" si="0"/>
        <v>7279.7800000000007</v>
      </c>
      <c r="E13" s="168"/>
      <c r="F13" s="81">
        <f t="shared" si="1"/>
        <v>0.41970416688416401</v>
      </c>
      <c r="G13" s="81">
        <f t="shared" si="2"/>
        <v>0.58029583311583588</v>
      </c>
    </row>
    <row r="14" spans="1:7" ht="15.75" customHeight="1">
      <c r="A14" s="211">
        <v>2013</v>
      </c>
      <c r="B14" s="167">
        <v>3451.3359999999998</v>
      </c>
      <c r="C14" s="167">
        <v>4983.5140000000001</v>
      </c>
      <c r="D14" s="26">
        <f t="shared" si="0"/>
        <v>8434.85</v>
      </c>
      <c r="E14" s="168"/>
      <c r="F14" s="81">
        <f t="shared" si="1"/>
        <v>0.40917574112165594</v>
      </c>
      <c r="G14" s="81">
        <f t="shared" si="2"/>
        <v>0.590824258878344</v>
      </c>
    </row>
    <row r="15" spans="1:7" ht="15.75" customHeight="1">
      <c r="A15" s="211">
        <v>2014</v>
      </c>
      <c r="B15" s="167">
        <v>3463.5509999999999</v>
      </c>
      <c r="C15" s="167">
        <v>5247.6620000000003</v>
      </c>
      <c r="D15" s="26">
        <f t="shared" si="0"/>
        <v>8711.2129999999997</v>
      </c>
      <c r="E15" s="168"/>
      <c r="F15" s="81">
        <f t="shared" si="1"/>
        <v>0.39759686739378319</v>
      </c>
      <c r="G15" s="81">
        <f t="shared" si="2"/>
        <v>0.60240313260621692</v>
      </c>
    </row>
    <row r="16" spans="1:7" ht="15.75" customHeight="1">
      <c r="A16" s="211">
        <v>2015</v>
      </c>
      <c r="B16" s="167">
        <v>3436.3159999999998</v>
      </c>
      <c r="C16" s="167">
        <v>5166.8599999999997</v>
      </c>
      <c r="D16" s="26">
        <f t="shared" si="0"/>
        <v>8603.1759999999995</v>
      </c>
      <c r="E16" s="168"/>
      <c r="F16" s="81">
        <f t="shared" si="1"/>
        <v>0.39942411965069646</v>
      </c>
      <c r="G16" s="81">
        <f t="shared" si="2"/>
        <v>0.60057588034930354</v>
      </c>
    </row>
    <row r="17" spans="1:7" ht="15.75" customHeight="1">
      <c r="A17" s="211">
        <v>2016</v>
      </c>
      <c r="B17" s="167">
        <v>3455.7069999999999</v>
      </c>
      <c r="C17" s="167">
        <v>5584.6909999999998</v>
      </c>
      <c r="D17" s="26">
        <f t="shared" si="0"/>
        <v>9040.3979999999992</v>
      </c>
      <c r="E17" s="168"/>
      <c r="F17" s="81">
        <f t="shared" si="1"/>
        <v>0.38225164423070757</v>
      </c>
      <c r="G17" s="81">
        <f t="shared" si="2"/>
        <v>0.61774835576929243</v>
      </c>
    </row>
    <row r="18" spans="1:7" ht="15.75" customHeight="1">
      <c r="A18" s="211">
        <v>2017</v>
      </c>
      <c r="B18" s="167">
        <v>3457.2260000000001</v>
      </c>
      <c r="C18" s="167">
        <v>6331.5829999999996</v>
      </c>
      <c r="D18" s="26">
        <f>B18+C18</f>
        <v>9788.8089999999993</v>
      </c>
      <c r="E18" s="168"/>
      <c r="F18" s="81">
        <f t="shared" si="1"/>
        <v>0.35318147488627066</v>
      </c>
      <c r="G18" s="81">
        <f t="shared" si="2"/>
        <v>0.64681852511372939</v>
      </c>
    </row>
    <row r="19" spans="1:7" ht="15.75" customHeight="1">
      <c r="A19" s="41">
        <v>2018</v>
      </c>
      <c r="B19" s="167">
        <v>3443.0929999999998</v>
      </c>
      <c r="C19" s="167">
        <v>5974.9359999999997</v>
      </c>
      <c r="D19" s="26">
        <f>B19+C19</f>
        <v>9418.0289999999986</v>
      </c>
      <c r="E19" s="168"/>
      <c r="F19" s="81">
        <f t="shared" ref="F19" si="3">B19/D19</f>
        <v>0.365585304526032</v>
      </c>
      <c r="G19" s="81">
        <f t="shared" ref="G19" si="4">C19/D19</f>
        <v>0.63441469547396812</v>
      </c>
    </row>
    <row r="20" spans="1:7" ht="15.75" customHeight="1">
      <c r="A20" s="76"/>
      <c r="B20" s="169"/>
      <c r="C20" s="169"/>
      <c r="D20" s="169"/>
      <c r="E20" s="168"/>
      <c r="F20" s="170"/>
      <c r="G20" s="170"/>
    </row>
    <row r="21" spans="1:7" ht="15">
      <c r="A21" s="88" t="s">
        <v>198</v>
      </c>
    </row>
    <row r="22" spans="1:7" ht="15.75" customHeight="1">
      <c r="A22" s="88" t="s">
        <v>215</v>
      </c>
    </row>
    <row r="24" spans="1:7" ht="15.75" customHeight="1">
      <c r="A24" s="28" t="s">
        <v>151</v>
      </c>
    </row>
  </sheetData>
  <mergeCells count="2">
    <mergeCell ref="B3:D3"/>
    <mergeCell ref="F3:G3"/>
  </mergeCells>
  <hyperlinks>
    <hyperlink ref="A24" location="Contents!B3" display="Return to the Table of Contents" xr:uid="{00000000-0004-0000-52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91"/>
  <dimension ref="A1:X24"/>
  <sheetViews>
    <sheetView zoomScaleNormal="100" workbookViewId="0"/>
  </sheetViews>
  <sheetFormatPr defaultRowHeight="15.75" customHeight="1"/>
  <cols>
    <col min="1" max="1" width="10.625" style="88" customWidth="1"/>
    <col min="2" max="8" width="12.375" style="88" customWidth="1"/>
    <col min="9" max="9" width="10.625" style="20" customWidth="1"/>
    <col min="10" max="10" width="8" style="20" customWidth="1"/>
    <col min="11" max="16384" width="9" style="20"/>
  </cols>
  <sheetData>
    <row r="1" spans="1:8" s="17" customFormat="1" ht="18.75" customHeight="1">
      <c r="A1" s="60" t="s">
        <v>206</v>
      </c>
    </row>
    <row r="2" spans="1:8" ht="15.75" customHeight="1">
      <c r="A2" s="22" t="s">
        <v>0</v>
      </c>
      <c r="B2" s="171"/>
      <c r="C2" s="171"/>
      <c r="D2" s="171"/>
      <c r="E2" s="171"/>
      <c r="F2" s="171"/>
      <c r="G2" s="171"/>
      <c r="H2" s="171"/>
    </row>
    <row r="3" spans="1:8" ht="15.75" customHeight="1">
      <c r="A3" s="44"/>
      <c r="B3" s="42"/>
      <c r="C3" s="42"/>
      <c r="D3" s="42"/>
      <c r="E3" s="42"/>
      <c r="F3" s="42"/>
      <c r="G3" s="42"/>
      <c r="H3" s="43"/>
    </row>
    <row r="4" spans="1:8" ht="60">
      <c r="A4" s="22"/>
      <c r="B4" s="23" t="s">
        <v>5</v>
      </c>
      <c r="C4" s="23" t="s">
        <v>7</v>
      </c>
      <c r="D4" s="23" t="s">
        <v>398</v>
      </c>
      <c r="E4" s="23" t="s">
        <v>399</v>
      </c>
      <c r="F4" s="23" t="s">
        <v>402</v>
      </c>
      <c r="G4" s="23" t="s">
        <v>400</v>
      </c>
      <c r="H4" s="23" t="s">
        <v>401</v>
      </c>
    </row>
    <row r="5" spans="1:8" ht="15.75" customHeight="1">
      <c r="A5" s="210">
        <v>2004</v>
      </c>
      <c r="B5" s="26">
        <v>2193.261</v>
      </c>
      <c r="C5" s="26">
        <v>621.00099999999998</v>
      </c>
      <c r="D5" s="26">
        <v>1408.778</v>
      </c>
      <c r="E5" s="26">
        <v>174.286</v>
      </c>
      <c r="F5" s="26">
        <v>34.296999999999997</v>
      </c>
      <c r="G5" s="26">
        <v>551.26600000000053</v>
      </c>
      <c r="H5" s="26">
        <v>4982.8890000000001</v>
      </c>
    </row>
    <row r="6" spans="1:8" ht="15.75" customHeight="1">
      <c r="A6" s="210">
        <v>2005</v>
      </c>
      <c r="B6" s="26">
        <v>2287.8009999999999</v>
      </c>
      <c r="C6" s="26">
        <v>664.88900000000001</v>
      </c>
      <c r="D6" s="26">
        <v>1727.011</v>
      </c>
      <c r="E6" s="26">
        <v>183.768</v>
      </c>
      <c r="F6" s="26">
        <v>-30.117999999999999</v>
      </c>
      <c r="G6" s="26">
        <v>557.95400000000063</v>
      </c>
      <c r="H6" s="26">
        <v>5391.3050000000003</v>
      </c>
    </row>
    <row r="7" spans="1:8" ht="15.75" customHeight="1">
      <c r="A7" s="210">
        <v>2006</v>
      </c>
      <c r="B7" s="167">
        <v>1976.297</v>
      </c>
      <c r="C7" s="167">
        <v>682.51900000000001</v>
      </c>
      <c r="D7" s="167">
        <v>2003.479</v>
      </c>
      <c r="E7" s="167">
        <v>198.77</v>
      </c>
      <c r="F7" s="167">
        <v>-16.201000000000001</v>
      </c>
      <c r="G7" s="26">
        <v>956.55899999999929</v>
      </c>
      <c r="H7" s="26">
        <v>5801.4229999999998</v>
      </c>
    </row>
    <row r="8" spans="1:8" ht="15.75" customHeight="1">
      <c r="A8" s="210">
        <v>2007</v>
      </c>
      <c r="B8" s="167">
        <v>2040.9780000000001</v>
      </c>
      <c r="C8" s="167">
        <v>733.82799999999997</v>
      </c>
      <c r="D8" s="167">
        <v>2174.1489999999999</v>
      </c>
      <c r="E8" s="167">
        <v>211.81800000000001</v>
      </c>
      <c r="F8" s="167">
        <v>-28.268000000000001</v>
      </c>
      <c r="G8" s="26">
        <v>1024.6170000000002</v>
      </c>
      <c r="H8" s="26">
        <v>6157.1220000000003</v>
      </c>
    </row>
    <row r="9" spans="1:8" ht="15.75" customHeight="1">
      <c r="A9" s="210">
        <v>2008</v>
      </c>
      <c r="B9" s="167">
        <v>1275.037</v>
      </c>
      <c r="C9" s="167">
        <v>710.197</v>
      </c>
      <c r="D9" s="167">
        <v>1480.194</v>
      </c>
      <c r="E9" s="167">
        <v>207.011</v>
      </c>
      <c r="F9" s="167">
        <v>687.65899999999999</v>
      </c>
      <c r="G9" s="26">
        <v>936.17799999999988</v>
      </c>
      <c r="H9" s="26">
        <v>5296.2759999999998</v>
      </c>
    </row>
    <row r="10" spans="1:8" ht="15.75" customHeight="1">
      <c r="A10" s="210">
        <v>2009</v>
      </c>
      <c r="B10" s="167">
        <v>1504.4449999999999</v>
      </c>
      <c r="C10" s="167">
        <v>762.34199999999998</v>
      </c>
      <c r="D10" s="167">
        <v>1955.289</v>
      </c>
      <c r="E10" s="167">
        <v>197.27199999999999</v>
      </c>
      <c r="F10" s="167">
        <v>466.17599999999999</v>
      </c>
      <c r="G10" s="26">
        <v>1066.277</v>
      </c>
      <c r="H10" s="26">
        <v>5951.8010000000004</v>
      </c>
    </row>
    <row r="11" spans="1:8" ht="15.75" customHeight="1">
      <c r="A11" s="210">
        <v>2010</v>
      </c>
      <c r="B11" s="167">
        <v>1778.0820000000001</v>
      </c>
      <c r="C11" s="167">
        <v>867.27800000000002</v>
      </c>
      <c r="D11" s="167">
        <v>2220.17</v>
      </c>
      <c r="E11" s="167">
        <v>187.94399999999999</v>
      </c>
      <c r="F11" s="167">
        <v>437.48500000000001</v>
      </c>
      <c r="G11" s="26">
        <v>1113.1769999999997</v>
      </c>
      <c r="H11" s="26">
        <v>6604.1360000000004</v>
      </c>
    </row>
    <row r="12" spans="1:8" ht="15.75" customHeight="1">
      <c r="A12" s="210">
        <v>2011</v>
      </c>
      <c r="B12" s="167">
        <v>1680.431</v>
      </c>
      <c r="C12" s="167">
        <v>955.51300000000003</v>
      </c>
      <c r="D12" s="167">
        <v>2203.8470000000002</v>
      </c>
      <c r="E12" s="167">
        <v>212.28</v>
      </c>
      <c r="F12" s="167">
        <v>497.94</v>
      </c>
      <c r="G12" s="26">
        <v>1172.5860000000002</v>
      </c>
      <c r="H12" s="26">
        <v>6722.5969999999998</v>
      </c>
    </row>
    <row r="13" spans="1:8" ht="15.75" customHeight="1">
      <c r="A13" s="210">
        <v>2012</v>
      </c>
      <c r="B13" s="167">
        <v>1890.7</v>
      </c>
      <c r="C13" s="167">
        <v>1085.3879999999999</v>
      </c>
      <c r="D13" s="167">
        <v>2484.433</v>
      </c>
      <c r="E13" s="167">
        <v>189.42500000000001</v>
      </c>
      <c r="F13" s="167">
        <v>377.90600000000001</v>
      </c>
      <c r="G13" s="26">
        <v>1215.4049999999997</v>
      </c>
      <c r="H13" s="26">
        <v>7243.2569999999996</v>
      </c>
    </row>
    <row r="14" spans="1:8" ht="15.75" customHeight="1">
      <c r="A14" s="210">
        <v>2013</v>
      </c>
      <c r="B14" s="167">
        <v>2243.7759999999998</v>
      </c>
      <c r="C14" s="167">
        <v>1086.6969999999999</v>
      </c>
      <c r="D14" s="167">
        <v>3007.5680000000002</v>
      </c>
      <c r="E14" s="167">
        <v>206.72300000000001</v>
      </c>
      <c r="F14" s="167">
        <v>591.98299999999995</v>
      </c>
      <c r="G14" s="26">
        <v>1261.5809999999992</v>
      </c>
      <c r="H14" s="26">
        <v>8398.3279999999995</v>
      </c>
    </row>
    <row r="15" spans="1:8" ht="15.75" customHeight="1">
      <c r="A15" s="210">
        <v>2014</v>
      </c>
      <c r="B15" s="167">
        <v>2284.2629999999999</v>
      </c>
      <c r="C15" s="167">
        <v>1209.7460000000001</v>
      </c>
      <c r="D15" s="167">
        <v>3175.4859999999999</v>
      </c>
      <c r="E15" s="167">
        <v>212.958</v>
      </c>
      <c r="F15" s="167">
        <v>504.07100000000003</v>
      </c>
      <c r="G15" s="26">
        <v>1288.148000000001</v>
      </c>
      <c r="H15" s="26">
        <v>8674.6720000000005</v>
      </c>
    </row>
    <row r="16" spans="1:8" ht="15.75" customHeight="1">
      <c r="A16" s="210">
        <v>2015</v>
      </c>
      <c r="B16" s="167">
        <v>2220.4470000000001</v>
      </c>
      <c r="C16" s="167">
        <v>1175.7950000000001</v>
      </c>
      <c r="D16" s="167">
        <v>3088.1289999999999</v>
      </c>
      <c r="E16" s="167">
        <v>207.267</v>
      </c>
      <c r="F16" s="167">
        <v>608.98500000000001</v>
      </c>
      <c r="G16" s="26">
        <v>1265.9619999999995</v>
      </c>
      <c r="H16" s="26">
        <v>8566.5849999999991</v>
      </c>
    </row>
    <row r="17" spans="1:24" ht="15.75" customHeight="1">
      <c r="A17" s="210">
        <v>2016</v>
      </c>
      <c r="B17" s="167">
        <v>2326.6109999999999</v>
      </c>
      <c r="C17" s="167">
        <v>1224.2190000000001</v>
      </c>
      <c r="D17" s="167">
        <v>3326.297</v>
      </c>
      <c r="E17" s="167">
        <v>213.96700000000001</v>
      </c>
      <c r="F17" s="167">
        <v>568.57600000000002</v>
      </c>
      <c r="G17" s="26">
        <v>1344.1190000000006</v>
      </c>
      <c r="H17" s="26">
        <v>9003.7890000000007</v>
      </c>
    </row>
    <row r="18" spans="1:24" ht="15.75" customHeight="1">
      <c r="A18" s="210">
        <v>2017</v>
      </c>
      <c r="B18" s="167">
        <v>2682.1979999999999</v>
      </c>
      <c r="C18" s="167">
        <v>1286.4069999999999</v>
      </c>
      <c r="D18" s="167">
        <v>3845.37</v>
      </c>
      <c r="E18" s="167">
        <v>209.59899999999999</v>
      </c>
      <c r="F18" s="167">
        <v>340.35500000000002</v>
      </c>
      <c r="G18" s="26">
        <v>1388.2909999999993</v>
      </c>
      <c r="H18" s="26">
        <v>9752.2199999999993</v>
      </c>
    </row>
    <row r="19" spans="1:24" ht="15.75" customHeight="1">
      <c r="A19" s="22">
        <v>2018</v>
      </c>
      <c r="B19" s="167">
        <v>2361.0439999999999</v>
      </c>
      <c r="C19" s="167">
        <v>1311.3130000000001</v>
      </c>
      <c r="D19" s="167">
        <v>3567.4810000000002</v>
      </c>
      <c r="E19" s="167">
        <v>202.75899999999999</v>
      </c>
      <c r="F19" s="167">
        <v>544.53700000000003</v>
      </c>
      <c r="G19" s="26">
        <v>1394.3410000000003</v>
      </c>
      <c r="H19" s="26">
        <v>9381.4750000000004</v>
      </c>
    </row>
    <row r="20" spans="1:24" ht="15.75" customHeight="1">
      <c r="A20" s="22"/>
      <c r="B20" s="167"/>
      <c r="C20" s="167"/>
      <c r="D20" s="167"/>
      <c r="E20" s="167"/>
      <c r="F20" s="167"/>
      <c r="G20" s="167"/>
      <c r="H20" s="26"/>
    </row>
    <row r="21" spans="1:24" ht="48.75" customHeight="1">
      <c r="A21" s="257" t="s">
        <v>419</v>
      </c>
      <c r="B21" s="257"/>
      <c r="C21" s="257"/>
      <c r="D21" s="257"/>
      <c r="E21" s="257"/>
      <c r="F21" s="257"/>
      <c r="G21" s="257"/>
      <c r="H21" s="257"/>
      <c r="I21" s="73"/>
      <c r="J21" s="73"/>
      <c r="K21" s="73"/>
      <c r="L21" s="73"/>
      <c r="M21" s="73"/>
      <c r="N21" s="73"/>
      <c r="O21" s="73"/>
      <c r="P21" s="73"/>
      <c r="Q21" s="73"/>
      <c r="R21" s="73"/>
      <c r="S21" s="73"/>
      <c r="T21" s="73"/>
      <c r="U21" s="73"/>
      <c r="V21" s="73"/>
      <c r="W21" s="73"/>
      <c r="X21" s="73"/>
    </row>
    <row r="22" spans="1:24" ht="15.75" customHeight="1">
      <c r="A22" s="88" t="s">
        <v>501</v>
      </c>
    </row>
    <row r="24" spans="1:24" ht="15.75" customHeight="1">
      <c r="A24" s="28" t="s">
        <v>151</v>
      </c>
    </row>
  </sheetData>
  <mergeCells count="1">
    <mergeCell ref="A21:H21"/>
  </mergeCells>
  <hyperlinks>
    <hyperlink ref="A24" location="Contents!B3" display="Return to the Table of Contents" xr:uid="{00000000-0004-0000-53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1"/>
  <dimension ref="A1:I25"/>
  <sheetViews>
    <sheetView zoomScaleNormal="100" workbookViewId="0"/>
  </sheetViews>
  <sheetFormatPr defaultRowHeight="15.75" customHeight="1"/>
  <cols>
    <col min="1" max="1" width="10.625" style="88" customWidth="1"/>
    <col min="2" max="8" width="12.375" style="88" customWidth="1"/>
    <col min="9" max="9" width="10.625" style="20" customWidth="1"/>
    <col min="10" max="16384" width="9" style="20"/>
  </cols>
  <sheetData>
    <row r="1" spans="1:8" s="17" customFormat="1" ht="18.75" customHeight="1">
      <c r="A1" s="72" t="s">
        <v>207</v>
      </c>
    </row>
    <row r="2" spans="1:8" ht="15.75" customHeight="1">
      <c r="A2" s="146" t="s">
        <v>0</v>
      </c>
      <c r="B2" s="20"/>
      <c r="C2" s="20"/>
      <c r="D2" s="20"/>
      <c r="E2" s="20"/>
      <c r="F2" s="20"/>
      <c r="G2" s="20"/>
      <c r="H2" s="20"/>
    </row>
    <row r="3" spans="1:8" ht="15.75" customHeight="1">
      <c r="B3" s="171"/>
      <c r="C3" s="171"/>
      <c r="D3" s="171"/>
      <c r="E3" s="171"/>
      <c r="F3" s="171"/>
      <c r="G3" s="171"/>
      <c r="H3" s="171"/>
    </row>
    <row r="4" spans="1:8" ht="60">
      <c r="A4" s="22"/>
      <c r="B4" s="23" t="s">
        <v>5</v>
      </c>
      <c r="C4" s="23" t="s">
        <v>7</v>
      </c>
      <c r="D4" s="23" t="s">
        <v>398</v>
      </c>
      <c r="E4" s="23" t="s">
        <v>399</v>
      </c>
      <c r="F4" s="23" t="s">
        <v>402</v>
      </c>
      <c r="G4" s="23" t="s">
        <v>400</v>
      </c>
      <c r="H4" s="23" t="s">
        <v>401</v>
      </c>
    </row>
    <row r="5" spans="1:8" ht="15.75" customHeight="1">
      <c r="A5" s="210">
        <v>2004</v>
      </c>
      <c r="B5" s="26">
        <v>1294.1569999999999</v>
      </c>
      <c r="C5" s="26">
        <v>425.76599999999996</v>
      </c>
      <c r="D5" s="26">
        <v>233.61199999999999</v>
      </c>
      <c r="E5" s="26">
        <v>50.382999999999996</v>
      </c>
      <c r="F5" s="26">
        <v>34.296999999999997</v>
      </c>
      <c r="G5" s="26">
        <v>128.25200000000001</v>
      </c>
      <c r="H5" s="26">
        <v>2166.4670000000001</v>
      </c>
    </row>
    <row r="6" spans="1:8" ht="15.75" customHeight="1">
      <c r="A6" s="210">
        <v>2005</v>
      </c>
      <c r="B6" s="26">
        <v>1392.796</v>
      </c>
      <c r="C6" s="26">
        <v>459.19200000000001</v>
      </c>
      <c r="D6" s="26">
        <v>253.40899999999999</v>
      </c>
      <c r="E6" s="26">
        <v>57.449000000000005</v>
      </c>
      <c r="F6" s="26">
        <v>-30.117999999999999</v>
      </c>
      <c r="G6" s="26">
        <v>118.47999999999999</v>
      </c>
      <c r="H6" s="26">
        <v>2251.2080000000001</v>
      </c>
    </row>
    <row r="7" spans="1:8" ht="15.75" customHeight="1">
      <c r="A7" s="210">
        <v>2006</v>
      </c>
      <c r="B7" s="26">
        <v>1150.6769999999999</v>
      </c>
      <c r="C7" s="26">
        <v>500.142</v>
      </c>
      <c r="D7" s="26">
        <v>313.16699999999997</v>
      </c>
      <c r="E7" s="26">
        <v>127.24299999999999</v>
      </c>
      <c r="F7" s="26">
        <v>-16.201000000000001</v>
      </c>
      <c r="G7" s="26">
        <v>289.31799999999998</v>
      </c>
      <c r="H7" s="26">
        <v>2364.346</v>
      </c>
    </row>
    <row r="8" spans="1:8" ht="15.75" customHeight="1">
      <c r="A8" s="210">
        <v>2007</v>
      </c>
      <c r="B8" s="26">
        <v>1209.252</v>
      </c>
      <c r="C8" s="26">
        <v>536.32100000000003</v>
      </c>
      <c r="D8" s="26">
        <v>332.601</v>
      </c>
      <c r="E8" s="26">
        <v>135.97900000000001</v>
      </c>
      <c r="F8" s="26">
        <v>-28.268000000000001</v>
      </c>
      <c r="G8" s="26">
        <v>309.02100000000002</v>
      </c>
      <c r="H8" s="26">
        <v>2494.9059999999999</v>
      </c>
    </row>
    <row r="9" spans="1:8" ht="15.75" customHeight="1">
      <c r="A9" s="210">
        <v>2008</v>
      </c>
      <c r="B9" s="26">
        <v>726.12900000000002</v>
      </c>
      <c r="C9" s="26">
        <v>480.79899999999998</v>
      </c>
      <c r="D9" s="26">
        <v>258.47300000000001</v>
      </c>
      <c r="E9" s="26">
        <v>102.244</v>
      </c>
      <c r="F9" s="26">
        <v>687.65899999999999</v>
      </c>
      <c r="G9" s="26">
        <v>317.62300000000005</v>
      </c>
      <c r="H9" s="26">
        <v>2572.9270000000001</v>
      </c>
    </row>
    <row r="10" spans="1:8" ht="15.75" customHeight="1">
      <c r="A10" s="210">
        <v>2009</v>
      </c>
      <c r="B10" s="26">
        <v>863.83399999999995</v>
      </c>
      <c r="C10" s="26">
        <v>517.87099999999998</v>
      </c>
      <c r="D10" s="26">
        <v>321.93599999999998</v>
      </c>
      <c r="E10" s="26">
        <v>106.69900000000001</v>
      </c>
      <c r="F10" s="26">
        <v>466.17599999999999</v>
      </c>
      <c r="G10" s="26">
        <v>339.93</v>
      </c>
      <c r="H10" s="26">
        <v>2616.4459999999999</v>
      </c>
    </row>
    <row r="11" spans="1:8" ht="15.75" customHeight="1">
      <c r="A11" s="210">
        <v>2010</v>
      </c>
      <c r="B11" s="26">
        <v>1010.665</v>
      </c>
      <c r="C11" s="26">
        <v>577.75</v>
      </c>
      <c r="D11" s="26">
        <v>348.14</v>
      </c>
      <c r="E11" s="26">
        <v>102.768</v>
      </c>
      <c r="F11" s="26">
        <v>437.48500000000001</v>
      </c>
      <c r="G11" s="26">
        <v>358.89300000000003</v>
      </c>
      <c r="H11" s="26">
        <v>2835.701</v>
      </c>
    </row>
    <row r="12" spans="1:8" ht="15.75" customHeight="1">
      <c r="A12" s="210">
        <v>2011</v>
      </c>
      <c r="B12" s="26">
        <v>929.50599999999997</v>
      </c>
      <c r="C12" s="26">
        <v>665.87100000000009</v>
      </c>
      <c r="D12" s="26">
        <v>356.27699999999999</v>
      </c>
      <c r="E12" s="26">
        <v>106.505</v>
      </c>
      <c r="F12" s="26">
        <v>497.94</v>
      </c>
      <c r="G12" s="26">
        <v>391.13499999999999</v>
      </c>
      <c r="H12" s="26">
        <v>2947.2339999999999</v>
      </c>
    </row>
    <row r="13" spans="1:8" ht="15.75" customHeight="1">
      <c r="A13" s="210">
        <v>2012</v>
      </c>
      <c r="B13" s="26">
        <v>1047.9639999999999</v>
      </c>
      <c r="C13" s="26">
        <v>746.60699999999997</v>
      </c>
      <c r="D13" s="26">
        <v>359.27800000000002</v>
      </c>
      <c r="E13" s="26">
        <v>94.193999999999988</v>
      </c>
      <c r="F13" s="26">
        <v>377.90600000000001</v>
      </c>
      <c r="G13" s="26">
        <v>392.88200000000006</v>
      </c>
      <c r="H13" s="26">
        <v>3018.8310000000001</v>
      </c>
    </row>
    <row r="14" spans="1:8" ht="15.75" customHeight="1">
      <c r="A14" s="210">
        <v>2013</v>
      </c>
      <c r="B14" s="26">
        <v>1164.9549999999999</v>
      </c>
      <c r="C14" s="26">
        <v>750.45299999999997</v>
      </c>
      <c r="D14" s="26">
        <v>407.94200000000001</v>
      </c>
      <c r="E14" s="26">
        <v>109.55600000000001</v>
      </c>
      <c r="F14" s="26">
        <v>591.98299999999995</v>
      </c>
      <c r="G14" s="26">
        <v>389.92499999999995</v>
      </c>
      <c r="H14" s="26">
        <v>3414.8139999999999</v>
      </c>
    </row>
    <row r="15" spans="1:8" ht="15.75" customHeight="1">
      <c r="A15" s="210">
        <v>2014</v>
      </c>
      <c r="B15" s="26">
        <v>1137.904</v>
      </c>
      <c r="C15" s="26">
        <v>835.47900000000004</v>
      </c>
      <c r="D15" s="26">
        <v>425.64499999999998</v>
      </c>
      <c r="E15" s="26">
        <v>118.33800000000002</v>
      </c>
      <c r="F15" s="26">
        <v>504.07100000000003</v>
      </c>
      <c r="G15" s="26">
        <v>405.57299999999998</v>
      </c>
      <c r="H15" s="26">
        <v>3427.01</v>
      </c>
    </row>
    <row r="16" spans="1:8" ht="15.75" customHeight="1">
      <c r="A16" s="210">
        <v>2015</v>
      </c>
      <c r="B16" s="26">
        <v>1086.9280000000001</v>
      </c>
      <c r="C16" s="26">
        <v>804.55100000000004</v>
      </c>
      <c r="D16" s="26">
        <v>382.85</v>
      </c>
      <c r="E16" s="26">
        <v>105.93600000000001</v>
      </c>
      <c r="F16" s="26">
        <v>608.98500000000001</v>
      </c>
      <c r="G16" s="26">
        <v>410.47499999999997</v>
      </c>
      <c r="H16" s="26">
        <v>3399.7249999999999</v>
      </c>
    </row>
    <row r="17" spans="1:9" ht="15.75" customHeight="1">
      <c r="A17" s="210">
        <v>2016</v>
      </c>
      <c r="B17" s="26">
        <v>1099.954</v>
      </c>
      <c r="C17" s="26">
        <v>829.6690000000001</v>
      </c>
      <c r="D17" s="26">
        <v>394.42899999999997</v>
      </c>
      <c r="E17" s="26">
        <v>103.09</v>
      </c>
      <c r="F17" s="26">
        <v>568.57600000000002</v>
      </c>
      <c r="G17" s="26">
        <v>423.38</v>
      </c>
      <c r="H17" s="26">
        <v>3419.098</v>
      </c>
    </row>
    <row r="18" spans="1:9" ht="15.75" customHeight="1">
      <c r="A18" s="210">
        <v>2017</v>
      </c>
      <c r="B18" s="26">
        <v>1254.943</v>
      </c>
      <c r="C18" s="26">
        <v>857.76600000000008</v>
      </c>
      <c r="D18" s="26">
        <v>436.738</v>
      </c>
      <c r="E18" s="26">
        <v>97.588000000000008</v>
      </c>
      <c r="F18" s="26">
        <v>340.35500000000002</v>
      </c>
      <c r="G18" s="26">
        <v>433.24700000000001</v>
      </c>
      <c r="H18" s="26">
        <v>3420.6370000000002</v>
      </c>
    </row>
    <row r="19" spans="1:9" ht="15.75" customHeight="1">
      <c r="A19" s="22">
        <v>2018</v>
      </c>
      <c r="B19" s="26">
        <v>1051.981</v>
      </c>
      <c r="C19" s="26">
        <v>886.10300000000007</v>
      </c>
      <c r="D19" s="26">
        <v>386.238</v>
      </c>
      <c r="E19" s="26">
        <v>87.160000000000011</v>
      </c>
      <c r="F19" s="26">
        <v>553.84100000000001</v>
      </c>
      <c r="G19" s="26">
        <v>441.21600000000001</v>
      </c>
      <c r="H19" s="26">
        <v>3406.5390000000002</v>
      </c>
    </row>
    <row r="20" spans="1:9" s="88" customFormat="1" ht="15.75" customHeight="1"/>
    <row r="21" spans="1:9" ht="59.25" customHeight="1">
      <c r="A21" s="257" t="s">
        <v>419</v>
      </c>
      <c r="B21" s="257"/>
      <c r="C21" s="257"/>
      <c r="D21" s="257"/>
      <c r="E21" s="257"/>
      <c r="F21" s="257"/>
      <c r="G21" s="257"/>
      <c r="H21" s="257"/>
      <c r="I21" s="169"/>
    </row>
    <row r="22" spans="1:9" ht="15.75" customHeight="1">
      <c r="A22" s="88" t="s">
        <v>501</v>
      </c>
      <c r="I22" s="88"/>
    </row>
    <row r="24" spans="1:9" ht="15.75" customHeight="1">
      <c r="A24" s="28" t="s">
        <v>151</v>
      </c>
    </row>
    <row r="25" spans="1:9" ht="15.75" customHeight="1">
      <c r="A25" s="172" t="s">
        <v>14</v>
      </c>
    </row>
  </sheetData>
  <mergeCells count="1">
    <mergeCell ref="A21:H21"/>
  </mergeCells>
  <hyperlinks>
    <hyperlink ref="A24" location="Contents!B3" display="Return to the Table of Contents" xr:uid="{00000000-0004-0000-54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92"/>
  <dimension ref="A1:I25"/>
  <sheetViews>
    <sheetView zoomScaleNormal="100" workbookViewId="0"/>
  </sheetViews>
  <sheetFormatPr defaultRowHeight="15.75" customHeight="1"/>
  <cols>
    <col min="1" max="1" width="10.625" style="88" customWidth="1"/>
    <col min="2" max="8" width="12.375" style="88" customWidth="1"/>
    <col min="9" max="9" width="10.625" style="20" customWidth="1"/>
    <col min="10" max="16384" width="9" style="20"/>
  </cols>
  <sheetData>
    <row r="1" spans="1:8" s="17" customFormat="1" ht="18.75" customHeight="1">
      <c r="A1" s="72" t="s">
        <v>208</v>
      </c>
    </row>
    <row r="2" spans="1:8" ht="15.75" customHeight="1">
      <c r="A2" s="146" t="s">
        <v>0</v>
      </c>
      <c r="B2" s="20"/>
      <c r="C2" s="20"/>
      <c r="D2" s="20"/>
      <c r="E2" s="20"/>
      <c r="F2" s="20"/>
      <c r="G2" s="20"/>
      <c r="H2" s="20"/>
    </row>
    <row r="3" spans="1:8" ht="15.75" customHeight="1">
      <c r="B3" s="171"/>
      <c r="C3" s="171"/>
      <c r="D3" s="171"/>
      <c r="E3" s="171"/>
      <c r="F3" s="171"/>
      <c r="G3" s="171"/>
      <c r="H3" s="171"/>
    </row>
    <row r="4" spans="1:8" ht="60" customHeight="1">
      <c r="A4" s="22"/>
      <c r="B4" s="23" t="s">
        <v>5</v>
      </c>
      <c r="C4" s="23" t="s">
        <v>7</v>
      </c>
      <c r="D4" s="23" t="s">
        <v>398</v>
      </c>
      <c r="E4" s="23" t="s">
        <v>399</v>
      </c>
      <c r="F4" s="23" t="s">
        <v>400</v>
      </c>
      <c r="G4" s="23" t="s">
        <v>401</v>
      </c>
      <c r="H4" s="24"/>
    </row>
    <row r="5" spans="1:8" ht="15.75" customHeight="1">
      <c r="A5" s="210">
        <v>2004</v>
      </c>
      <c r="B5" s="26">
        <v>899.10400000000004</v>
      </c>
      <c r="C5" s="26">
        <v>174.09899999999999</v>
      </c>
      <c r="D5" s="26">
        <v>1175.1659999999999</v>
      </c>
      <c r="E5" s="26">
        <v>145.03900000000002</v>
      </c>
      <c r="F5" s="26">
        <v>423.01400000000001</v>
      </c>
      <c r="G5" s="26">
        <v>2816.422</v>
      </c>
      <c r="H5" s="26"/>
    </row>
    <row r="6" spans="1:8" ht="15.75" customHeight="1">
      <c r="A6" s="210">
        <v>2005</v>
      </c>
      <c r="B6" s="26">
        <v>895.005</v>
      </c>
      <c r="C6" s="26">
        <v>183.59399999999999</v>
      </c>
      <c r="D6" s="26">
        <v>1473.6020000000001</v>
      </c>
      <c r="E6" s="26">
        <v>148.422</v>
      </c>
      <c r="F6" s="26">
        <v>439.47399999999999</v>
      </c>
      <c r="G6" s="26">
        <v>3140.0970000000002</v>
      </c>
      <c r="H6" s="26"/>
    </row>
    <row r="7" spans="1:8" ht="15.75" customHeight="1">
      <c r="A7" s="210">
        <v>2006</v>
      </c>
      <c r="B7" s="26">
        <v>825.62</v>
      </c>
      <c r="C7" s="26">
        <v>143.28200000000001</v>
      </c>
      <c r="D7" s="26">
        <v>1690.3119999999999</v>
      </c>
      <c r="E7" s="26">
        <v>110.622</v>
      </c>
      <c r="F7" s="26">
        <v>667.24099999999999</v>
      </c>
      <c r="G7" s="26">
        <v>3437.0770000000002</v>
      </c>
      <c r="H7" s="26"/>
    </row>
    <row r="8" spans="1:8" ht="15.75" customHeight="1">
      <c r="A8" s="210">
        <v>2007</v>
      </c>
      <c r="B8" s="26">
        <v>831.726</v>
      </c>
      <c r="C8" s="26">
        <v>154.018</v>
      </c>
      <c r="D8" s="26">
        <v>1841.548</v>
      </c>
      <c r="E8" s="26">
        <v>119.32799999999999</v>
      </c>
      <c r="F8" s="26">
        <v>715.596</v>
      </c>
      <c r="G8" s="26">
        <v>3662.2159999999999</v>
      </c>
      <c r="H8" s="26"/>
    </row>
    <row r="9" spans="1:8" ht="15.75" customHeight="1">
      <c r="A9" s="210">
        <v>2008</v>
      </c>
      <c r="B9" s="26">
        <v>548.90800000000002</v>
      </c>
      <c r="C9" s="26">
        <v>192.27799999999999</v>
      </c>
      <c r="D9" s="26">
        <v>1221.721</v>
      </c>
      <c r="E9" s="26">
        <v>141.887</v>
      </c>
      <c r="F9" s="26">
        <v>618.55499999999995</v>
      </c>
      <c r="G9" s="26">
        <v>2723.3490000000002</v>
      </c>
      <c r="H9" s="26"/>
    </row>
    <row r="10" spans="1:8" ht="15.75" customHeight="1">
      <c r="A10" s="210">
        <v>2009</v>
      </c>
      <c r="B10" s="26">
        <v>640.61099999999999</v>
      </c>
      <c r="C10" s="26">
        <v>204.95599999999999</v>
      </c>
      <c r="D10" s="26">
        <v>1633.3530000000001</v>
      </c>
      <c r="E10" s="26">
        <v>130.08799999999999</v>
      </c>
      <c r="F10" s="26">
        <v>726.34699999999998</v>
      </c>
      <c r="G10" s="26">
        <v>3335.355</v>
      </c>
      <c r="H10" s="26"/>
    </row>
    <row r="11" spans="1:8" ht="15.75" customHeight="1">
      <c r="A11" s="210">
        <v>2010</v>
      </c>
      <c r="B11" s="26">
        <v>767.41700000000003</v>
      </c>
      <c r="C11" s="26">
        <v>251.39699999999999</v>
      </c>
      <c r="D11" s="26">
        <v>1872.03</v>
      </c>
      <c r="E11" s="26">
        <v>123.307</v>
      </c>
      <c r="F11" s="26">
        <v>754.28399999999999</v>
      </c>
      <c r="G11" s="26">
        <v>3768.4349999999999</v>
      </c>
      <c r="H11" s="26"/>
    </row>
    <row r="12" spans="1:8" ht="15.75" customHeight="1">
      <c r="A12" s="210">
        <v>2011</v>
      </c>
      <c r="B12" s="26">
        <v>750.92499999999995</v>
      </c>
      <c r="C12" s="26">
        <v>249.16</v>
      </c>
      <c r="D12" s="26">
        <v>1847.57</v>
      </c>
      <c r="E12" s="26">
        <v>146.25700000000001</v>
      </c>
      <c r="F12" s="26">
        <v>781.45100000000002</v>
      </c>
      <c r="G12" s="26">
        <v>3775.3629999999998</v>
      </c>
      <c r="H12" s="26"/>
    </row>
    <row r="13" spans="1:8" ht="15.75" customHeight="1">
      <c r="A13" s="210">
        <v>2012</v>
      </c>
      <c r="B13" s="26">
        <v>842.73599999999999</v>
      </c>
      <c r="C13" s="26">
        <v>302.93600000000004</v>
      </c>
      <c r="D13" s="26">
        <v>2125.1550000000002</v>
      </c>
      <c r="E13" s="26">
        <v>131.07599999999999</v>
      </c>
      <c r="F13" s="26">
        <v>822.52300000000002</v>
      </c>
      <c r="G13" s="26">
        <v>4224.4260000000004</v>
      </c>
      <c r="H13" s="26"/>
    </row>
    <row r="14" spans="1:8" ht="15.75" customHeight="1">
      <c r="A14" s="210">
        <v>2013</v>
      </c>
      <c r="B14" s="26">
        <v>1078.8209999999999</v>
      </c>
      <c r="C14" s="26">
        <v>295.005</v>
      </c>
      <c r="D14" s="26">
        <v>2599.6260000000002</v>
      </c>
      <c r="E14" s="26">
        <v>138.40600000000001</v>
      </c>
      <c r="F14" s="26">
        <v>871.65599999999995</v>
      </c>
      <c r="G14" s="26">
        <v>4983.5140000000001</v>
      </c>
      <c r="H14" s="26"/>
    </row>
    <row r="15" spans="1:8" ht="15.75" customHeight="1">
      <c r="A15" s="210">
        <v>2014</v>
      </c>
      <c r="B15" s="26">
        <v>1146.3589999999999</v>
      </c>
      <c r="C15" s="26">
        <v>331.02800000000002</v>
      </c>
      <c r="D15" s="26">
        <v>2749.8409999999999</v>
      </c>
      <c r="E15" s="26">
        <v>137.85900000000001</v>
      </c>
      <c r="F15" s="26">
        <v>882.57500000000005</v>
      </c>
      <c r="G15" s="26">
        <v>5247.6620000000003</v>
      </c>
      <c r="H15" s="26"/>
    </row>
    <row r="16" spans="1:8" ht="15.75" customHeight="1">
      <c r="A16" s="210">
        <v>2015</v>
      </c>
      <c r="B16" s="26">
        <v>1133.519</v>
      </c>
      <c r="C16" s="26">
        <v>331.65800000000002</v>
      </c>
      <c r="D16" s="26">
        <v>2705.279</v>
      </c>
      <c r="E16" s="26">
        <v>140.917</v>
      </c>
      <c r="F16" s="26">
        <v>855.48699999999997</v>
      </c>
      <c r="G16" s="26">
        <v>5166.8599999999997</v>
      </c>
      <c r="H16" s="26"/>
    </row>
    <row r="17" spans="1:9" ht="15.75" customHeight="1">
      <c r="A17" s="210">
        <v>2016</v>
      </c>
      <c r="B17" s="26">
        <v>1226.6569999999999</v>
      </c>
      <c r="C17" s="26">
        <v>355.48699999999997</v>
      </c>
      <c r="D17" s="26">
        <v>2931.8679999999999</v>
      </c>
      <c r="E17" s="26">
        <v>149.94</v>
      </c>
      <c r="F17" s="26">
        <v>920.73900000000003</v>
      </c>
      <c r="G17" s="26">
        <v>5584.6909999999998</v>
      </c>
      <c r="H17" s="26"/>
    </row>
    <row r="18" spans="1:9" ht="15.75" customHeight="1">
      <c r="A18" s="210">
        <v>2017</v>
      </c>
      <c r="B18" s="26">
        <v>1432.663</v>
      </c>
      <c r="C18" s="26">
        <v>386.91499999999996</v>
      </c>
      <c r="D18" s="26">
        <v>3408.6320000000001</v>
      </c>
      <c r="E18" s="26">
        <v>151.154</v>
      </c>
      <c r="F18" s="26">
        <v>964.99</v>
      </c>
      <c r="G18" s="26">
        <v>6344.3540000000003</v>
      </c>
      <c r="H18" s="26"/>
    </row>
    <row r="19" spans="1:9" ht="15.75" customHeight="1">
      <c r="A19" s="22">
        <v>2018</v>
      </c>
      <c r="B19" s="26">
        <v>1290.498</v>
      </c>
      <c r="C19" s="26">
        <v>398.74</v>
      </c>
      <c r="D19" s="26">
        <v>3181.7530000000002</v>
      </c>
      <c r="E19" s="26">
        <v>154.245</v>
      </c>
      <c r="F19" s="26">
        <v>968.51900000000001</v>
      </c>
      <c r="G19" s="26">
        <v>5993.7550000000001</v>
      </c>
      <c r="H19" s="26"/>
    </row>
    <row r="20" spans="1:9" s="88" customFormat="1" ht="15.75" customHeight="1"/>
    <row r="21" spans="1:9" ht="45.75" customHeight="1">
      <c r="A21" s="257" t="s">
        <v>469</v>
      </c>
      <c r="B21" s="257"/>
      <c r="C21" s="257"/>
      <c r="D21" s="257"/>
      <c r="E21" s="257"/>
      <c r="F21" s="257"/>
      <c r="G21" s="257"/>
      <c r="H21" s="78"/>
      <c r="I21" s="169"/>
    </row>
    <row r="22" spans="1:9" ht="15.75" customHeight="1">
      <c r="A22" s="88" t="s">
        <v>501</v>
      </c>
      <c r="I22" s="88"/>
    </row>
    <row r="24" spans="1:9" ht="15.75" customHeight="1">
      <c r="A24" s="28" t="s">
        <v>151</v>
      </c>
    </row>
    <row r="25" spans="1:9" ht="15.75" customHeight="1">
      <c r="A25" s="172" t="s">
        <v>14</v>
      </c>
    </row>
  </sheetData>
  <mergeCells count="1">
    <mergeCell ref="A21:G21"/>
  </mergeCells>
  <hyperlinks>
    <hyperlink ref="A24" location="Contents!B3" display="Return to the Table of Contents" xr:uid="{00000000-0004-0000-56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7"/>
  <dimension ref="A1:K49"/>
  <sheetViews>
    <sheetView zoomScaleNormal="100" workbookViewId="0"/>
  </sheetViews>
  <sheetFormatPr defaultRowHeight="15.75" customHeight="1"/>
  <cols>
    <col min="1" max="1" width="35" style="88" customWidth="1"/>
    <col min="2" max="10" width="12.625" style="88" customWidth="1"/>
    <col min="11" max="11" width="12.625" style="42" customWidth="1"/>
    <col min="12" max="16384" width="9" style="20"/>
  </cols>
  <sheetData>
    <row r="1" spans="1:11" s="17" customFormat="1" ht="18.75" customHeight="1">
      <c r="A1" s="60" t="s">
        <v>70</v>
      </c>
      <c r="K1" s="93"/>
    </row>
    <row r="2" spans="1:11" ht="15.75" customHeight="1">
      <c r="A2" s="88" t="s">
        <v>0</v>
      </c>
    </row>
    <row r="4" spans="1:11" ht="15.75" customHeight="1">
      <c r="A4" s="20"/>
      <c r="B4" s="36">
        <v>2009</v>
      </c>
      <c r="C4" s="36">
        <v>2010</v>
      </c>
      <c r="D4" s="36">
        <v>2011</v>
      </c>
      <c r="E4" s="36">
        <v>2012</v>
      </c>
      <c r="F4" s="36">
        <v>2013</v>
      </c>
      <c r="G4" s="36">
        <v>2014</v>
      </c>
      <c r="H4" s="36">
        <v>2015</v>
      </c>
      <c r="I4" s="36">
        <v>2016</v>
      </c>
      <c r="J4" s="36">
        <v>2017</v>
      </c>
      <c r="K4" s="36">
        <v>2018</v>
      </c>
    </row>
    <row r="5" spans="1:11" ht="15.75" customHeight="1">
      <c r="A5" s="46" t="s">
        <v>69</v>
      </c>
      <c r="B5" s="26">
        <v>4488</v>
      </c>
      <c r="C5" s="26">
        <v>5029</v>
      </c>
      <c r="D5" s="26">
        <v>5153</v>
      </c>
      <c r="E5" s="26">
        <v>5785</v>
      </c>
      <c r="F5" s="26">
        <v>6835</v>
      </c>
      <c r="G5" s="26">
        <v>7266</v>
      </c>
      <c r="H5" s="26">
        <v>7477</v>
      </c>
      <c r="I5" s="49">
        <v>8080</v>
      </c>
      <c r="J5" s="49">
        <v>9200</v>
      </c>
      <c r="K5" s="49">
        <v>8806</v>
      </c>
    </row>
    <row r="6" spans="1:11" ht="15.75" customHeight="1">
      <c r="A6" s="247" t="s">
        <v>236</v>
      </c>
      <c r="B6" s="173">
        <v>431</v>
      </c>
      <c r="C6" s="173">
        <v>461</v>
      </c>
      <c r="D6" s="173">
        <v>482</v>
      </c>
      <c r="E6" s="173">
        <v>508</v>
      </c>
      <c r="F6" s="173">
        <v>507</v>
      </c>
      <c r="G6" s="173">
        <v>505</v>
      </c>
      <c r="H6" s="173">
        <v>523</v>
      </c>
      <c r="I6" s="42">
        <v>561</v>
      </c>
      <c r="J6" s="42">
        <v>548</v>
      </c>
      <c r="K6" s="42">
        <v>569</v>
      </c>
    </row>
    <row r="7" spans="1:11" ht="15.75" customHeight="1">
      <c r="A7" s="247" t="s">
        <v>68</v>
      </c>
      <c r="B7" s="173">
        <v>287</v>
      </c>
      <c r="C7" s="173">
        <v>312</v>
      </c>
      <c r="D7" s="173">
        <v>315</v>
      </c>
      <c r="E7" s="173">
        <v>330</v>
      </c>
      <c r="F7" s="173">
        <v>359</v>
      </c>
      <c r="G7" s="173">
        <v>380</v>
      </c>
      <c r="H7" s="173">
        <v>393</v>
      </c>
      <c r="I7" s="42">
        <v>407</v>
      </c>
      <c r="J7" s="42">
        <v>425</v>
      </c>
      <c r="K7" s="42">
        <v>415</v>
      </c>
    </row>
    <row r="8" spans="1:11" ht="15.75" customHeight="1">
      <c r="A8" s="247" t="s">
        <v>67</v>
      </c>
      <c r="B8" s="173">
        <v>2121</v>
      </c>
      <c r="C8" s="173">
        <v>2420</v>
      </c>
      <c r="D8" s="173">
        <v>2418</v>
      </c>
      <c r="E8" s="173">
        <v>2763</v>
      </c>
      <c r="F8" s="173">
        <v>3334</v>
      </c>
      <c r="G8" s="173">
        <v>3533</v>
      </c>
      <c r="H8" s="173">
        <v>3495</v>
      </c>
      <c r="I8" s="49">
        <v>3710</v>
      </c>
      <c r="J8" s="49">
        <v>4282</v>
      </c>
      <c r="K8" s="49">
        <v>3976</v>
      </c>
    </row>
    <row r="9" spans="1:11" ht="15.75" customHeight="1">
      <c r="A9" s="165" t="s">
        <v>137</v>
      </c>
      <c r="B9" s="173">
        <v>1649</v>
      </c>
      <c r="C9" s="173">
        <v>1837</v>
      </c>
      <c r="D9" s="173">
        <v>1938</v>
      </c>
      <c r="E9" s="173">
        <v>2184</v>
      </c>
      <c r="F9" s="173">
        <v>2635</v>
      </c>
      <c r="G9" s="173">
        <v>2848</v>
      </c>
      <c r="H9" s="173">
        <v>3067</v>
      </c>
      <c r="I9" s="49">
        <v>3402</v>
      </c>
      <c r="J9" s="49">
        <v>3945</v>
      </c>
      <c r="K9" s="49">
        <v>3845</v>
      </c>
    </row>
    <row r="10" spans="1:11" ht="15.75" customHeight="1">
      <c r="A10" s="20"/>
      <c r="I10" s="42"/>
      <c r="J10" s="42"/>
    </row>
    <row r="11" spans="1:11" ht="15.75" customHeight="1">
      <c r="A11" s="78" t="s">
        <v>170</v>
      </c>
      <c r="B11" s="36">
        <v>2009</v>
      </c>
      <c r="C11" s="36">
        <v>2010</v>
      </c>
      <c r="D11" s="36">
        <v>2011</v>
      </c>
      <c r="E11" s="36">
        <v>2012</v>
      </c>
      <c r="F11" s="36">
        <v>2013</v>
      </c>
      <c r="G11" s="36">
        <v>2014</v>
      </c>
      <c r="H11" s="36">
        <v>2015</v>
      </c>
      <c r="I11" s="36">
        <v>2016</v>
      </c>
      <c r="J11" s="36">
        <v>2017</v>
      </c>
      <c r="K11" s="36">
        <v>2018</v>
      </c>
    </row>
    <row r="12" spans="1:11" ht="15.75" customHeight="1">
      <c r="A12" s="46"/>
      <c r="B12" s="42"/>
      <c r="C12" s="42"/>
      <c r="D12" s="42"/>
      <c r="E12" s="42"/>
      <c r="F12" s="42"/>
      <c r="G12" s="42"/>
      <c r="H12" s="42"/>
      <c r="I12" s="42"/>
      <c r="J12" s="42"/>
    </row>
    <row r="13" spans="1:11" ht="15.75" customHeight="1">
      <c r="A13" s="46" t="s">
        <v>236</v>
      </c>
      <c r="B13" s="31">
        <f t="shared" ref="B13:K13" si="0">B6/B5</f>
        <v>9.6033868092691627E-2</v>
      </c>
      <c r="C13" s="31">
        <f t="shared" si="0"/>
        <v>9.1668323722410017E-2</v>
      </c>
      <c r="D13" s="31">
        <f t="shared" si="0"/>
        <v>9.3537745002910927E-2</v>
      </c>
      <c r="E13" s="31">
        <f t="shared" si="0"/>
        <v>8.7813310285220395E-2</v>
      </c>
      <c r="F13" s="31">
        <f t="shared" si="0"/>
        <v>7.4177029992684718E-2</v>
      </c>
      <c r="G13" s="31">
        <f t="shared" si="0"/>
        <v>6.9501789154968352E-2</v>
      </c>
      <c r="H13" s="31">
        <f t="shared" si="0"/>
        <v>6.9947840042797915E-2</v>
      </c>
      <c r="I13" s="31">
        <f t="shared" si="0"/>
        <v>6.9430693069306937E-2</v>
      </c>
      <c r="J13" s="31">
        <f t="shared" si="0"/>
        <v>5.9565217391304347E-2</v>
      </c>
      <c r="K13" s="31">
        <f t="shared" si="0"/>
        <v>6.4615035203270499E-2</v>
      </c>
    </row>
    <row r="14" spans="1:11" ht="15.75" customHeight="1">
      <c r="A14" s="46" t="s">
        <v>68</v>
      </c>
      <c r="B14" s="31">
        <f t="shared" ref="B14:K14" si="1">B7/B5</f>
        <v>6.394830659536542E-2</v>
      </c>
      <c r="C14" s="31">
        <f t="shared" si="1"/>
        <v>6.204016703121893E-2</v>
      </c>
      <c r="D14" s="31">
        <f t="shared" si="1"/>
        <v>6.1129439161653407E-2</v>
      </c>
      <c r="E14" s="31">
        <f t="shared" si="1"/>
        <v>5.7044079515989631E-2</v>
      </c>
      <c r="F14" s="31">
        <f t="shared" si="1"/>
        <v>5.2523774689100217E-2</v>
      </c>
      <c r="G14" s="31">
        <f t="shared" si="1"/>
        <v>5.2298375997797963E-2</v>
      </c>
      <c r="H14" s="31">
        <f t="shared" si="1"/>
        <v>5.256118764210245E-2</v>
      </c>
      <c r="I14" s="31">
        <f t="shared" si="1"/>
        <v>5.0371287128712874E-2</v>
      </c>
      <c r="J14" s="31">
        <f t="shared" si="1"/>
        <v>4.619565217391304E-2</v>
      </c>
      <c r="K14" s="31">
        <f t="shared" si="1"/>
        <v>4.7126958891664773E-2</v>
      </c>
    </row>
    <row r="15" spans="1:11" ht="15.75" customHeight="1">
      <c r="A15" s="46" t="s">
        <v>67</v>
      </c>
      <c r="B15" s="31">
        <f t="shared" ref="B15:K15" si="2">B8/B5</f>
        <v>0.47259358288770054</v>
      </c>
      <c r="C15" s="31">
        <f t="shared" si="2"/>
        <v>0.48120898787035193</v>
      </c>
      <c r="D15" s="31">
        <f t="shared" si="2"/>
        <v>0.46924121870754898</v>
      </c>
      <c r="E15" s="31">
        <f t="shared" si="2"/>
        <v>0.47761452031114954</v>
      </c>
      <c r="F15" s="31">
        <f t="shared" si="2"/>
        <v>0.48778346744696416</v>
      </c>
      <c r="G15" s="31">
        <f t="shared" si="2"/>
        <v>0.48623726947426371</v>
      </c>
      <c r="H15" s="31">
        <f t="shared" si="2"/>
        <v>0.46743346261869734</v>
      </c>
      <c r="I15" s="31">
        <f t="shared" si="2"/>
        <v>0.45915841584158418</v>
      </c>
      <c r="J15" s="31">
        <f t="shared" si="2"/>
        <v>0.46543478260869564</v>
      </c>
      <c r="K15" s="31">
        <f t="shared" si="2"/>
        <v>0.45151033386327505</v>
      </c>
    </row>
    <row r="16" spans="1:11" ht="15.75" customHeight="1">
      <c r="A16" s="226" t="s">
        <v>137</v>
      </c>
      <c r="B16" s="31">
        <f t="shared" ref="B16:K16" si="3">B9/B5</f>
        <v>0.36742424242424243</v>
      </c>
      <c r="C16" s="31">
        <f t="shared" si="3"/>
        <v>0.36528136806522171</v>
      </c>
      <c r="D16" s="31">
        <f t="shared" si="3"/>
        <v>0.37609159712788665</v>
      </c>
      <c r="E16" s="31">
        <f t="shared" si="3"/>
        <v>0.37752808988764047</v>
      </c>
      <c r="F16" s="31">
        <f t="shared" si="3"/>
        <v>0.38551572787125093</v>
      </c>
      <c r="G16" s="31">
        <f t="shared" si="3"/>
        <v>0.39196256537296997</v>
      </c>
      <c r="H16" s="31">
        <f t="shared" si="3"/>
        <v>0.41019125317640764</v>
      </c>
      <c r="I16" s="31">
        <f t="shared" si="3"/>
        <v>0.42103960396039602</v>
      </c>
      <c r="J16" s="31">
        <f t="shared" si="3"/>
        <v>0.42880434782608695</v>
      </c>
      <c r="K16" s="31">
        <f t="shared" si="3"/>
        <v>0.43663411310470135</v>
      </c>
    </row>
    <row r="17" spans="1:10" ht="15.75" customHeight="1">
      <c r="A17" s="20"/>
      <c r="B17" s="40"/>
      <c r="C17" s="40"/>
      <c r="D17" s="40"/>
      <c r="E17" s="40"/>
      <c r="F17" s="40"/>
      <c r="G17" s="40"/>
      <c r="H17" s="40"/>
      <c r="I17" s="40"/>
      <c r="J17" s="40"/>
    </row>
    <row r="18" spans="1:10" ht="15.75" customHeight="1">
      <c r="A18" s="259" t="s">
        <v>456</v>
      </c>
      <c r="B18" s="259"/>
      <c r="C18" s="259"/>
      <c r="D18" s="259"/>
      <c r="E18" s="259"/>
      <c r="F18" s="259"/>
      <c r="G18" s="259"/>
      <c r="H18" s="259"/>
      <c r="I18" s="259"/>
      <c r="J18" s="259"/>
    </row>
    <row r="19" spans="1:10" ht="15.75" customHeight="1">
      <c r="A19" s="20" t="s">
        <v>20</v>
      </c>
      <c r="B19" s="39"/>
      <c r="C19" s="39"/>
      <c r="D19" s="39"/>
      <c r="E19" s="39"/>
      <c r="F19" s="39"/>
      <c r="G19" s="39"/>
      <c r="H19" s="39"/>
      <c r="I19" s="39"/>
      <c r="J19" s="39"/>
    </row>
    <row r="20" spans="1:10" ht="15.75" customHeight="1">
      <c r="A20" s="75"/>
      <c r="B20" s="20"/>
      <c r="C20" s="20"/>
      <c r="D20" s="20"/>
      <c r="E20" s="20"/>
      <c r="F20" s="20"/>
      <c r="G20" s="20"/>
      <c r="H20" s="20"/>
      <c r="I20" s="20"/>
      <c r="J20" s="20"/>
    </row>
    <row r="21" spans="1:10" ht="15.75" customHeight="1">
      <c r="A21" s="28" t="s">
        <v>151</v>
      </c>
      <c r="B21" s="20"/>
      <c r="C21" s="20"/>
      <c r="D21" s="20"/>
      <c r="E21" s="20"/>
      <c r="F21" s="20"/>
      <c r="G21" s="20"/>
      <c r="H21" s="20"/>
      <c r="I21" s="20"/>
      <c r="J21" s="20"/>
    </row>
    <row r="22" spans="1:10" ht="15.75" customHeight="1">
      <c r="A22" s="142"/>
      <c r="B22" s="20"/>
      <c r="C22" s="20"/>
      <c r="D22" s="20"/>
      <c r="E22" s="20"/>
      <c r="F22" s="20"/>
      <c r="G22" s="20"/>
      <c r="H22" s="20"/>
      <c r="I22" s="20"/>
      <c r="J22" s="20"/>
    </row>
    <row r="23" spans="1:10" ht="15.75" customHeight="1">
      <c r="A23" s="174"/>
      <c r="B23" s="20"/>
      <c r="C23" s="20"/>
      <c r="D23" s="20"/>
      <c r="E23" s="20"/>
      <c r="F23" s="20"/>
      <c r="G23" s="20"/>
      <c r="H23" s="20"/>
      <c r="I23" s="20"/>
      <c r="J23" s="20"/>
    </row>
    <row r="24" spans="1:10" ht="15.75" customHeight="1">
      <c r="A24" s="75"/>
      <c r="B24" s="20"/>
      <c r="C24" s="20"/>
      <c r="D24" s="20"/>
      <c r="E24" s="20"/>
      <c r="F24" s="20"/>
      <c r="G24" s="20"/>
      <c r="H24" s="20"/>
      <c r="I24" s="20"/>
      <c r="J24" s="20"/>
    </row>
    <row r="25" spans="1:10" ht="15.75" customHeight="1">
      <c r="A25" s="75"/>
      <c r="B25" s="20"/>
      <c r="C25" s="20"/>
      <c r="D25" s="20"/>
      <c r="E25" s="20"/>
      <c r="F25" s="20"/>
      <c r="G25" s="20"/>
      <c r="H25" s="20"/>
      <c r="I25" s="20"/>
      <c r="J25" s="20"/>
    </row>
    <row r="26" spans="1:10" ht="15.75" customHeight="1">
      <c r="A26" s="75"/>
      <c r="B26" s="20"/>
      <c r="C26" s="20"/>
      <c r="D26" s="20"/>
      <c r="E26" s="20"/>
      <c r="F26" s="20"/>
      <c r="G26" s="20"/>
      <c r="H26" s="20"/>
      <c r="I26" s="20"/>
      <c r="J26" s="20"/>
    </row>
    <row r="27" spans="1:10" ht="15.75" customHeight="1">
      <c r="A27" s="35"/>
      <c r="B27" s="20"/>
      <c r="C27" s="20"/>
      <c r="D27" s="20"/>
      <c r="E27" s="20"/>
      <c r="F27" s="20"/>
      <c r="G27" s="20"/>
      <c r="H27" s="20"/>
      <c r="I27" s="20"/>
      <c r="J27" s="20"/>
    </row>
    <row r="28" spans="1:10" ht="15.75" customHeight="1">
      <c r="A28" s="20"/>
      <c r="B28" s="20"/>
      <c r="C28" s="20"/>
      <c r="D28" s="20"/>
      <c r="E28" s="20"/>
      <c r="F28" s="20"/>
      <c r="G28" s="20"/>
      <c r="H28" s="20"/>
      <c r="I28" s="20"/>
      <c r="J28" s="20"/>
    </row>
    <row r="29" spans="1:10" ht="15.75" customHeight="1">
      <c r="A29" s="20"/>
      <c r="B29" s="20"/>
      <c r="C29" s="20"/>
      <c r="D29" s="20"/>
      <c r="E29" s="20"/>
      <c r="F29" s="20"/>
      <c r="G29" s="20"/>
      <c r="H29" s="20"/>
      <c r="I29" s="20"/>
      <c r="J29" s="20"/>
    </row>
    <row r="30" spans="1:10" ht="15.75" customHeight="1">
      <c r="A30" s="175"/>
      <c r="B30" s="20"/>
      <c r="C30" s="20"/>
      <c r="D30" s="20"/>
      <c r="E30" s="20"/>
      <c r="F30" s="20"/>
      <c r="G30" s="20"/>
      <c r="H30" s="20"/>
      <c r="I30" s="20"/>
      <c r="J30" s="20"/>
    </row>
    <row r="31" spans="1:10" ht="15.75" customHeight="1">
      <c r="B31" s="20"/>
      <c r="C31" s="20"/>
      <c r="D31" s="20"/>
      <c r="E31" s="20"/>
      <c r="F31" s="20"/>
      <c r="G31" s="20"/>
      <c r="H31" s="20"/>
      <c r="I31" s="20"/>
      <c r="J31" s="20"/>
    </row>
    <row r="32" spans="1:10" ht="15.75" customHeight="1">
      <c r="A32" s="20"/>
      <c r="B32" s="20"/>
      <c r="C32" s="20"/>
      <c r="D32" s="20"/>
      <c r="E32" s="20"/>
      <c r="F32" s="20"/>
      <c r="G32" s="20"/>
      <c r="H32" s="20"/>
      <c r="I32" s="20"/>
      <c r="J32" s="20"/>
    </row>
    <row r="33" spans="1:10" ht="15.75" customHeight="1">
      <c r="A33" s="20"/>
      <c r="B33" s="20"/>
      <c r="C33" s="20"/>
      <c r="D33" s="20"/>
      <c r="E33" s="20"/>
      <c r="F33" s="20"/>
      <c r="G33" s="20"/>
      <c r="H33" s="20"/>
      <c r="I33" s="20"/>
      <c r="J33" s="20"/>
    </row>
    <row r="34" spans="1:10" ht="15.75" customHeight="1">
      <c r="A34" s="20"/>
      <c r="B34" s="20"/>
      <c r="C34" s="20"/>
      <c r="D34" s="20"/>
      <c r="E34" s="20"/>
      <c r="F34" s="20"/>
      <c r="G34" s="20"/>
      <c r="H34" s="20"/>
      <c r="I34" s="20"/>
      <c r="J34" s="20"/>
    </row>
    <row r="35" spans="1:10" ht="15.75" customHeight="1">
      <c r="A35" s="20"/>
      <c r="B35" s="20"/>
      <c r="C35" s="20"/>
      <c r="D35" s="20"/>
      <c r="E35" s="20"/>
      <c r="F35" s="20"/>
      <c r="G35" s="20"/>
      <c r="H35" s="20"/>
      <c r="I35" s="20"/>
      <c r="J35" s="20"/>
    </row>
    <row r="36" spans="1:10" ht="15.75" customHeight="1">
      <c r="A36" s="20"/>
      <c r="B36" s="20"/>
      <c r="C36" s="20"/>
      <c r="D36" s="20"/>
      <c r="E36" s="20"/>
      <c r="F36" s="20"/>
      <c r="G36" s="20"/>
      <c r="H36" s="20"/>
      <c r="I36" s="20"/>
      <c r="J36" s="20"/>
    </row>
    <row r="37" spans="1:10" ht="15.75" customHeight="1">
      <c r="A37" s="20"/>
      <c r="B37" s="20"/>
      <c r="C37" s="20"/>
      <c r="D37" s="20"/>
      <c r="E37" s="20"/>
      <c r="F37" s="20"/>
      <c r="G37" s="20"/>
      <c r="H37" s="20"/>
      <c r="I37" s="20"/>
      <c r="J37" s="20"/>
    </row>
    <row r="38" spans="1:10" ht="15.75" customHeight="1">
      <c r="A38" s="20"/>
      <c r="B38" s="20"/>
      <c r="C38" s="20"/>
      <c r="D38" s="20"/>
      <c r="E38" s="20"/>
      <c r="F38" s="20"/>
      <c r="G38" s="20"/>
      <c r="H38" s="20"/>
      <c r="I38" s="20"/>
      <c r="J38" s="20"/>
    </row>
    <row r="39" spans="1:10" ht="15.75" customHeight="1">
      <c r="A39" s="20"/>
      <c r="B39" s="20"/>
      <c r="C39" s="20"/>
      <c r="D39" s="20"/>
      <c r="E39" s="20"/>
      <c r="F39" s="20"/>
      <c r="G39" s="20"/>
      <c r="H39" s="20"/>
      <c r="I39" s="20"/>
      <c r="J39" s="20"/>
    </row>
    <row r="40" spans="1:10" ht="15.75" customHeight="1">
      <c r="A40" s="176"/>
      <c r="B40" s="20"/>
      <c r="C40" s="20"/>
      <c r="D40" s="20"/>
      <c r="E40" s="20"/>
      <c r="F40" s="20"/>
      <c r="G40" s="20"/>
      <c r="H40" s="20"/>
      <c r="I40" s="20"/>
      <c r="J40" s="20"/>
    </row>
    <row r="41" spans="1:10" ht="15.75" customHeight="1">
      <c r="B41" s="20"/>
      <c r="C41" s="20"/>
      <c r="D41" s="20"/>
      <c r="E41" s="20"/>
      <c r="F41" s="20"/>
      <c r="G41" s="20"/>
      <c r="H41" s="20"/>
      <c r="I41" s="20"/>
      <c r="J41" s="20"/>
    </row>
    <row r="42" spans="1:10" ht="15.75" customHeight="1">
      <c r="A42" s="20"/>
      <c r="B42" s="177"/>
      <c r="C42" s="177"/>
      <c r="D42" s="177"/>
      <c r="E42" s="177"/>
      <c r="F42" s="177"/>
      <c r="G42" s="177"/>
      <c r="H42" s="177"/>
      <c r="I42" s="177"/>
      <c r="J42" s="177"/>
    </row>
    <row r="43" spans="1:10" ht="15.75" customHeight="1">
      <c r="A43" s="20"/>
      <c r="B43" s="177"/>
      <c r="C43" s="177"/>
      <c r="D43" s="177"/>
      <c r="E43" s="177"/>
      <c r="F43" s="177"/>
      <c r="G43" s="177"/>
      <c r="H43" s="177"/>
      <c r="I43" s="177"/>
      <c r="J43" s="177"/>
    </row>
    <row r="44" spans="1:10" ht="15.75" customHeight="1">
      <c r="A44" s="20"/>
      <c r="B44" s="177"/>
      <c r="C44" s="177"/>
      <c r="D44" s="177"/>
      <c r="E44" s="177"/>
      <c r="F44" s="177"/>
      <c r="G44" s="177"/>
      <c r="H44" s="177"/>
      <c r="I44" s="177"/>
      <c r="J44" s="177"/>
    </row>
    <row r="45" spans="1:10" ht="15.75" customHeight="1">
      <c r="A45" s="20"/>
      <c r="B45" s="177"/>
      <c r="C45" s="177"/>
      <c r="D45" s="177"/>
      <c r="E45" s="177"/>
      <c r="F45" s="177"/>
      <c r="G45" s="177"/>
      <c r="H45" s="177"/>
      <c r="I45" s="177"/>
      <c r="J45" s="177"/>
    </row>
    <row r="46" spans="1:10" ht="15.75" customHeight="1">
      <c r="A46" s="20"/>
      <c r="B46" s="177"/>
      <c r="C46" s="177"/>
      <c r="D46" s="177"/>
      <c r="E46" s="177"/>
      <c r="F46" s="177"/>
      <c r="G46" s="177"/>
      <c r="H46" s="177"/>
      <c r="I46" s="177"/>
      <c r="J46" s="177"/>
    </row>
    <row r="47" spans="1:10" ht="15.75" customHeight="1">
      <c r="A47" s="20"/>
      <c r="B47" s="170"/>
      <c r="C47" s="170"/>
      <c r="D47" s="170"/>
      <c r="E47" s="170"/>
      <c r="F47" s="170"/>
      <c r="G47" s="170"/>
      <c r="H47" s="170"/>
      <c r="I47" s="170"/>
      <c r="J47" s="170"/>
    </row>
    <row r="48" spans="1:10" ht="15.75" customHeight="1">
      <c r="A48" s="20"/>
    </row>
    <row r="49" spans="1:1" ht="15.75" customHeight="1">
      <c r="A49" s="20"/>
    </row>
  </sheetData>
  <mergeCells count="1">
    <mergeCell ref="A18:J18"/>
  </mergeCells>
  <hyperlinks>
    <hyperlink ref="A21" location="Contents!B3" display="Return to the Table of Contents" xr:uid="{00000000-0004-0000-58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8"/>
  <dimension ref="A1:B24"/>
  <sheetViews>
    <sheetView zoomScaleNormal="100" workbookViewId="0"/>
  </sheetViews>
  <sheetFormatPr defaultRowHeight="15.75" customHeight="1"/>
  <cols>
    <col min="1" max="1" width="10.625" style="88" customWidth="1"/>
    <col min="2" max="2" width="14.25" style="20" customWidth="1"/>
    <col min="3" max="16384" width="9" style="20"/>
  </cols>
  <sheetData>
    <row r="1" spans="1:2" s="17" customFormat="1" ht="18.75" customHeight="1">
      <c r="A1" s="60" t="s">
        <v>291</v>
      </c>
    </row>
    <row r="2" spans="1:2" ht="15.75" customHeight="1">
      <c r="A2" s="20" t="s">
        <v>0</v>
      </c>
    </row>
    <row r="3" spans="1:2" ht="15.75" customHeight="1">
      <c r="A3" s="75"/>
    </row>
    <row r="4" spans="1:2" ht="30">
      <c r="A4" s="20"/>
      <c r="B4" s="23" t="s">
        <v>121</v>
      </c>
    </row>
    <row r="5" spans="1:2" ht="15.75" customHeight="1">
      <c r="A5" s="210">
        <v>2004</v>
      </c>
      <c r="B5" s="26">
        <v>2193</v>
      </c>
    </row>
    <row r="6" spans="1:2" ht="15.75" customHeight="1">
      <c r="A6" s="210">
        <v>2005</v>
      </c>
      <c r="B6" s="26">
        <v>2393</v>
      </c>
    </row>
    <row r="7" spans="1:2" ht="15.75" customHeight="1">
      <c r="A7" s="210">
        <v>2006</v>
      </c>
      <c r="B7" s="26">
        <v>2773</v>
      </c>
    </row>
    <row r="8" spans="1:2" ht="15.75" customHeight="1">
      <c r="A8" s="210">
        <v>2007</v>
      </c>
      <c r="B8" s="26">
        <v>2975</v>
      </c>
    </row>
    <row r="9" spans="1:2" ht="15.75" customHeight="1">
      <c r="A9" s="210">
        <v>2008</v>
      </c>
      <c r="B9" s="26">
        <v>2203</v>
      </c>
    </row>
    <row r="10" spans="1:2" ht="15.75" customHeight="1">
      <c r="A10" s="210">
        <v>2009</v>
      </c>
      <c r="B10" s="26">
        <v>2718</v>
      </c>
    </row>
    <row r="11" spans="1:2" ht="15.75" customHeight="1">
      <c r="A11" s="210">
        <v>2010</v>
      </c>
      <c r="B11" s="26">
        <v>3119</v>
      </c>
    </row>
    <row r="12" spans="1:2" ht="15.75" customHeight="1">
      <c r="A12" s="210">
        <v>2011</v>
      </c>
      <c r="B12" s="26">
        <v>3112</v>
      </c>
    </row>
    <row r="13" spans="1:2" ht="15.75" customHeight="1">
      <c r="A13" s="210">
        <v>2012</v>
      </c>
      <c r="B13" s="26">
        <v>3495</v>
      </c>
    </row>
    <row r="14" spans="1:2" ht="15.75" customHeight="1">
      <c r="A14" s="210">
        <v>2013</v>
      </c>
      <c r="B14" s="26">
        <v>4148</v>
      </c>
    </row>
    <row r="15" spans="1:2" ht="15.75" customHeight="1">
      <c r="A15" s="210">
        <v>2014</v>
      </c>
      <c r="B15" s="26">
        <v>4406</v>
      </c>
    </row>
    <row r="16" spans="1:2" ht="15.75" customHeight="1">
      <c r="A16" s="210">
        <v>2015</v>
      </c>
      <c r="B16" s="26">
        <v>4377</v>
      </c>
    </row>
    <row r="17" spans="1:2" ht="15.75" customHeight="1">
      <c r="A17" s="210">
        <v>2016</v>
      </c>
      <c r="B17" s="26">
        <v>4741</v>
      </c>
    </row>
    <row r="18" spans="1:2" ht="15.75" customHeight="1">
      <c r="A18" s="210">
        <v>2017</v>
      </c>
      <c r="B18" s="26">
        <v>5400</v>
      </c>
    </row>
    <row r="19" spans="1:2" ht="15.75" customHeight="1">
      <c r="A19" s="22">
        <v>2018</v>
      </c>
      <c r="B19" s="26">
        <v>5200</v>
      </c>
    </row>
    <row r="20" spans="1:2" ht="15.75" customHeight="1">
      <c r="A20" s="22"/>
    </row>
    <row r="21" spans="1:2" ht="15.75" customHeight="1">
      <c r="A21" s="20" t="s">
        <v>20</v>
      </c>
    </row>
    <row r="22" spans="1:2" ht="15.75" customHeight="1">
      <c r="A22" s="41"/>
    </row>
    <row r="23" spans="1:2" ht="15.75" customHeight="1">
      <c r="A23" s="28" t="s">
        <v>151</v>
      </c>
    </row>
    <row r="24" spans="1:2" ht="15.75" customHeight="1">
      <c r="A24" s="41"/>
    </row>
  </sheetData>
  <hyperlinks>
    <hyperlink ref="A23" location="Contents!B3" display="Return to the Table of Contents" xr:uid="{00000000-0004-0000-59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G24"/>
  <sheetViews>
    <sheetView zoomScaleNormal="100" workbookViewId="0"/>
  </sheetViews>
  <sheetFormatPr defaultRowHeight="15.75" customHeight="1"/>
  <cols>
    <col min="1" max="1" width="12.75" style="41" customWidth="1"/>
    <col min="2" max="7" width="14.25" style="171" customWidth="1"/>
    <col min="8" max="16384" width="9" style="20"/>
  </cols>
  <sheetData>
    <row r="1" spans="1:7" s="17" customFormat="1" ht="18.75" customHeight="1">
      <c r="A1" s="72" t="s">
        <v>366</v>
      </c>
      <c r="B1" s="93"/>
      <c r="C1" s="93"/>
      <c r="D1" s="93"/>
      <c r="E1" s="93"/>
      <c r="F1" s="233"/>
      <c r="G1" s="93"/>
    </row>
    <row r="2" spans="1:7" ht="15.75" customHeight="1">
      <c r="A2" s="22" t="s">
        <v>120</v>
      </c>
      <c r="B2" s="42"/>
      <c r="C2" s="42"/>
      <c r="D2" s="42"/>
      <c r="E2" s="42"/>
      <c r="F2" s="42"/>
      <c r="G2" s="42"/>
    </row>
    <row r="3" spans="1:7" ht="15.75" customHeight="1">
      <c r="A3" s="22"/>
      <c r="B3" s="42"/>
      <c r="C3" s="42"/>
      <c r="D3" s="42"/>
      <c r="E3" s="42"/>
      <c r="F3" s="42"/>
      <c r="G3" s="42"/>
    </row>
    <row r="4" spans="1:7" ht="15.75" customHeight="1">
      <c r="A4" s="22"/>
      <c r="B4" s="36" t="s">
        <v>36</v>
      </c>
      <c r="C4" s="36" t="s">
        <v>53</v>
      </c>
      <c r="D4" s="36" t="s">
        <v>52</v>
      </c>
      <c r="E4" s="36" t="s">
        <v>58</v>
      </c>
      <c r="F4" s="36" t="s">
        <v>42</v>
      </c>
      <c r="G4" s="36" t="s">
        <v>51</v>
      </c>
    </row>
    <row r="5" spans="1:7" ht="15.75" customHeight="1">
      <c r="A5" s="232">
        <v>2003</v>
      </c>
      <c r="B5" s="31">
        <v>5.7500000000000002E-2</v>
      </c>
      <c r="C5" s="31">
        <v>1.9800000000000002E-2</v>
      </c>
      <c r="D5" s="31">
        <v>9.6000000000000002E-2</v>
      </c>
      <c r="E5" s="31">
        <v>0.1012</v>
      </c>
      <c r="F5" s="31">
        <v>4.3999999999999997E-2</v>
      </c>
      <c r="G5" s="31">
        <v>3.6900000000000002E-2</v>
      </c>
    </row>
    <row r="6" spans="1:7" ht="15.75" customHeight="1">
      <c r="A6" s="210">
        <v>2004</v>
      </c>
      <c r="B6" s="31">
        <v>5.3451212613119796E-2</v>
      </c>
      <c r="C6" s="31">
        <v>2.5742181287446902E-2</v>
      </c>
      <c r="D6" s="31">
        <v>9.6486302049262201E-2</v>
      </c>
      <c r="E6" s="31">
        <v>0.10106026666372299</v>
      </c>
      <c r="F6" s="31">
        <v>3.5573176557976802E-2</v>
      </c>
      <c r="G6" s="31">
        <v>3.4656443894306901E-2</v>
      </c>
    </row>
    <row r="7" spans="1:7" ht="15.75" customHeight="1">
      <c r="A7" s="210">
        <v>2005</v>
      </c>
      <c r="B7" s="31">
        <v>3.2806533680426998E-2</v>
      </c>
      <c r="C7" s="31">
        <v>1.4664247020731901E-2</v>
      </c>
      <c r="D7" s="31">
        <v>8.5016949330782104E-2</v>
      </c>
      <c r="E7" s="31">
        <v>0.100988570102268</v>
      </c>
      <c r="F7" s="31">
        <v>3.4475232900484501E-2</v>
      </c>
      <c r="G7" s="31">
        <v>2.7712058766821399E-2</v>
      </c>
    </row>
    <row r="8" spans="1:7" ht="15.75" customHeight="1">
      <c r="A8" s="210">
        <v>2006</v>
      </c>
      <c r="B8" s="31">
        <v>3.9977017105219899E-2</v>
      </c>
      <c r="C8" s="31">
        <v>2.6013600974925999E-2</v>
      </c>
      <c r="D8" s="31">
        <v>9.0461460163770213E-2</v>
      </c>
      <c r="E8" s="31">
        <v>0.100788405315154</v>
      </c>
      <c r="F8" s="31">
        <v>2.51302833455836E-2</v>
      </c>
      <c r="G8" s="31">
        <v>2.4002873713199698E-2</v>
      </c>
    </row>
    <row r="9" spans="1:7" ht="15.75" customHeight="1">
      <c r="A9" s="210">
        <v>2007</v>
      </c>
      <c r="B9" s="31">
        <v>3.8784478480682803E-2</v>
      </c>
      <c r="C9" s="31">
        <v>2.1549612734547998E-2</v>
      </c>
      <c r="D9" s="31">
        <v>9.432137809938769E-2</v>
      </c>
      <c r="E9" s="31">
        <v>0.10244179384613</v>
      </c>
      <c r="F9" s="31">
        <v>2.5368103017155801E-2</v>
      </c>
      <c r="G9" s="31">
        <v>3.5200959691969798E-2</v>
      </c>
    </row>
    <row r="10" spans="1:7" ht="15.75" customHeight="1">
      <c r="A10" s="211">
        <v>2008</v>
      </c>
      <c r="B10" s="31">
        <v>5.1793230163756698E-2</v>
      </c>
      <c r="C10" s="31">
        <v>3.35355154511967E-2</v>
      </c>
      <c r="D10" s="31">
        <v>9.251015403465089E-2</v>
      </c>
      <c r="E10" s="31">
        <v>0.104816196959721</v>
      </c>
      <c r="F10" s="31">
        <v>2.5195322827983698E-2</v>
      </c>
      <c r="G10" s="31">
        <v>2.93308916801861E-2</v>
      </c>
    </row>
    <row r="11" spans="1:7" ht="15.75" customHeight="1">
      <c r="A11" s="211">
        <v>2009</v>
      </c>
      <c r="B11" s="31">
        <v>6.34236647745621E-2</v>
      </c>
      <c r="C11" s="31">
        <v>4.6596862687051904E-2</v>
      </c>
      <c r="D11" s="31">
        <v>0.105942376405294</v>
      </c>
      <c r="E11" s="31">
        <v>9.9520777971080998E-2</v>
      </c>
      <c r="F11" s="31">
        <v>3.9986802504305301E-2</v>
      </c>
      <c r="G11" s="31">
        <v>6.3692425214427903E-2</v>
      </c>
    </row>
    <row r="12" spans="1:7" ht="15.75" customHeight="1">
      <c r="A12" s="211">
        <v>2010</v>
      </c>
      <c r="B12" s="31">
        <v>6.7802919185632304E-2</v>
      </c>
      <c r="C12" s="31">
        <v>4.3910028337200098E-2</v>
      </c>
      <c r="D12" s="31">
        <v>0.10453042998111099</v>
      </c>
      <c r="E12" s="31">
        <v>9.9655929534966409E-2</v>
      </c>
      <c r="F12" s="31">
        <v>3.7060105159535499E-2</v>
      </c>
      <c r="G12" s="31">
        <v>6.456200947593041E-2</v>
      </c>
    </row>
    <row r="13" spans="1:7" ht="15.75" customHeight="1">
      <c r="A13" s="211">
        <v>2011</v>
      </c>
      <c r="B13" s="31">
        <v>7.3957892766021702E-2</v>
      </c>
      <c r="C13" s="31">
        <v>4.2745260692414702E-2</v>
      </c>
      <c r="D13" s="31">
        <v>9.9433053989794601E-2</v>
      </c>
      <c r="E13" s="31">
        <v>9.5639937787689602E-2</v>
      </c>
      <c r="F13" s="31">
        <v>3.9736947686081596E-2</v>
      </c>
      <c r="G13" s="31">
        <v>4.4849965695696596E-2</v>
      </c>
    </row>
    <row r="14" spans="1:7" ht="15.75" customHeight="1">
      <c r="A14" s="211">
        <v>2012</v>
      </c>
      <c r="B14" s="31">
        <v>9.1427385002729303E-2</v>
      </c>
      <c r="C14" s="31">
        <v>4.8233483037055595E-2</v>
      </c>
      <c r="D14" s="31">
        <v>9.9972266911795699E-2</v>
      </c>
      <c r="E14" s="31">
        <v>9.2937370806462596E-2</v>
      </c>
      <c r="F14" s="31">
        <v>2.7059407201807502E-2</v>
      </c>
      <c r="G14" s="31">
        <v>4.5420568814466399E-2</v>
      </c>
    </row>
    <row r="15" spans="1:7" ht="15.75" customHeight="1">
      <c r="A15" s="211">
        <v>2013</v>
      </c>
      <c r="B15" s="31">
        <v>6.6126859314404998E-2</v>
      </c>
      <c r="C15" s="31">
        <v>5.2590307909456901E-2</v>
      </c>
      <c r="D15" s="31">
        <v>8.5215682315401289E-2</v>
      </c>
      <c r="E15" s="31">
        <v>8.9499279926996897E-2</v>
      </c>
      <c r="F15" s="31">
        <v>3.0248080636456399E-3</v>
      </c>
      <c r="G15" s="31">
        <v>3.7467017147324699E-2</v>
      </c>
    </row>
    <row r="16" spans="1:7" ht="15.75" customHeight="1">
      <c r="A16" s="211">
        <v>2014</v>
      </c>
      <c r="B16" s="31">
        <v>7.5839420276052505E-2</v>
      </c>
      <c r="C16" s="31">
        <v>3.5700489837814903E-2</v>
      </c>
      <c r="D16" s="31">
        <v>8.8561975874598992E-2</v>
      </c>
      <c r="E16" s="31">
        <v>9.4927049942600608E-2</v>
      </c>
      <c r="F16" s="31">
        <v>-3.4713827446094195E-3</v>
      </c>
      <c r="G16" s="31">
        <v>3.6170281202003898E-2</v>
      </c>
    </row>
    <row r="17" spans="1:7" ht="15.75" customHeight="1">
      <c r="A17" s="211">
        <v>2015</v>
      </c>
      <c r="B17" s="31">
        <v>7.8283320880994503E-2</v>
      </c>
      <c r="C17" s="31">
        <v>4.1549769679287599E-2</v>
      </c>
      <c r="D17" s="31">
        <v>8.4028979828439695E-2</v>
      </c>
      <c r="E17" s="31">
        <v>9.6806260657289298E-2</v>
      </c>
      <c r="F17" s="31">
        <v>8.1537952917281904E-3</v>
      </c>
      <c r="G17" s="31">
        <v>4.5512487716240502E-2</v>
      </c>
    </row>
    <row r="18" spans="1:7" ht="15.75" customHeight="1">
      <c r="A18" s="211">
        <v>2016</v>
      </c>
      <c r="B18" s="120">
        <v>6.9135655415511796E-2</v>
      </c>
      <c r="C18" s="31">
        <v>1.2848704835327599E-2</v>
      </c>
      <c r="D18" s="31">
        <v>8.1840477261348105E-2</v>
      </c>
      <c r="E18" s="31">
        <v>9.7933812441486606E-2</v>
      </c>
      <c r="F18" s="31">
        <v>2.56036061856534E-2</v>
      </c>
      <c r="G18" s="31">
        <v>1.6161233286371101E-2</v>
      </c>
    </row>
    <row r="19" spans="1:7" ht="15.75" customHeight="1">
      <c r="A19" s="211">
        <v>2017</v>
      </c>
      <c r="B19" s="120">
        <v>6.8970130526743306E-2</v>
      </c>
      <c r="C19" s="31">
        <v>1.7715938177575399E-2</v>
      </c>
      <c r="D19" s="31">
        <v>8.4730523630471205E-2</v>
      </c>
      <c r="E19" s="31">
        <v>9.87619120955507E-2</v>
      </c>
      <c r="F19" s="31">
        <v>2.5461542911000001E-2</v>
      </c>
      <c r="G19" s="31">
        <v>-9.0672417638282005E-3</v>
      </c>
    </row>
    <row r="20" spans="1:7" ht="15.75" customHeight="1">
      <c r="A20" s="239"/>
      <c r="B20" s="120"/>
      <c r="C20" s="31"/>
      <c r="D20" s="31"/>
      <c r="E20" s="31"/>
      <c r="F20" s="31"/>
      <c r="G20" s="31"/>
    </row>
    <row r="21" spans="1:7" ht="15.75" customHeight="1">
      <c r="A21" s="41" t="s">
        <v>493</v>
      </c>
      <c r="B21" s="178"/>
      <c r="C21" s="178"/>
      <c r="D21" s="20"/>
      <c r="E21" s="178"/>
      <c r="F21" s="178"/>
      <c r="G21" s="178"/>
    </row>
    <row r="22" spans="1:7" ht="15.75" customHeight="1">
      <c r="A22" s="22" t="s">
        <v>460</v>
      </c>
      <c r="B22" s="20"/>
      <c r="C22" s="20"/>
      <c r="D22" s="20"/>
      <c r="E22" s="20"/>
      <c r="F22" s="20"/>
      <c r="G22" s="20"/>
    </row>
    <row r="23" spans="1:7" ht="15.75" customHeight="1">
      <c r="A23" s="22"/>
      <c r="B23" s="20"/>
      <c r="C23" s="20"/>
      <c r="D23" s="20"/>
      <c r="E23" s="20"/>
      <c r="F23" s="20"/>
      <c r="G23" s="20"/>
    </row>
    <row r="24" spans="1:7" ht="15.75" customHeight="1">
      <c r="A24" s="28" t="s">
        <v>151</v>
      </c>
    </row>
  </sheetData>
  <hyperlinks>
    <hyperlink ref="A24" location="Contents!B3" display="Return to the Table of Contents" xr:uid="{00000000-0004-0000-5A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3"/>
  <dimension ref="A1:G115"/>
  <sheetViews>
    <sheetView zoomScaleNormal="100" workbookViewId="0"/>
  </sheetViews>
  <sheetFormatPr defaultRowHeight="15.75" customHeight="1"/>
  <cols>
    <col min="1" max="1" width="10.625" style="22" customWidth="1"/>
    <col min="2" max="7" width="16.875" style="20" customWidth="1"/>
    <col min="8" max="16384" width="9" style="20"/>
  </cols>
  <sheetData>
    <row r="1" spans="1:7" s="17" customFormat="1" ht="18.75" customHeight="1">
      <c r="A1" s="72" t="s">
        <v>65</v>
      </c>
    </row>
    <row r="2" spans="1:7" ht="15.75" customHeight="1">
      <c r="A2" s="19"/>
      <c r="B2" s="42"/>
      <c r="C2" s="42"/>
      <c r="E2" s="35"/>
      <c r="F2" s="35"/>
    </row>
    <row r="3" spans="1:7" ht="15.75" customHeight="1">
      <c r="A3" s="19"/>
      <c r="B3" s="42"/>
      <c r="C3" s="42"/>
      <c r="E3" s="35"/>
      <c r="F3" s="35"/>
    </row>
    <row r="4" spans="1:7" s="46" customFormat="1" ht="60">
      <c r="A4" s="45"/>
      <c r="B4" s="23" t="s">
        <v>470</v>
      </c>
      <c r="C4" s="23" t="s">
        <v>462</v>
      </c>
      <c r="D4" s="23" t="s">
        <v>461</v>
      </c>
      <c r="E4" s="23" t="s">
        <v>367</v>
      </c>
      <c r="F4" s="23" t="s">
        <v>478</v>
      </c>
      <c r="G4" s="23" t="s">
        <v>368</v>
      </c>
    </row>
    <row r="5" spans="1:7" ht="15.75" customHeight="1">
      <c r="A5" s="210">
        <v>2004</v>
      </c>
      <c r="B5" s="82">
        <v>3.3000000000000002E-2</v>
      </c>
      <c r="C5" s="81">
        <v>5.5E-2</v>
      </c>
      <c r="D5" s="81">
        <v>5.1999999999999998E-2</v>
      </c>
      <c r="E5" s="48">
        <v>12213.7</v>
      </c>
      <c r="F5" s="48">
        <v>14406.4</v>
      </c>
      <c r="G5" s="82">
        <v>3.7999999999999999E-2</v>
      </c>
    </row>
    <row r="6" spans="1:7" ht="15.75" customHeight="1">
      <c r="A6" s="210">
        <v>2005</v>
      </c>
      <c r="B6" s="82">
        <v>3.4000000000000002E-2</v>
      </c>
      <c r="C6" s="81">
        <v>5.0999999999999997E-2</v>
      </c>
      <c r="D6" s="81">
        <v>3.2000000000000001E-2</v>
      </c>
      <c r="E6" s="48">
        <v>13036.6</v>
      </c>
      <c r="F6" s="48">
        <v>14912.5</v>
      </c>
      <c r="G6" s="82">
        <v>3.5000000000000003E-2</v>
      </c>
    </row>
    <row r="7" spans="1:7" ht="15.75" customHeight="1">
      <c r="A7" s="210">
        <v>2006</v>
      </c>
      <c r="B7" s="82">
        <v>2.5000000000000001E-2</v>
      </c>
      <c r="C7" s="81">
        <v>4.5999999999999999E-2</v>
      </c>
      <c r="D7" s="81">
        <v>3.7999999999999999E-2</v>
      </c>
      <c r="E7" s="48">
        <v>13814.6</v>
      </c>
      <c r="F7" s="48">
        <v>15338.3</v>
      </c>
      <c r="G7" s="82">
        <v>2.8999999999999998E-2</v>
      </c>
    </row>
    <row r="8" spans="1:7" ht="15.75" customHeight="1">
      <c r="A8" s="210">
        <v>2007</v>
      </c>
      <c r="B8" s="82">
        <v>4.0999999999999995E-2</v>
      </c>
      <c r="C8" s="81">
        <v>4.6166666666666668E-2</v>
      </c>
      <c r="D8" s="81">
        <v>3.6999999999999998E-2</v>
      </c>
      <c r="E8" s="48">
        <v>14451.9</v>
      </c>
      <c r="F8" s="48">
        <v>15626</v>
      </c>
      <c r="G8" s="82">
        <v>1.9E-2</v>
      </c>
    </row>
    <row r="9" spans="1:7" ht="15.75" customHeight="1">
      <c r="A9" s="210">
        <v>2008</v>
      </c>
      <c r="B9" s="82">
        <v>1E-3</v>
      </c>
      <c r="C9" s="81">
        <v>5.7999999999999996E-2</v>
      </c>
      <c r="D9" s="81">
        <v>0.05</v>
      </c>
      <c r="E9" s="48">
        <v>14712.8</v>
      </c>
      <c r="F9" s="48">
        <v>15604.7</v>
      </c>
      <c r="G9" s="82">
        <v>-1E-3</v>
      </c>
    </row>
    <row r="10" spans="1:7" ht="15.75" customHeight="1">
      <c r="A10" s="210">
        <v>2009</v>
      </c>
      <c r="B10" s="82">
        <v>2.8000000000000001E-2</v>
      </c>
      <c r="C10" s="81">
        <v>9.2833333333333337E-2</v>
      </c>
      <c r="D10" s="81">
        <v>6.0999999999999999E-2</v>
      </c>
      <c r="E10" s="48">
        <v>14448.9</v>
      </c>
      <c r="F10" s="48">
        <v>15208.8</v>
      </c>
      <c r="G10" s="82">
        <v>-2.5000000000000001E-2</v>
      </c>
    </row>
    <row r="11" spans="1:7" ht="15.75" customHeight="1">
      <c r="A11" s="210">
        <v>2010</v>
      </c>
      <c r="B11" s="82">
        <v>1.4E-2</v>
      </c>
      <c r="C11" s="81">
        <v>9.6083333333333326E-2</v>
      </c>
      <c r="D11" s="81">
        <v>6.5000000000000002E-2</v>
      </c>
      <c r="E11" s="48">
        <v>14992.1</v>
      </c>
      <c r="F11" s="48">
        <v>15598.8</v>
      </c>
      <c r="G11" s="82">
        <v>2.6000000000000002E-2</v>
      </c>
    </row>
    <row r="12" spans="1:7" ht="15.75" customHeight="1">
      <c r="A12" s="210">
        <v>2011</v>
      </c>
      <c r="B12" s="82">
        <v>3.1E-2</v>
      </c>
      <c r="C12" s="81">
        <v>8.9333333333333334E-2</v>
      </c>
      <c r="D12" s="81">
        <v>7.1999999999999995E-2</v>
      </c>
      <c r="E12" s="48">
        <v>15542.6</v>
      </c>
      <c r="F12" s="48">
        <v>15840.7</v>
      </c>
      <c r="G12" s="82">
        <v>1.6E-2</v>
      </c>
    </row>
    <row r="13" spans="1:7" ht="15.75" customHeight="1">
      <c r="A13" s="210">
        <v>2012</v>
      </c>
      <c r="B13" s="82">
        <v>1.7999999999999999E-2</v>
      </c>
      <c r="C13" s="81">
        <v>8.0750000000000016E-2</v>
      </c>
      <c r="D13" s="81">
        <v>8.8999999999999996E-2</v>
      </c>
      <c r="E13" s="48">
        <v>16197</v>
      </c>
      <c r="F13" s="48">
        <v>16197</v>
      </c>
      <c r="G13" s="82">
        <v>2.2000000000000002E-2</v>
      </c>
    </row>
    <row r="14" spans="1:7" ht="15.75" customHeight="1">
      <c r="A14" s="210">
        <v>2013</v>
      </c>
      <c r="B14" s="82">
        <v>1.4999999999999999E-2</v>
      </c>
      <c r="C14" s="81">
        <v>7.3666666666666672E-2</v>
      </c>
      <c r="D14" s="81">
        <v>6.4000000000000001E-2</v>
      </c>
      <c r="E14" s="48">
        <v>16784.900000000001</v>
      </c>
      <c r="F14" s="48">
        <v>16495.400000000001</v>
      </c>
      <c r="G14" s="82">
        <v>1.8000000000000002E-2</v>
      </c>
    </row>
    <row r="15" spans="1:7" ht="15.75" customHeight="1">
      <c r="A15" s="210">
        <v>2014</v>
      </c>
      <c r="B15" s="82">
        <v>7.0000000000000001E-3</v>
      </c>
      <c r="C15" s="81">
        <v>6.1666666666666668E-2</v>
      </c>
      <c r="D15" s="81">
        <v>7.2999999999999995E-2</v>
      </c>
      <c r="E15" s="48">
        <v>17521.7</v>
      </c>
      <c r="F15" s="48">
        <v>16899.8</v>
      </c>
      <c r="G15" s="82">
        <v>2.5000000000000001E-2</v>
      </c>
    </row>
    <row r="16" spans="1:7" ht="15.75" customHeight="1">
      <c r="A16" s="210">
        <v>2015</v>
      </c>
      <c r="B16" s="82">
        <v>7.0000000000000001E-3</v>
      </c>
      <c r="C16" s="81">
        <v>5.2583333333333336E-2</v>
      </c>
      <c r="D16" s="81">
        <v>7.5999999999999998E-2</v>
      </c>
      <c r="E16" s="48">
        <v>18219.3</v>
      </c>
      <c r="F16" s="48">
        <v>17386.7</v>
      </c>
      <c r="G16" s="82">
        <v>2.8999999999999998E-2</v>
      </c>
    </row>
    <row r="17" spans="1:7" ht="15.75" customHeight="1">
      <c r="A17" s="210">
        <v>2016</v>
      </c>
      <c r="B17" s="82">
        <v>2.1000000000000001E-2</v>
      </c>
      <c r="C17" s="81">
        <v>4.8499999999999995E-2</v>
      </c>
      <c r="D17" s="81">
        <v>6.7000000000000004E-2</v>
      </c>
      <c r="E17" s="48">
        <v>18707.2</v>
      </c>
      <c r="F17" s="48">
        <v>17659.2</v>
      </c>
      <c r="G17" s="82">
        <v>1.6E-2</v>
      </c>
    </row>
    <row r="18" spans="1:7" ht="15.75" customHeight="1">
      <c r="A18" s="210">
        <v>2017</v>
      </c>
      <c r="B18" s="82">
        <v>2.1000000000000001E-2</v>
      </c>
      <c r="C18" s="81">
        <v>4.3999999999999997E-2</v>
      </c>
      <c r="D18" s="81">
        <v>6.7000000000000004E-2</v>
      </c>
      <c r="E18" s="48">
        <v>19485.400000000001</v>
      </c>
      <c r="F18" s="48">
        <v>18050.7</v>
      </c>
      <c r="G18" s="82">
        <v>2.2000000000000002E-2</v>
      </c>
    </row>
    <row r="19" spans="1:7" ht="15.75" customHeight="1">
      <c r="A19" s="22">
        <v>2018</v>
      </c>
      <c r="B19" s="82">
        <v>1.9E-2</v>
      </c>
      <c r="C19" s="81">
        <v>3.9E-2</v>
      </c>
      <c r="D19" s="81">
        <v>6.7000000000000004E-2</v>
      </c>
      <c r="E19" s="48">
        <v>20494.099999999999</v>
      </c>
      <c r="F19" s="48">
        <v>18566.400000000001</v>
      </c>
      <c r="G19" s="82">
        <v>2.8999999999999998E-2</v>
      </c>
    </row>
    <row r="20" spans="1:7" ht="15.75" customHeight="1">
      <c r="B20" s="82"/>
      <c r="C20" s="136"/>
      <c r="D20" s="48"/>
      <c r="E20" s="48"/>
      <c r="F20" s="48"/>
      <c r="G20" s="82"/>
    </row>
    <row r="21" spans="1:7" ht="15.75" customHeight="1">
      <c r="A21" s="22" t="s">
        <v>197</v>
      </c>
      <c r="B21" s="179"/>
      <c r="C21" s="50"/>
      <c r="D21" s="127"/>
      <c r="E21" s="127"/>
      <c r="F21" s="127"/>
      <c r="G21" s="179"/>
    </row>
    <row r="22" spans="1:7" ht="15.75" customHeight="1">
      <c r="A22" s="22" t="s">
        <v>64</v>
      </c>
      <c r="B22" s="22"/>
      <c r="C22" s="22"/>
      <c r="D22" s="50"/>
      <c r="E22" s="108"/>
      <c r="F22" s="108"/>
      <c r="G22" s="50"/>
    </row>
    <row r="23" spans="1:7" ht="15.75" customHeight="1">
      <c r="A23" s="20"/>
    </row>
    <row r="24" spans="1:7" ht="15.75" customHeight="1">
      <c r="A24" s="28" t="s">
        <v>151</v>
      </c>
    </row>
    <row r="25" spans="1:7" ht="15.75" customHeight="1">
      <c r="A25" s="20"/>
    </row>
    <row r="26" spans="1:7" ht="15.75" customHeight="1">
      <c r="A26" s="20"/>
    </row>
    <row r="27" spans="1:7" ht="15.75" customHeight="1">
      <c r="A27" s="20"/>
    </row>
    <row r="28" spans="1:7" ht="15.75" customHeight="1">
      <c r="A28" s="20"/>
    </row>
    <row r="29" spans="1:7" ht="15.75" customHeight="1">
      <c r="A29" s="20"/>
    </row>
    <row r="30" spans="1:7" ht="15.75" customHeight="1">
      <c r="A30" s="20"/>
    </row>
    <row r="31" spans="1:7" ht="15.75" customHeight="1">
      <c r="A31" s="20"/>
    </row>
    <row r="32" spans="1:7" ht="15.75" customHeight="1">
      <c r="A32" s="20"/>
    </row>
    <row r="33" spans="1:1" ht="15.75" customHeight="1">
      <c r="A33" s="20"/>
    </row>
    <row r="34" spans="1:1" ht="15.75" customHeight="1">
      <c r="A34" s="20"/>
    </row>
    <row r="35" spans="1:1" ht="15.75" customHeight="1">
      <c r="A35" s="20"/>
    </row>
    <row r="36" spans="1:1" ht="15.75" customHeight="1">
      <c r="A36" s="20"/>
    </row>
    <row r="37" spans="1:1" ht="15.75" customHeight="1">
      <c r="A37" s="20"/>
    </row>
    <row r="38" spans="1:1" ht="15.75" customHeight="1">
      <c r="A38" s="20"/>
    </row>
    <row r="39" spans="1:1" ht="15.75" customHeight="1">
      <c r="A39" s="20"/>
    </row>
    <row r="40" spans="1:1" ht="15.75" customHeight="1">
      <c r="A40" s="20"/>
    </row>
    <row r="41" spans="1:1" ht="15.75" customHeight="1">
      <c r="A41" s="20"/>
    </row>
    <row r="42" spans="1:1" ht="15.75" customHeight="1">
      <c r="A42" s="20"/>
    </row>
    <row r="43" spans="1:1" ht="15.75" customHeight="1">
      <c r="A43" s="20"/>
    </row>
    <row r="44" spans="1:1" ht="15.75" customHeight="1">
      <c r="A44" s="20"/>
    </row>
    <row r="45" spans="1:1" ht="15.75" customHeight="1">
      <c r="A45" s="20"/>
    </row>
    <row r="46" spans="1:1" ht="15.75" customHeight="1">
      <c r="A46" s="20"/>
    </row>
    <row r="47" spans="1:1" ht="15.75" customHeight="1">
      <c r="A47" s="20"/>
    </row>
    <row r="48" spans="1:1" ht="15.75" customHeight="1">
      <c r="A48" s="20"/>
    </row>
    <row r="49" spans="1:6" ht="15.75" customHeight="1">
      <c r="A49" s="20"/>
    </row>
    <row r="50" spans="1:6" ht="15.75" customHeight="1">
      <c r="A50" s="20"/>
    </row>
    <row r="51" spans="1:6" ht="15.75" customHeight="1">
      <c r="A51" s="20"/>
      <c r="D51" s="37"/>
    </row>
    <row r="52" spans="1:6" ht="15.75" customHeight="1">
      <c r="A52" s="20"/>
      <c r="D52" s="40"/>
    </row>
    <row r="53" spans="1:6" ht="15.75" customHeight="1">
      <c r="A53" s="20"/>
      <c r="D53" s="40"/>
    </row>
    <row r="54" spans="1:6" ht="15.75" customHeight="1">
      <c r="A54" s="20"/>
      <c r="D54" s="40"/>
    </row>
    <row r="55" spans="1:6" ht="15.75" customHeight="1">
      <c r="A55" s="20"/>
      <c r="D55" s="40"/>
    </row>
    <row r="56" spans="1:6" ht="15.75" customHeight="1">
      <c r="A56" s="20"/>
      <c r="D56" s="40"/>
    </row>
    <row r="57" spans="1:6" ht="15.75" customHeight="1">
      <c r="A57" s="20"/>
      <c r="D57" s="40"/>
      <c r="E57" s="40"/>
      <c r="F57" s="40"/>
    </row>
    <row r="58" spans="1:6" ht="15.75" customHeight="1">
      <c r="A58" s="20"/>
      <c r="D58" s="40"/>
      <c r="E58" s="40"/>
      <c r="F58" s="40"/>
    </row>
    <row r="59" spans="1:6" ht="15.75" customHeight="1">
      <c r="A59" s="20"/>
      <c r="D59" s="40"/>
      <c r="E59" s="40"/>
      <c r="F59" s="40"/>
    </row>
    <row r="60" spans="1:6" ht="15.75" customHeight="1">
      <c r="A60" s="20"/>
      <c r="D60" s="40"/>
      <c r="E60" s="40"/>
      <c r="F60" s="40"/>
    </row>
    <row r="61" spans="1:6" ht="15.75" customHeight="1">
      <c r="A61" s="20"/>
      <c r="D61" s="40"/>
      <c r="E61" s="40"/>
      <c r="F61" s="40"/>
    </row>
    <row r="62" spans="1:6" ht="15.75" customHeight="1">
      <c r="A62" s="20"/>
      <c r="D62" s="40"/>
      <c r="E62" s="40"/>
      <c r="F62" s="40"/>
    </row>
    <row r="63" spans="1:6" ht="15.75" customHeight="1">
      <c r="A63" s="20"/>
      <c r="D63" s="40"/>
      <c r="E63" s="40"/>
      <c r="F63" s="40"/>
    </row>
    <row r="64" spans="1:6" ht="15.75" customHeight="1">
      <c r="A64" s="20"/>
      <c r="D64" s="40"/>
      <c r="E64" s="40"/>
      <c r="F64" s="40"/>
    </row>
    <row r="65" spans="1:6" ht="15.75" customHeight="1">
      <c r="A65" s="20"/>
      <c r="D65" s="40"/>
      <c r="E65" s="40"/>
      <c r="F65" s="40"/>
    </row>
    <row r="66" spans="1:6" ht="15.75" customHeight="1">
      <c r="A66" s="20"/>
      <c r="D66" s="40"/>
      <c r="E66" s="40"/>
      <c r="F66" s="40"/>
    </row>
    <row r="67" spans="1:6" ht="15.75" customHeight="1">
      <c r="A67" s="20"/>
      <c r="D67" s="40"/>
      <c r="E67" s="40"/>
      <c r="F67" s="40"/>
    </row>
    <row r="68" spans="1:6" ht="15.75" customHeight="1">
      <c r="A68" s="20"/>
      <c r="D68" s="40"/>
      <c r="E68" s="40"/>
      <c r="F68" s="40"/>
    </row>
    <row r="69" spans="1:6" ht="15.75" customHeight="1">
      <c r="A69" s="20"/>
      <c r="D69" s="40"/>
      <c r="E69" s="40"/>
      <c r="F69" s="40"/>
    </row>
    <row r="70" spans="1:6" ht="15.75" customHeight="1">
      <c r="A70" s="20"/>
      <c r="D70" s="40"/>
      <c r="E70" s="40"/>
      <c r="F70" s="40"/>
    </row>
    <row r="71" spans="1:6" ht="15.75" customHeight="1">
      <c r="A71" s="20"/>
      <c r="D71" s="40"/>
      <c r="E71" s="40"/>
      <c r="F71" s="40"/>
    </row>
    <row r="72" spans="1:6" ht="15.75" customHeight="1">
      <c r="A72" s="20"/>
      <c r="D72" s="40"/>
      <c r="E72" s="40"/>
      <c r="F72" s="40"/>
    </row>
    <row r="73" spans="1:6" ht="15.75" customHeight="1">
      <c r="A73" s="20"/>
      <c r="D73" s="40"/>
      <c r="E73" s="40"/>
      <c r="F73" s="40"/>
    </row>
    <row r="74" spans="1:6" ht="15.75" customHeight="1">
      <c r="A74" s="20"/>
      <c r="D74" s="40"/>
      <c r="E74" s="40"/>
      <c r="F74" s="40"/>
    </row>
    <row r="75" spans="1:6" ht="15.75" customHeight="1">
      <c r="A75" s="20"/>
      <c r="D75" s="40"/>
      <c r="E75" s="40"/>
      <c r="F75" s="40"/>
    </row>
    <row r="76" spans="1:6" ht="15.75" customHeight="1">
      <c r="A76" s="20"/>
      <c r="D76" s="40"/>
      <c r="E76" s="40"/>
      <c r="F76" s="40"/>
    </row>
    <row r="77" spans="1:6" ht="15.75" customHeight="1">
      <c r="A77" s="20"/>
      <c r="D77" s="40"/>
      <c r="E77" s="40"/>
      <c r="F77" s="40"/>
    </row>
    <row r="78" spans="1:6" ht="15.75" customHeight="1">
      <c r="A78" s="20"/>
      <c r="D78" s="40"/>
      <c r="E78" s="40"/>
      <c r="F78" s="40"/>
    </row>
    <row r="79" spans="1:6" ht="15.75" customHeight="1">
      <c r="A79" s="20"/>
      <c r="D79" s="40"/>
      <c r="E79" s="40"/>
      <c r="F79" s="40"/>
    </row>
    <row r="80" spans="1:6" ht="15.75" customHeight="1">
      <c r="A80" s="20"/>
      <c r="D80" s="40"/>
      <c r="E80" s="40"/>
      <c r="F80" s="40"/>
    </row>
    <row r="81" spans="1:6" ht="15.75" customHeight="1">
      <c r="A81" s="20"/>
      <c r="D81" s="40"/>
      <c r="E81" s="40"/>
      <c r="F81" s="40"/>
    </row>
    <row r="82" spans="1:6" ht="15.75" customHeight="1">
      <c r="A82" s="20"/>
      <c r="D82" s="40"/>
      <c r="E82" s="40"/>
      <c r="F82" s="40"/>
    </row>
    <row r="83" spans="1:6" ht="15.75" customHeight="1">
      <c r="A83" s="20"/>
      <c r="D83" s="40"/>
      <c r="E83" s="40"/>
      <c r="F83" s="40"/>
    </row>
    <row r="84" spans="1:6" ht="15.75" customHeight="1">
      <c r="A84" s="20"/>
      <c r="D84" s="40"/>
      <c r="E84" s="40"/>
      <c r="F84" s="40"/>
    </row>
    <row r="85" spans="1:6" ht="15.75" customHeight="1">
      <c r="A85" s="20"/>
      <c r="D85" s="40"/>
      <c r="E85" s="40"/>
      <c r="F85" s="40"/>
    </row>
    <row r="86" spans="1:6" ht="15.75" customHeight="1">
      <c r="A86" s="20"/>
      <c r="D86" s="40"/>
      <c r="E86" s="40"/>
      <c r="F86" s="40"/>
    </row>
    <row r="87" spans="1:6" ht="15.75" customHeight="1">
      <c r="A87" s="20"/>
      <c r="D87" s="40"/>
      <c r="E87" s="40"/>
      <c r="F87" s="40"/>
    </row>
    <row r="88" spans="1:6" ht="15.75" customHeight="1">
      <c r="A88" s="20"/>
      <c r="D88" s="40"/>
      <c r="E88" s="40"/>
      <c r="F88" s="40"/>
    </row>
    <row r="89" spans="1:6" ht="15.75" customHeight="1">
      <c r="A89" s="20"/>
      <c r="D89" s="40"/>
      <c r="E89" s="40"/>
      <c r="F89" s="40"/>
    </row>
    <row r="90" spans="1:6" ht="15.75" customHeight="1">
      <c r="A90" s="20"/>
      <c r="D90" s="40"/>
      <c r="E90" s="40"/>
      <c r="F90" s="40"/>
    </row>
    <row r="91" spans="1:6" ht="15.75" customHeight="1">
      <c r="A91" s="20"/>
      <c r="D91" s="40"/>
      <c r="E91" s="40"/>
      <c r="F91" s="40"/>
    </row>
    <row r="92" spans="1:6" ht="15.75" customHeight="1">
      <c r="A92" s="20"/>
      <c r="D92" s="40"/>
      <c r="E92" s="40"/>
      <c r="F92" s="40"/>
    </row>
    <row r="93" spans="1:6" ht="15.75" customHeight="1">
      <c r="A93" s="20"/>
      <c r="D93" s="40"/>
      <c r="E93" s="40"/>
      <c r="F93" s="40"/>
    </row>
    <row r="94" spans="1:6" ht="15.75" customHeight="1">
      <c r="A94" s="20"/>
      <c r="D94" s="40"/>
      <c r="E94" s="40"/>
      <c r="F94" s="40"/>
    </row>
    <row r="95" spans="1:6" ht="15.75" customHeight="1">
      <c r="A95" s="20"/>
      <c r="D95" s="40"/>
      <c r="E95" s="40"/>
      <c r="F95" s="40"/>
    </row>
    <row r="96" spans="1:6" ht="15.75" customHeight="1">
      <c r="A96" s="20"/>
      <c r="D96" s="40"/>
      <c r="E96" s="40"/>
      <c r="F96" s="40"/>
    </row>
    <row r="97" spans="1:6" ht="15.75" customHeight="1">
      <c r="A97" s="20"/>
      <c r="D97" s="40"/>
      <c r="E97" s="40"/>
      <c r="F97" s="40"/>
    </row>
    <row r="98" spans="1:6" ht="15.75" customHeight="1">
      <c r="A98" s="20"/>
      <c r="D98" s="40"/>
      <c r="E98" s="40"/>
      <c r="F98" s="40"/>
    </row>
    <row r="99" spans="1:6" ht="15.75" customHeight="1">
      <c r="A99" s="20"/>
      <c r="D99" s="40"/>
      <c r="E99" s="40"/>
      <c r="F99" s="40"/>
    </row>
    <row r="100" spans="1:6" ht="15.75" customHeight="1">
      <c r="A100" s="20"/>
      <c r="D100" s="40"/>
      <c r="E100" s="40"/>
      <c r="F100" s="40"/>
    </row>
    <row r="101" spans="1:6" ht="15.75" customHeight="1">
      <c r="A101" s="20"/>
      <c r="D101" s="40"/>
      <c r="E101" s="40"/>
      <c r="F101" s="40"/>
    </row>
    <row r="102" spans="1:6" ht="15.75" customHeight="1">
      <c r="A102" s="20"/>
      <c r="D102" s="40"/>
      <c r="E102" s="40"/>
      <c r="F102" s="40"/>
    </row>
    <row r="103" spans="1:6" ht="15.75" customHeight="1">
      <c r="A103" s="20"/>
      <c r="D103" s="40"/>
      <c r="E103" s="40"/>
      <c r="F103" s="40"/>
    </row>
    <row r="104" spans="1:6" ht="15.75" customHeight="1">
      <c r="A104" s="20"/>
      <c r="D104" s="40"/>
      <c r="E104" s="40"/>
      <c r="F104" s="40"/>
    </row>
    <row r="105" spans="1:6" ht="15.75" customHeight="1">
      <c r="A105" s="20"/>
      <c r="D105" s="40"/>
      <c r="E105" s="40"/>
      <c r="F105" s="40"/>
    </row>
    <row r="106" spans="1:6" ht="15.75" customHeight="1">
      <c r="A106" s="20"/>
      <c r="D106" s="40"/>
      <c r="E106" s="40"/>
      <c r="F106" s="40"/>
    </row>
    <row r="107" spans="1:6" ht="15.75" customHeight="1">
      <c r="A107" s="20"/>
      <c r="D107" s="40"/>
      <c r="E107" s="40"/>
      <c r="F107" s="40"/>
    </row>
    <row r="108" spans="1:6" ht="15.75" customHeight="1">
      <c r="A108" s="20"/>
      <c r="D108" s="40"/>
      <c r="E108" s="40"/>
      <c r="F108" s="40"/>
    </row>
    <row r="109" spans="1:6" ht="15.75" customHeight="1">
      <c r="A109" s="20"/>
      <c r="D109" s="40"/>
      <c r="E109" s="40"/>
      <c r="F109" s="40"/>
    </row>
    <row r="110" spans="1:6" ht="15.75" customHeight="1">
      <c r="A110" s="20"/>
      <c r="E110" s="40"/>
      <c r="F110" s="40"/>
    </row>
    <row r="111" spans="1:6" ht="15.75" customHeight="1">
      <c r="A111" s="20"/>
      <c r="E111" s="40"/>
      <c r="F111" s="40"/>
    </row>
    <row r="112" spans="1:6" ht="15.75" customHeight="1">
      <c r="A112" s="20"/>
      <c r="E112" s="40"/>
      <c r="F112" s="40"/>
    </row>
    <row r="113" spans="1:6" ht="15.75" customHeight="1">
      <c r="A113" s="20"/>
      <c r="E113" s="40"/>
      <c r="F113" s="40"/>
    </row>
    <row r="114" spans="1:6" ht="15.75" customHeight="1">
      <c r="A114" s="20"/>
      <c r="E114" s="40"/>
      <c r="F114" s="40"/>
    </row>
    <row r="115" spans="1:6" ht="15.75" customHeight="1">
      <c r="A115" s="20"/>
      <c r="E115" s="40"/>
      <c r="F115" s="40"/>
    </row>
  </sheetData>
  <hyperlinks>
    <hyperlink ref="A24" location="Contents!B3" display="Return to the Table of Contents" xr:uid="{00000000-0004-0000-5B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2">
    <pageSetUpPr fitToPage="1"/>
  </sheetPr>
  <dimension ref="A1:L162"/>
  <sheetViews>
    <sheetView zoomScaleNormal="100" workbookViewId="0"/>
  </sheetViews>
  <sheetFormatPr defaultColWidth="10.625" defaultRowHeight="15.75" customHeight="1"/>
  <cols>
    <col min="1" max="1" width="12" style="22" customWidth="1"/>
    <col min="2" max="7" width="14.25" style="20" customWidth="1"/>
    <col min="8" max="8" width="2.625" style="20" customWidth="1"/>
    <col min="9" max="10" width="14.25" style="20" customWidth="1"/>
    <col min="11" max="11" width="10.625" style="20" customWidth="1"/>
    <col min="12" max="16384" width="10.625" style="20"/>
  </cols>
  <sheetData>
    <row r="1" spans="1:11" s="17" customFormat="1" ht="18.75" customHeight="1">
      <c r="A1" s="72" t="s">
        <v>463</v>
      </c>
    </row>
    <row r="2" spans="1:11" ht="15.75" customHeight="1">
      <c r="A2" s="22" t="s">
        <v>63</v>
      </c>
    </row>
    <row r="3" spans="1:11" ht="15.75" customHeight="1">
      <c r="B3" s="42"/>
      <c r="C3" s="42"/>
      <c r="D3" s="42"/>
      <c r="E3" s="42"/>
      <c r="I3" s="268"/>
      <c r="J3" s="268"/>
      <c r="K3" s="180"/>
    </row>
    <row r="4" spans="1:11" s="46" customFormat="1" ht="45">
      <c r="A4" s="45"/>
      <c r="B4" s="181" t="s">
        <v>62</v>
      </c>
      <c r="C4" s="181" t="s">
        <v>61</v>
      </c>
      <c r="D4" s="181" t="s">
        <v>135</v>
      </c>
      <c r="E4" s="181" t="s">
        <v>114</v>
      </c>
      <c r="F4" s="181" t="s">
        <v>115</v>
      </c>
      <c r="G4" s="181" t="s">
        <v>60</v>
      </c>
      <c r="H4" s="182"/>
      <c r="I4" s="181" t="s">
        <v>464</v>
      </c>
      <c r="J4" s="181" t="s">
        <v>136</v>
      </c>
      <c r="K4" s="182"/>
    </row>
    <row r="5" spans="1:11" ht="15.75" customHeight="1">
      <c r="A5" s="210">
        <v>2006</v>
      </c>
      <c r="B5" s="40">
        <v>2406.9</v>
      </c>
      <c r="C5" s="40">
        <v>2655.1</v>
      </c>
      <c r="D5" s="40">
        <v>-248.2</v>
      </c>
      <c r="E5" s="40">
        <v>8451.4</v>
      </c>
      <c r="F5" s="40">
        <v>4829</v>
      </c>
      <c r="G5" s="40">
        <v>13638.4</v>
      </c>
      <c r="H5" s="40"/>
      <c r="I5" s="189">
        <f t="shared" ref="I5:I18" si="0">D5/G5</f>
        <v>-1.8198615673392773E-2</v>
      </c>
      <c r="J5" s="31">
        <f t="shared" ref="J5:J18" si="1">E5/G5</f>
        <v>0.61967679493195682</v>
      </c>
      <c r="K5" s="31"/>
    </row>
    <row r="6" spans="1:11" ht="15.75" customHeight="1">
      <c r="A6" s="210">
        <v>2007</v>
      </c>
      <c r="B6" s="40">
        <v>2568</v>
      </c>
      <c r="C6" s="40">
        <v>2728.7</v>
      </c>
      <c r="D6" s="40">
        <v>-160.69999999999999</v>
      </c>
      <c r="E6" s="40">
        <v>8950.7000000000007</v>
      </c>
      <c r="F6" s="40">
        <v>5035.1000000000004</v>
      </c>
      <c r="G6" s="40">
        <v>14290.8</v>
      </c>
      <c r="H6" s="40"/>
      <c r="I6" s="189">
        <f t="shared" si="0"/>
        <v>-1.1244996781145912E-2</v>
      </c>
      <c r="J6" s="31">
        <f t="shared" si="1"/>
        <v>0.62632602793405556</v>
      </c>
      <c r="K6" s="31"/>
    </row>
    <row r="7" spans="1:11" ht="15.75" customHeight="1">
      <c r="A7" s="210">
        <v>2008</v>
      </c>
      <c r="B7" s="40">
        <v>2524</v>
      </c>
      <c r="C7" s="40">
        <v>2982.5</v>
      </c>
      <c r="D7" s="40">
        <v>-458.6</v>
      </c>
      <c r="E7" s="40">
        <v>9986.1</v>
      </c>
      <c r="F7" s="40">
        <v>5803.1</v>
      </c>
      <c r="G7" s="40">
        <v>14743.3</v>
      </c>
      <c r="H7" s="40"/>
      <c r="I7" s="189">
        <f t="shared" si="0"/>
        <v>-3.1105654771998132E-2</v>
      </c>
      <c r="J7" s="31">
        <f t="shared" si="1"/>
        <v>0.67733139799095188</v>
      </c>
      <c r="K7" s="31"/>
    </row>
    <row r="8" spans="1:11" ht="15.75" customHeight="1">
      <c r="A8" s="210">
        <v>2009</v>
      </c>
      <c r="B8" s="40">
        <v>2105</v>
      </c>
      <c r="C8" s="40">
        <v>3517.7</v>
      </c>
      <c r="D8" s="40">
        <v>-1412.7</v>
      </c>
      <c r="E8" s="40">
        <v>11875.9</v>
      </c>
      <c r="F8" s="40">
        <v>7544.7</v>
      </c>
      <c r="G8" s="40">
        <v>14431.8</v>
      </c>
      <c r="H8" s="40"/>
      <c r="I8" s="189">
        <f t="shared" si="0"/>
        <v>-9.7887997339209248E-2</v>
      </c>
      <c r="J8" s="31">
        <f t="shared" si="1"/>
        <v>0.82289804459596172</v>
      </c>
      <c r="K8" s="31"/>
    </row>
    <row r="9" spans="1:11" ht="15.75" customHeight="1">
      <c r="A9" s="210">
        <v>2010</v>
      </c>
      <c r="B9" s="40">
        <v>2162.6999999999998</v>
      </c>
      <c r="C9" s="40">
        <v>3457.1</v>
      </c>
      <c r="D9" s="40">
        <v>-1294.4000000000001</v>
      </c>
      <c r="E9" s="40">
        <v>13528.8</v>
      </c>
      <c r="F9" s="40">
        <v>9018.9</v>
      </c>
      <c r="G9" s="40">
        <v>14838.8</v>
      </c>
      <c r="H9" s="40"/>
      <c r="I9" s="189">
        <f t="shared" si="0"/>
        <v>-8.7230773377901194E-2</v>
      </c>
      <c r="J9" s="31">
        <f t="shared" si="1"/>
        <v>0.91171792867347767</v>
      </c>
      <c r="K9" s="31"/>
    </row>
    <row r="10" spans="1:11" ht="15.75" customHeight="1">
      <c r="A10" s="210">
        <v>2011</v>
      </c>
      <c r="B10" s="40">
        <v>2303.5</v>
      </c>
      <c r="C10" s="40">
        <v>3603.1</v>
      </c>
      <c r="D10" s="40">
        <v>-1299.5999999999999</v>
      </c>
      <c r="E10" s="40">
        <v>14764.2</v>
      </c>
      <c r="F10" s="40">
        <v>10128.200000000001</v>
      </c>
      <c r="G10" s="40">
        <v>15403.7</v>
      </c>
      <c r="H10" s="40"/>
      <c r="I10" s="189">
        <f t="shared" si="0"/>
        <v>-8.4369339833935991E-2</v>
      </c>
      <c r="J10" s="31">
        <f t="shared" si="1"/>
        <v>0.95848400059725913</v>
      </c>
      <c r="K10" s="31"/>
    </row>
    <row r="11" spans="1:11" ht="15.75" customHeight="1">
      <c r="A11" s="210">
        <v>2012</v>
      </c>
      <c r="B11" s="40">
        <v>2450</v>
      </c>
      <c r="C11" s="40">
        <v>3537</v>
      </c>
      <c r="D11" s="40">
        <v>-1087</v>
      </c>
      <c r="E11" s="40">
        <v>16050.9</v>
      </c>
      <c r="F11" s="40">
        <v>11281.1</v>
      </c>
      <c r="G11" s="40">
        <v>16056.4</v>
      </c>
      <c r="H11" s="40"/>
      <c r="I11" s="189">
        <f t="shared" si="0"/>
        <v>-6.7698861513166092E-2</v>
      </c>
      <c r="J11" s="31">
        <f t="shared" si="1"/>
        <v>0.99965745746244483</v>
      </c>
      <c r="K11" s="31"/>
    </row>
    <row r="12" spans="1:11" ht="15.75" customHeight="1">
      <c r="A12" s="210">
        <v>2013</v>
      </c>
      <c r="B12" s="40">
        <v>2775.1</v>
      </c>
      <c r="C12" s="40">
        <v>3454.6</v>
      </c>
      <c r="D12" s="40">
        <v>-679.5</v>
      </c>
      <c r="E12" s="40">
        <v>16719.400000000001</v>
      </c>
      <c r="F12" s="40">
        <v>11982.7</v>
      </c>
      <c r="G12" s="40">
        <v>16603.8</v>
      </c>
      <c r="H12" s="40"/>
      <c r="I12" s="189">
        <f t="shared" si="0"/>
        <v>-4.0924366711234776E-2</v>
      </c>
      <c r="J12" s="31">
        <f t="shared" si="1"/>
        <v>1.0069622616509475</v>
      </c>
      <c r="K12" s="31"/>
    </row>
    <row r="13" spans="1:11" ht="15.75" customHeight="1">
      <c r="A13" s="210">
        <v>2014</v>
      </c>
      <c r="B13" s="40">
        <v>3021.5</v>
      </c>
      <c r="C13" s="40">
        <v>3506.1</v>
      </c>
      <c r="D13" s="40">
        <v>-484.6</v>
      </c>
      <c r="E13" s="40">
        <v>17794.5</v>
      </c>
      <c r="F13" s="40">
        <v>12779.9</v>
      </c>
      <c r="G13" s="40">
        <v>17332.900000000001</v>
      </c>
      <c r="H13" s="40"/>
      <c r="I13" s="189">
        <f t="shared" si="0"/>
        <v>-2.7958391267473993E-2</v>
      </c>
      <c r="J13" s="31">
        <f t="shared" si="1"/>
        <v>1.0266314350166446</v>
      </c>
      <c r="K13" s="31"/>
    </row>
    <row r="14" spans="1:11" ht="15.75" customHeight="1">
      <c r="A14" s="210">
        <v>2015</v>
      </c>
      <c r="B14" s="40">
        <v>3249.9</v>
      </c>
      <c r="C14" s="40">
        <v>3688.4</v>
      </c>
      <c r="D14" s="40">
        <v>-438.5</v>
      </c>
      <c r="E14" s="40">
        <v>18120.099999999999</v>
      </c>
      <c r="F14" s="40">
        <v>13116.7</v>
      </c>
      <c r="G14" s="40">
        <v>18090.3</v>
      </c>
      <c r="H14" s="40"/>
      <c r="I14" s="189">
        <f t="shared" si="0"/>
        <v>-2.4239509571427783E-2</v>
      </c>
      <c r="J14" s="31">
        <f t="shared" si="1"/>
        <v>1.0016472916424823</v>
      </c>
      <c r="K14" s="75"/>
    </row>
    <row r="15" spans="1:11" ht="15.75" customHeight="1">
      <c r="A15" s="210">
        <v>2016</v>
      </c>
      <c r="B15" s="40">
        <v>3268</v>
      </c>
      <c r="C15" s="40">
        <v>3852.6</v>
      </c>
      <c r="D15" s="40">
        <v>-584.70000000000005</v>
      </c>
      <c r="E15" s="40">
        <v>19539.5</v>
      </c>
      <c r="F15" s="40">
        <v>14167.6</v>
      </c>
      <c r="G15" s="40">
        <v>18551</v>
      </c>
      <c r="H15" s="40"/>
      <c r="I15" s="189">
        <f t="shared" si="0"/>
        <v>-3.1518516522020382E-2</v>
      </c>
      <c r="J15" s="31">
        <f t="shared" si="1"/>
        <v>1.0532855371678076</v>
      </c>
    </row>
    <row r="16" spans="1:11" ht="15.75" customHeight="1">
      <c r="A16" s="210">
        <v>2017</v>
      </c>
      <c r="B16" s="40">
        <v>3316.2</v>
      </c>
      <c r="C16" s="40">
        <v>3891.6</v>
      </c>
      <c r="D16" s="40">
        <v>-665.4</v>
      </c>
      <c r="E16" s="40">
        <v>20205.7</v>
      </c>
      <c r="F16" s="40">
        <v>14665.5</v>
      </c>
      <c r="G16" s="40">
        <v>19272.2</v>
      </c>
      <c r="H16" s="40"/>
      <c r="I16" s="189">
        <f t="shared" si="0"/>
        <v>-3.4526416288747523E-2</v>
      </c>
      <c r="J16" s="31">
        <f t="shared" si="1"/>
        <v>1.0484376459355964</v>
      </c>
    </row>
    <row r="17" spans="1:11" ht="15.75" customHeight="1">
      <c r="A17" s="210">
        <v>2018</v>
      </c>
      <c r="B17" s="40">
        <v>3329.9</v>
      </c>
      <c r="C17" s="40">
        <v>4109</v>
      </c>
      <c r="D17" s="40">
        <v>-779.1</v>
      </c>
      <c r="E17" s="40">
        <v>21462.3</v>
      </c>
      <c r="F17" s="40">
        <v>15749.6</v>
      </c>
      <c r="G17" s="40">
        <v>20235.900000000001</v>
      </c>
      <c r="H17" s="40"/>
      <c r="I17" s="189">
        <f t="shared" si="0"/>
        <v>-3.8500882095681435E-2</v>
      </c>
      <c r="J17" s="31">
        <f t="shared" si="1"/>
        <v>1.0606051621128785</v>
      </c>
    </row>
    <row r="18" spans="1:11" ht="15.75" customHeight="1">
      <c r="A18" s="210" t="s">
        <v>420</v>
      </c>
      <c r="B18" s="40">
        <v>3437.7</v>
      </c>
      <c r="C18" s="40">
        <v>4529.2</v>
      </c>
      <c r="D18" s="40">
        <v>-1091.5</v>
      </c>
      <c r="E18" s="40">
        <v>22775.5</v>
      </c>
      <c r="F18" s="40">
        <v>16918.599999999999</v>
      </c>
      <c r="G18" s="40">
        <v>21288.9</v>
      </c>
      <c r="H18" s="40"/>
      <c r="I18" s="189">
        <f t="shared" si="0"/>
        <v>-5.1270850067406018E-2</v>
      </c>
      <c r="J18" s="31">
        <f t="shared" si="1"/>
        <v>1.0698298174165879</v>
      </c>
    </row>
    <row r="19" spans="1:11" ht="15.75" customHeight="1">
      <c r="A19" s="22" t="s">
        <v>477</v>
      </c>
      <c r="B19" s="40">
        <v>3644.8</v>
      </c>
      <c r="C19" s="40">
        <v>4745.6000000000004</v>
      </c>
      <c r="D19" s="40">
        <v>-1100.8</v>
      </c>
      <c r="E19" s="40">
        <v>24057.5</v>
      </c>
      <c r="F19" s="40">
        <v>18086.900000000001</v>
      </c>
      <c r="G19" s="40">
        <v>22409.7</v>
      </c>
      <c r="H19" s="40"/>
      <c r="I19" s="189">
        <f t="shared" ref="I19" si="2">D19/G19</f>
        <v>-4.9121585741888553E-2</v>
      </c>
      <c r="J19" s="31">
        <f t="shared" ref="J19" si="3">E19/G19</f>
        <v>1.0735306585987319</v>
      </c>
    </row>
    <row r="20" spans="1:11" ht="15.75" customHeight="1">
      <c r="B20" s="40"/>
      <c r="C20" s="40"/>
      <c r="D20" s="40"/>
      <c r="E20" s="40"/>
      <c r="F20" s="40"/>
      <c r="G20" s="40"/>
      <c r="H20" s="40"/>
      <c r="I20" s="61"/>
      <c r="J20" s="61"/>
    </row>
    <row r="21" spans="1:11" ht="15.75" customHeight="1">
      <c r="A21" s="22" t="s">
        <v>286</v>
      </c>
    </row>
    <row r="22" spans="1:11" ht="15.75" customHeight="1">
      <c r="A22" s="27"/>
    </row>
    <row r="23" spans="1:11" ht="15.75" customHeight="1">
      <c r="A23" s="28" t="s">
        <v>151</v>
      </c>
      <c r="K23" s="20" t="s">
        <v>14</v>
      </c>
    </row>
    <row r="25" spans="1:11" ht="15.75" customHeight="1">
      <c r="A25" s="20"/>
      <c r="K25" s="20" t="s">
        <v>14</v>
      </c>
    </row>
    <row r="26" spans="1:11" ht="15.75" customHeight="1">
      <c r="K26" s="20" t="s">
        <v>14</v>
      </c>
    </row>
    <row r="28" spans="1:11" ht="15.75" customHeight="1">
      <c r="B28" s="20" t="s">
        <v>14</v>
      </c>
    </row>
    <row r="29" spans="1:11" ht="15.75" customHeight="1">
      <c r="A29" s="46"/>
      <c r="B29" s="183"/>
      <c r="C29" s="183"/>
      <c r="D29" s="183"/>
      <c r="E29" s="183"/>
      <c r="F29" s="183"/>
      <c r="G29" s="183"/>
      <c r="H29" s="183"/>
    </row>
    <row r="30" spans="1:11" ht="15.75" customHeight="1">
      <c r="A30" s="46"/>
      <c r="B30" s="183"/>
      <c r="C30" s="183"/>
      <c r="D30" s="183"/>
      <c r="E30" s="183"/>
      <c r="F30" s="183"/>
      <c r="G30" s="183"/>
      <c r="H30" s="183"/>
    </row>
    <row r="31" spans="1:11" ht="15.75" customHeight="1">
      <c r="A31" s="46"/>
      <c r="B31" s="183"/>
      <c r="C31" s="183"/>
      <c r="D31" s="183"/>
      <c r="E31" s="183"/>
      <c r="F31" s="183"/>
      <c r="G31" s="183"/>
      <c r="H31" s="183"/>
    </row>
    <row r="32" spans="1:11" ht="15.75" customHeight="1">
      <c r="A32" s="46"/>
      <c r="B32" s="183"/>
      <c r="C32" s="183"/>
      <c r="D32" s="183"/>
      <c r="E32" s="183"/>
      <c r="F32" s="183"/>
      <c r="G32" s="183"/>
      <c r="H32" s="183"/>
    </row>
    <row r="33" spans="1:12" ht="15.75" customHeight="1">
      <c r="A33" s="46"/>
      <c r="B33" s="183"/>
      <c r="C33" s="183"/>
      <c r="D33" s="183"/>
      <c r="E33" s="183"/>
      <c r="F33" s="183"/>
      <c r="G33" s="183"/>
      <c r="H33" s="183"/>
    </row>
    <row r="34" spans="1:12" ht="15.75" customHeight="1">
      <c r="A34" s="46"/>
      <c r="B34" s="183"/>
      <c r="C34" s="183"/>
      <c r="D34" s="183"/>
      <c r="E34" s="183"/>
      <c r="F34" s="183"/>
      <c r="G34" s="183"/>
      <c r="H34" s="183"/>
    </row>
    <row r="35" spans="1:12" ht="15.75" customHeight="1">
      <c r="A35" s="46"/>
      <c r="B35" s="183"/>
      <c r="C35" s="183"/>
      <c r="D35" s="183"/>
      <c r="E35" s="183"/>
      <c r="F35" s="183"/>
      <c r="G35" s="183"/>
      <c r="H35" s="183"/>
    </row>
    <row r="36" spans="1:12" ht="15.75" customHeight="1">
      <c r="A36" s="46"/>
      <c r="B36" s="183"/>
      <c r="C36" s="183"/>
      <c r="D36" s="183"/>
      <c r="E36" s="183"/>
      <c r="F36" s="183"/>
      <c r="G36" s="183"/>
      <c r="H36" s="183"/>
    </row>
    <row r="37" spans="1:12" ht="15.75" customHeight="1">
      <c r="A37" s="46"/>
      <c r="B37" s="183"/>
      <c r="C37" s="183"/>
      <c r="D37" s="183"/>
      <c r="E37" s="183"/>
      <c r="F37" s="183"/>
      <c r="G37" s="183"/>
      <c r="H37" s="183"/>
    </row>
    <row r="38" spans="1:12" ht="15.75" customHeight="1">
      <c r="A38" s="46"/>
      <c r="B38" s="183"/>
      <c r="C38" s="183"/>
      <c r="D38" s="183"/>
      <c r="E38" s="183"/>
      <c r="F38" s="183"/>
      <c r="G38" s="183"/>
      <c r="H38" s="183"/>
    </row>
    <row r="39" spans="1:12" ht="15.75" customHeight="1">
      <c r="A39" s="46"/>
      <c r="B39" s="183"/>
      <c r="C39" s="183"/>
      <c r="D39" s="183"/>
      <c r="E39" s="183"/>
      <c r="F39" s="183"/>
      <c r="G39" s="183"/>
      <c r="H39" s="183"/>
    </row>
    <row r="40" spans="1:12" ht="15.75" customHeight="1">
      <c r="A40" s="46"/>
      <c r="B40" s="183"/>
      <c r="C40" s="183"/>
      <c r="D40" s="183"/>
      <c r="E40" s="183"/>
      <c r="F40" s="183"/>
      <c r="G40" s="183"/>
      <c r="H40" s="183"/>
    </row>
    <row r="41" spans="1:12" ht="15.75" customHeight="1">
      <c r="A41" s="46"/>
      <c r="B41" s="183"/>
      <c r="C41" s="183"/>
      <c r="D41" s="183"/>
      <c r="E41" s="183"/>
      <c r="F41" s="183"/>
      <c r="G41" s="183"/>
      <c r="H41" s="183"/>
    </row>
    <row r="42" spans="1:12" ht="15.75" customHeight="1">
      <c r="A42" s="46"/>
      <c r="B42" s="183"/>
      <c r="C42" s="183"/>
      <c r="D42" s="183"/>
      <c r="E42" s="183"/>
      <c r="F42" s="183"/>
      <c r="G42" s="183"/>
      <c r="H42" s="183"/>
    </row>
    <row r="43" spans="1:12" ht="15.75" customHeight="1">
      <c r="A43" s="46"/>
      <c r="B43" s="183"/>
      <c r="C43" s="183"/>
      <c r="D43" s="183"/>
      <c r="E43" s="183"/>
      <c r="F43" s="183"/>
      <c r="G43" s="183"/>
      <c r="H43" s="183"/>
      <c r="L43" s="269"/>
    </row>
    <row r="44" spans="1:12" ht="15.75" customHeight="1">
      <c r="A44" s="46"/>
      <c r="B44" s="183"/>
      <c r="C44" s="183"/>
      <c r="D44" s="183"/>
      <c r="E44" s="183"/>
      <c r="F44" s="183"/>
      <c r="G44" s="183"/>
      <c r="H44" s="183"/>
      <c r="L44" s="269"/>
    </row>
    <row r="45" spans="1:12" ht="15.75" customHeight="1">
      <c r="A45" s="46"/>
      <c r="B45" s="183"/>
      <c r="C45" s="183"/>
      <c r="D45" s="183"/>
      <c r="E45" s="183"/>
      <c r="F45" s="183"/>
      <c r="G45" s="183"/>
      <c r="H45" s="183"/>
      <c r="L45" s="269"/>
    </row>
    <row r="46" spans="1:12" ht="15.75" customHeight="1">
      <c r="A46" s="46"/>
      <c r="B46" s="183"/>
      <c r="C46" s="183"/>
      <c r="D46" s="183"/>
      <c r="E46" s="183"/>
      <c r="F46" s="183"/>
      <c r="G46" s="183"/>
      <c r="H46" s="183"/>
      <c r="L46" s="269"/>
    </row>
    <row r="47" spans="1:12" ht="15.75" customHeight="1">
      <c r="A47" s="46"/>
      <c r="B47" s="183"/>
      <c r="C47" s="183"/>
      <c r="D47" s="183"/>
      <c r="E47" s="183"/>
      <c r="F47" s="183"/>
      <c r="G47" s="183"/>
      <c r="H47" s="183"/>
    </row>
    <row r="48" spans="1:12" ht="15.75" customHeight="1">
      <c r="A48" s="46"/>
      <c r="B48" s="183"/>
      <c r="C48" s="183"/>
      <c r="D48" s="183"/>
      <c r="E48" s="183"/>
      <c r="F48" s="183"/>
      <c r="G48" s="183"/>
      <c r="H48" s="183"/>
    </row>
    <row r="49" spans="1:8" ht="15.75" customHeight="1">
      <c r="A49" s="46"/>
      <c r="B49" s="183"/>
      <c r="C49" s="183"/>
      <c r="D49" s="183"/>
      <c r="E49" s="183"/>
      <c r="F49" s="183"/>
      <c r="G49" s="183"/>
      <c r="H49" s="183"/>
    </row>
    <row r="50" spans="1:8" ht="15.75" customHeight="1">
      <c r="A50" s="46"/>
      <c r="B50" s="183"/>
      <c r="C50" s="183"/>
      <c r="D50" s="183"/>
      <c r="E50" s="183"/>
      <c r="F50" s="183"/>
      <c r="G50" s="183"/>
      <c r="H50" s="183"/>
    </row>
    <row r="51" spans="1:8" ht="15.75" customHeight="1">
      <c r="A51" s="46"/>
      <c r="B51" s="183"/>
      <c r="C51" s="183"/>
      <c r="D51" s="183"/>
      <c r="E51" s="183"/>
      <c r="F51" s="183"/>
      <c r="G51" s="183"/>
      <c r="H51" s="183"/>
    </row>
    <row r="52" spans="1:8" ht="15.75" customHeight="1">
      <c r="A52" s="46"/>
      <c r="B52" s="183"/>
      <c r="C52" s="183"/>
      <c r="D52" s="183"/>
      <c r="E52" s="183"/>
      <c r="F52" s="183"/>
      <c r="G52" s="183"/>
      <c r="H52" s="183"/>
    </row>
    <row r="53" spans="1:8" ht="15.75" customHeight="1">
      <c r="A53" s="46"/>
      <c r="B53" s="183"/>
      <c r="C53" s="183"/>
      <c r="D53" s="183"/>
      <c r="E53" s="183"/>
      <c r="F53" s="183"/>
      <c r="G53" s="183"/>
      <c r="H53" s="183"/>
    </row>
    <row r="54" spans="1:8" ht="15.75" customHeight="1">
      <c r="A54" s="46"/>
      <c r="B54" s="183"/>
      <c r="C54" s="183"/>
      <c r="D54" s="183"/>
      <c r="E54" s="183"/>
      <c r="F54" s="183"/>
      <c r="G54" s="183"/>
      <c r="H54" s="183"/>
    </row>
    <row r="55" spans="1:8" ht="15.75" customHeight="1">
      <c r="A55" s="46"/>
      <c r="B55" s="183"/>
      <c r="C55" s="183"/>
      <c r="D55" s="183"/>
      <c r="E55" s="183"/>
      <c r="F55" s="183"/>
      <c r="G55" s="183"/>
      <c r="H55" s="183"/>
    </row>
    <row r="56" spans="1:8" ht="15.75" customHeight="1">
      <c r="A56" s="46"/>
      <c r="B56" s="183"/>
      <c r="C56" s="183"/>
      <c r="D56" s="183"/>
      <c r="E56" s="183"/>
      <c r="F56" s="183"/>
      <c r="G56" s="183"/>
      <c r="H56" s="183"/>
    </row>
    <row r="57" spans="1:8" ht="15.75" customHeight="1">
      <c r="A57" s="46"/>
      <c r="B57" s="183"/>
      <c r="C57" s="183"/>
      <c r="D57" s="183"/>
      <c r="E57" s="183"/>
      <c r="F57" s="183"/>
      <c r="G57" s="183"/>
      <c r="H57" s="183"/>
    </row>
    <row r="58" spans="1:8" ht="15.75" customHeight="1">
      <c r="A58" s="46"/>
      <c r="B58" s="183"/>
      <c r="C58" s="183"/>
      <c r="D58" s="183"/>
      <c r="E58" s="183"/>
      <c r="F58" s="183"/>
      <c r="G58" s="183"/>
      <c r="H58" s="183"/>
    </row>
    <row r="59" spans="1:8" ht="15.75" customHeight="1">
      <c r="A59" s="46"/>
      <c r="B59" s="183"/>
      <c r="C59" s="183"/>
      <c r="D59" s="183"/>
      <c r="E59" s="183"/>
      <c r="F59" s="183"/>
      <c r="G59" s="183"/>
      <c r="H59" s="183"/>
    </row>
    <row r="60" spans="1:8" ht="15.75" customHeight="1">
      <c r="A60" s="46"/>
      <c r="B60" s="183"/>
      <c r="C60" s="183"/>
      <c r="D60" s="183"/>
      <c r="E60" s="183"/>
      <c r="F60" s="183"/>
      <c r="G60" s="183"/>
      <c r="H60" s="183"/>
    </row>
    <row r="61" spans="1:8" ht="15.75" customHeight="1">
      <c r="A61" s="46"/>
      <c r="B61" s="183"/>
      <c r="C61" s="183"/>
      <c r="D61" s="183"/>
      <c r="E61" s="183"/>
      <c r="F61" s="183"/>
      <c r="G61" s="183"/>
      <c r="H61" s="183"/>
    </row>
    <row r="62" spans="1:8" ht="15.75" customHeight="1">
      <c r="A62" s="46"/>
      <c r="B62" s="183"/>
      <c r="C62" s="183"/>
      <c r="D62" s="183"/>
      <c r="E62" s="183"/>
      <c r="F62" s="183"/>
      <c r="G62" s="183"/>
      <c r="H62" s="183"/>
    </row>
    <row r="63" spans="1:8" ht="15.75" customHeight="1">
      <c r="A63" s="46"/>
      <c r="B63" s="183"/>
      <c r="C63" s="183"/>
      <c r="D63" s="183"/>
      <c r="E63" s="183"/>
      <c r="F63" s="183"/>
      <c r="G63" s="183"/>
      <c r="H63" s="183"/>
    </row>
    <row r="64" spans="1:8" ht="15.75" customHeight="1">
      <c r="A64" s="46"/>
      <c r="B64" s="183"/>
      <c r="C64" s="183"/>
      <c r="D64" s="183"/>
      <c r="E64" s="183"/>
      <c r="F64" s="183"/>
      <c r="G64" s="183"/>
      <c r="H64" s="183"/>
    </row>
    <row r="65" spans="1:8" ht="15.75" customHeight="1">
      <c r="A65" s="46"/>
      <c r="B65" s="183"/>
      <c r="C65" s="183"/>
      <c r="D65" s="183"/>
      <c r="E65" s="183"/>
      <c r="F65" s="183"/>
      <c r="G65" s="183"/>
      <c r="H65" s="183"/>
    </row>
    <row r="66" spans="1:8" ht="15.75" customHeight="1">
      <c r="A66" s="46"/>
      <c r="B66" s="183"/>
      <c r="C66" s="183"/>
      <c r="D66" s="183"/>
      <c r="E66" s="183"/>
      <c r="F66" s="183"/>
      <c r="G66" s="183"/>
      <c r="H66" s="183"/>
    </row>
    <row r="67" spans="1:8" ht="15.75" customHeight="1">
      <c r="A67" s="46"/>
      <c r="B67" s="183"/>
      <c r="C67" s="183"/>
      <c r="D67" s="183"/>
      <c r="E67" s="183"/>
      <c r="F67" s="183"/>
      <c r="G67" s="183"/>
      <c r="H67" s="183"/>
    </row>
    <row r="68" spans="1:8" ht="15.75" customHeight="1">
      <c r="A68" s="46"/>
      <c r="B68" s="183"/>
      <c r="C68" s="183"/>
      <c r="D68" s="183"/>
      <c r="E68" s="183"/>
      <c r="F68" s="183"/>
      <c r="G68" s="183"/>
      <c r="H68" s="183"/>
    </row>
    <row r="69" spans="1:8" ht="15.75" customHeight="1">
      <c r="A69" s="46"/>
      <c r="B69" s="183"/>
      <c r="C69" s="183"/>
      <c r="D69" s="183"/>
      <c r="E69" s="183"/>
      <c r="F69" s="183"/>
      <c r="G69" s="183"/>
      <c r="H69" s="183"/>
    </row>
    <row r="70" spans="1:8" ht="15.75" customHeight="1">
      <c r="A70" s="46"/>
      <c r="B70" s="183"/>
      <c r="C70" s="183"/>
      <c r="D70" s="183"/>
      <c r="E70" s="183"/>
      <c r="F70" s="183"/>
      <c r="G70" s="183"/>
      <c r="H70" s="183"/>
    </row>
    <row r="71" spans="1:8" ht="15.75" customHeight="1">
      <c r="A71" s="46"/>
      <c r="B71" s="183"/>
      <c r="C71" s="183"/>
      <c r="D71" s="183"/>
      <c r="E71" s="183"/>
      <c r="F71" s="183"/>
      <c r="G71" s="183"/>
      <c r="H71" s="183"/>
    </row>
    <row r="72" spans="1:8" ht="15.75" customHeight="1">
      <c r="A72" s="46"/>
      <c r="B72" s="183"/>
      <c r="C72" s="183"/>
      <c r="D72" s="183"/>
      <c r="E72" s="183"/>
      <c r="F72" s="183"/>
      <c r="G72" s="183"/>
      <c r="H72" s="183"/>
    </row>
    <row r="73" spans="1:8" ht="15.75" customHeight="1">
      <c r="A73" s="46"/>
      <c r="B73" s="183"/>
      <c r="C73" s="183"/>
      <c r="D73" s="183"/>
      <c r="E73" s="183"/>
      <c r="F73" s="183"/>
      <c r="G73" s="183"/>
      <c r="H73" s="183"/>
    </row>
    <row r="74" spans="1:8" ht="15.75" customHeight="1">
      <c r="A74" s="46"/>
      <c r="B74" s="183"/>
      <c r="C74" s="183"/>
      <c r="D74" s="183"/>
      <c r="E74" s="183"/>
      <c r="F74" s="183"/>
      <c r="G74" s="183"/>
      <c r="H74" s="183"/>
    </row>
    <row r="75" spans="1:8" ht="15.75" customHeight="1">
      <c r="A75" s="46"/>
      <c r="B75" s="183"/>
      <c r="C75" s="183"/>
      <c r="D75" s="183"/>
      <c r="E75" s="183"/>
      <c r="F75" s="183"/>
      <c r="G75" s="183"/>
      <c r="H75" s="183"/>
    </row>
    <row r="76" spans="1:8" ht="15.75" customHeight="1">
      <c r="A76" s="46"/>
      <c r="B76" s="183"/>
      <c r="C76" s="183"/>
      <c r="D76" s="183"/>
      <c r="E76" s="183"/>
      <c r="F76" s="183"/>
      <c r="G76" s="183"/>
      <c r="H76" s="183"/>
    </row>
    <row r="77" spans="1:8" ht="15.75" customHeight="1">
      <c r="A77" s="46"/>
      <c r="B77" s="183"/>
      <c r="C77" s="183"/>
      <c r="D77" s="183"/>
      <c r="E77" s="183"/>
      <c r="F77" s="183"/>
      <c r="G77" s="183"/>
      <c r="H77" s="183"/>
    </row>
    <row r="78" spans="1:8" ht="15.75" customHeight="1">
      <c r="A78" s="46"/>
      <c r="B78" s="183"/>
      <c r="C78" s="183"/>
      <c r="D78" s="183"/>
      <c r="E78" s="183"/>
      <c r="F78" s="183"/>
      <c r="G78" s="183"/>
      <c r="H78" s="183"/>
    </row>
    <row r="79" spans="1:8" ht="15.75" customHeight="1">
      <c r="A79" s="46"/>
      <c r="B79" s="183"/>
      <c r="C79" s="183"/>
      <c r="D79" s="183"/>
      <c r="E79" s="183"/>
      <c r="F79" s="183"/>
      <c r="G79" s="183"/>
      <c r="H79" s="183"/>
    </row>
    <row r="80" spans="1:8" ht="15.75" customHeight="1">
      <c r="A80" s="46"/>
      <c r="B80" s="183"/>
      <c r="C80" s="183"/>
      <c r="D80" s="183"/>
      <c r="E80" s="183"/>
      <c r="F80" s="183"/>
      <c r="G80" s="183"/>
      <c r="H80" s="183"/>
    </row>
    <row r="81" spans="1:8" ht="15.75" customHeight="1">
      <c r="A81" s="46"/>
      <c r="B81" s="183"/>
      <c r="C81" s="183"/>
      <c r="D81" s="183"/>
      <c r="E81" s="183"/>
      <c r="F81" s="183"/>
      <c r="G81" s="183"/>
      <c r="H81" s="183"/>
    </row>
    <row r="82" spans="1:8" ht="15.75" customHeight="1">
      <c r="A82" s="46"/>
      <c r="B82" s="183"/>
      <c r="C82" s="183"/>
      <c r="D82" s="183"/>
      <c r="E82" s="183"/>
      <c r="F82" s="183"/>
      <c r="G82" s="183"/>
      <c r="H82" s="183"/>
    </row>
    <row r="83" spans="1:8" ht="15.75" customHeight="1">
      <c r="A83" s="46"/>
      <c r="B83" s="183"/>
      <c r="C83" s="183"/>
      <c r="D83" s="183"/>
      <c r="E83" s="183"/>
      <c r="F83" s="183"/>
      <c r="G83" s="183"/>
      <c r="H83" s="183"/>
    </row>
    <row r="84" spans="1:8" ht="15.75" customHeight="1">
      <c r="A84" s="46"/>
      <c r="B84" s="183"/>
      <c r="C84" s="183"/>
      <c r="D84" s="183"/>
      <c r="E84" s="183"/>
      <c r="F84" s="183"/>
      <c r="G84" s="183"/>
      <c r="H84" s="183"/>
    </row>
    <row r="85" spans="1:8" ht="15.75" customHeight="1">
      <c r="A85" s="46"/>
      <c r="B85" s="183"/>
      <c r="C85" s="183"/>
      <c r="D85" s="183"/>
      <c r="E85" s="183"/>
      <c r="F85" s="183"/>
      <c r="G85" s="183"/>
      <c r="H85" s="183"/>
    </row>
    <row r="86" spans="1:8" ht="15.75" customHeight="1">
      <c r="A86" s="46"/>
      <c r="B86" s="183"/>
      <c r="C86" s="183"/>
      <c r="D86" s="183"/>
      <c r="E86" s="183"/>
      <c r="F86" s="183"/>
      <c r="G86" s="183"/>
      <c r="H86" s="183"/>
    </row>
    <row r="87" spans="1:8" ht="15.75" customHeight="1">
      <c r="A87" s="46"/>
      <c r="B87" s="183"/>
      <c r="C87" s="183"/>
      <c r="D87" s="183"/>
      <c r="E87" s="183"/>
      <c r="F87" s="183"/>
      <c r="G87" s="183"/>
      <c r="H87" s="183"/>
    </row>
    <row r="90" spans="1:8" ht="15.75" customHeight="1">
      <c r="B90" s="40"/>
      <c r="C90" s="40"/>
      <c r="D90" s="40"/>
      <c r="E90" s="40"/>
      <c r="F90" s="40"/>
      <c r="G90" s="40"/>
      <c r="H90" s="40"/>
    </row>
    <row r="91" spans="1:8" ht="15.75" customHeight="1">
      <c r="B91" s="40"/>
      <c r="C91" s="40"/>
      <c r="D91" s="40"/>
      <c r="E91" s="40"/>
      <c r="F91" s="40"/>
      <c r="G91" s="40"/>
      <c r="H91" s="40"/>
    </row>
    <row r="92" spans="1:8" ht="15.75" customHeight="1">
      <c r="B92" s="40"/>
      <c r="C92" s="40"/>
      <c r="D92" s="40"/>
      <c r="E92" s="40"/>
      <c r="F92" s="40"/>
      <c r="G92" s="40"/>
      <c r="H92" s="40"/>
    </row>
    <row r="93" spans="1:8" ht="15.75" customHeight="1">
      <c r="B93" s="40"/>
      <c r="C93" s="40"/>
      <c r="D93" s="40"/>
      <c r="E93" s="40"/>
      <c r="F93" s="40"/>
      <c r="G93" s="40"/>
      <c r="H93" s="40"/>
    </row>
    <row r="94" spans="1:8" ht="15.75" customHeight="1">
      <c r="B94" s="40"/>
      <c r="C94" s="40"/>
      <c r="D94" s="40"/>
      <c r="E94" s="40"/>
      <c r="F94" s="40"/>
      <c r="G94" s="40"/>
      <c r="H94" s="40"/>
    </row>
    <row r="95" spans="1:8" ht="15.75" customHeight="1">
      <c r="B95" s="40"/>
      <c r="C95" s="40"/>
      <c r="D95" s="40"/>
      <c r="E95" s="40"/>
      <c r="F95" s="40"/>
      <c r="G95" s="40"/>
      <c r="H95" s="40"/>
    </row>
    <row r="96" spans="1:8" ht="15.75" customHeight="1">
      <c r="B96" s="40"/>
      <c r="C96" s="40"/>
      <c r="D96" s="40"/>
      <c r="E96" s="40"/>
      <c r="F96" s="40"/>
      <c r="G96" s="40"/>
      <c r="H96" s="40"/>
    </row>
    <row r="97" spans="2:8" ht="15.75" customHeight="1">
      <c r="B97" s="40"/>
      <c r="C97" s="40"/>
      <c r="D97" s="40"/>
      <c r="E97" s="40"/>
      <c r="F97" s="40"/>
      <c r="G97" s="40"/>
      <c r="H97" s="40"/>
    </row>
    <row r="98" spans="2:8" ht="15.75" customHeight="1">
      <c r="B98" s="40"/>
      <c r="C98" s="40"/>
      <c r="D98" s="40"/>
      <c r="E98" s="40"/>
      <c r="F98" s="40"/>
      <c r="G98" s="40"/>
      <c r="H98" s="40"/>
    </row>
    <row r="99" spans="2:8" ht="15.75" customHeight="1">
      <c r="B99" s="40"/>
      <c r="C99" s="40"/>
      <c r="D99" s="40"/>
      <c r="E99" s="40"/>
      <c r="F99" s="40"/>
      <c r="G99" s="40"/>
      <c r="H99" s="40"/>
    </row>
    <row r="100" spans="2:8" ht="15.75" customHeight="1">
      <c r="B100" s="40"/>
      <c r="C100" s="40"/>
      <c r="D100" s="40"/>
      <c r="E100" s="40"/>
      <c r="F100" s="40"/>
      <c r="G100" s="40"/>
      <c r="H100" s="40"/>
    </row>
    <row r="101" spans="2:8" ht="15.75" customHeight="1">
      <c r="B101" s="40"/>
      <c r="C101" s="40"/>
      <c r="D101" s="40"/>
      <c r="E101" s="40"/>
      <c r="F101" s="40"/>
      <c r="G101" s="40"/>
      <c r="H101" s="40"/>
    </row>
    <row r="102" spans="2:8" ht="15.75" customHeight="1">
      <c r="B102" s="40"/>
      <c r="C102" s="40"/>
      <c r="D102" s="40"/>
      <c r="E102" s="40"/>
      <c r="F102" s="40"/>
      <c r="G102" s="40"/>
      <c r="H102" s="40"/>
    </row>
    <row r="103" spans="2:8" ht="15.75" customHeight="1">
      <c r="B103" s="40"/>
      <c r="C103" s="40"/>
      <c r="D103" s="40"/>
      <c r="E103" s="40"/>
      <c r="F103" s="40"/>
      <c r="G103" s="40"/>
      <c r="H103" s="40"/>
    </row>
    <row r="104" spans="2:8" ht="15.75" customHeight="1">
      <c r="B104" s="40"/>
      <c r="C104" s="40"/>
      <c r="D104" s="40"/>
      <c r="E104" s="40"/>
      <c r="F104" s="40"/>
      <c r="G104" s="40"/>
      <c r="H104" s="40"/>
    </row>
    <row r="105" spans="2:8" ht="15.75" customHeight="1">
      <c r="B105" s="40"/>
      <c r="C105" s="40"/>
      <c r="D105" s="40"/>
      <c r="E105" s="40"/>
      <c r="F105" s="40"/>
      <c r="G105" s="40"/>
      <c r="H105" s="40"/>
    </row>
    <row r="106" spans="2:8" ht="15.75" customHeight="1">
      <c r="B106" s="40"/>
      <c r="C106" s="40"/>
      <c r="D106" s="40"/>
      <c r="E106" s="40"/>
      <c r="F106" s="40"/>
      <c r="G106" s="40"/>
      <c r="H106" s="40"/>
    </row>
    <row r="107" spans="2:8" ht="15.75" customHeight="1">
      <c r="B107" s="40"/>
      <c r="C107" s="40"/>
      <c r="D107" s="40"/>
      <c r="E107" s="40"/>
      <c r="F107" s="40"/>
      <c r="G107" s="40"/>
      <c r="H107" s="40"/>
    </row>
    <row r="108" spans="2:8" ht="15.75" customHeight="1">
      <c r="B108" s="40"/>
      <c r="C108" s="40"/>
      <c r="D108" s="40"/>
      <c r="E108" s="40"/>
      <c r="F108" s="40"/>
      <c r="G108" s="40"/>
      <c r="H108" s="40"/>
    </row>
    <row r="109" spans="2:8" ht="15.75" customHeight="1">
      <c r="B109" s="40"/>
      <c r="C109" s="40"/>
      <c r="D109" s="40"/>
      <c r="E109" s="40"/>
      <c r="F109" s="40"/>
      <c r="G109" s="40"/>
      <c r="H109" s="40"/>
    </row>
    <row r="110" spans="2:8" ht="15.75" customHeight="1">
      <c r="B110" s="40"/>
      <c r="C110" s="40"/>
      <c r="D110" s="40"/>
      <c r="E110" s="40"/>
      <c r="F110" s="40"/>
      <c r="G110" s="40"/>
      <c r="H110" s="40"/>
    </row>
    <row r="111" spans="2:8" ht="15.75" customHeight="1">
      <c r="B111" s="40"/>
      <c r="C111" s="40"/>
      <c r="D111" s="40"/>
      <c r="E111" s="40"/>
      <c r="F111" s="40"/>
      <c r="G111" s="40"/>
      <c r="H111" s="40"/>
    </row>
    <row r="112" spans="2:8" ht="15.75" customHeight="1">
      <c r="B112" s="40"/>
      <c r="C112" s="40"/>
      <c r="D112" s="40"/>
      <c r="E112" s="40"/>
      <c r="F112" s="40"/>
      <c r="G112" s="40"/>
      <c r="H112" s="40"/>
    </row>
    <row r="113" spans="2:8" ht="15.75" customHeight="1">
      <c r="B113" s="40"/>
      <c r="C113" s="40"/>
      <c r="D113" s="40"/>
      <c r="E113" s="40"/>
      <c r="F113" s="40"/>
      <c r="G113" s="40"/>
      <c r="H113" s="40"/>
    </row>
    <row r="114" spans="2:8" ht="15.75" customHeight="1">
      <c r="B114" s="40"/>
      <c r="C114" s="40"/>
      <c r="D114" s="40"/>
      <c r="E114" s="40"/>
      <c r="F114" s="40"/>
      <c r="G114" s="40"/>
      <c r="H114" s="40"/>
    </row>
    <row r="115" spans="2:8" ht="15.75" customHeight="1">
      <c r="B115" s="40"/>
      <c r="C115" s="40"/>
      <c r="D115" s="40"/>
      <c r="E115" s="40"/>
      <c r="F115" s="40"/>
      <c r="G115" s="40"/>
      <c r="H115" s="40"/>
    </row>
    <row r="116" spans="2:8" ht="15.75" customHeight="1">
      <c r="B116" s="40"/>
      <c r="C116" s="40"/>
      <c r="D116" s="40"/>
      <c r="E116" s="40"/>
      <c r="F116" s="40"/>
      <c r="G116" s="40"/>
      <c r="H116" s="40"/>
    </row>
    <row r="117" spans="2:8" ht="15.75" customHeight="1">
      <c r="B117" s="40"/>
      <c r="C117" s="40"/>
      <c r="D117" s="40"/>
      <c r="E117" s="40"/>
      <c r="F117" s="40"/>
      <c r="G117" s="40"/>
      <c r="H117" s="40"/>
    </row>
    <row r="118" spans="2:8" ht="15.75" customHeight="1">
      <c r="B118" s="40"/>
      <c r="C118" s="40"/>
      <c r="D118" s="40"/>
      <c r="E118" s="40"/>
      <c r="F118" s="40"/>
      <c r="G118" s="40"/>
      <c r="H118" s="40"/>
    </row>
    <row r="119" spans="2:8" ht="15.75" customHeight="1">
      <c r="B119" s="40"/>
      <c r="C119" s="40"/>
      <c r="D119" s="40"/>
      <c r="E119" s="40"/>
      <c r="F119" s="40"/>
      <c r="G119" s="40"/>
      <c r="H119" s="40"/>
    </row>
    <row r="120" spans="2:8" ht="15.75" customHeight="1">
      <c r="B120" s="40"/>
      <c r="C120" s="40"/>
      <c r="D120" s="40"/>
      <c r="E120" s="40"/>
      <c r="F120" s="40"/>
      <c r="G120" s="40"/>
      <c r="H120" s="40"/>
    </row>
    <row r="121" spans="2:8" ht="15.75" customHeight="1">
      <c r="B121" s="40"/>
      <c r="C121" s="40"/>
      <c r="D121" s="40"/>
      <c r="E121" s="40"/>
      <c r="F121" s="40"/>
      <c r="G121" s="40"/>
      <c r="H121" s="40"/>
    </row>
    <row r="122" spans="2:8" ht="15.75" customHeight="1">
      <c r="B122" s="40"/>
      <c r="C122" s="40"/>
      <c r="D122" s="40"/>
      <c r="E122" s="40"/>
      <c r="F122" s="40"/>
      <c r="G122" s="40"/>
      <c r="H122" s="40"/>
    </row>
    <row r="123" spans="2:8" ht="15.75" customHeight="1">
      <c r="B123" s="40"/>
      <c r="C123" s="40"/>
      <c r="D123" s="40"/>
      <c r="E123" s="40"/>
      <c r="F123" s="40"/>
      <c r="G123" s="40"/>
      <c r="H123" s="40"/>
    </row>
    <row r="124" spans="2:8" ht="15.75" customHeight="1">
      <c r="B124" s="40"/>
      <c r="C124" s="40"/>
      <c r="D124" s="40"/>
      <c r="E124" s="40"/>
      <c r="F124" s="40"/>
      <c r="G124" s="40"/>
      <c r="H124" s="40"/>
    </row>
    <row r="125" spans="2:8" ht="15.75" customHeight="1">
      <c r="B125" s="40"/>
      <c r="C125" s="40"/>
      <c r="D125" s="40"/>
      <c r="E125" s="40"/>
      <c r="F125" s="40"/>
      <c r="G125" s="40"/>
      <c r="H125" s="40"/>
    </row>
    <row r="126" spans="2:8" ht="15.75" customHeight="1">
      <c r="B126" s="40"/>
      <c r="C126" s="40"/>
      <c r="D126" s="40"/>
      <c r="E126" s="40"/>
      <c r="F126" s="40"/>
      <c r="G126" s="40"/>
      <c r="H126" s="40"/>
    </row>
    <row r="127" spans="2:8" ht="15.75" customHeight="1">
      <c r="B127" s="40"/>
      <c r="C127" s="40"/>
      <c r="D127" s="40"/>
      <c r="E127" s="40"/>
      <c r="F127" s="40"/>
      <c r="G127" s="40"/>
      <c r="H127" s="40"/>
    </row>
    <row r="128" spans="2:8" ht="15.75" customHeight="1">
      <c r="B128" s="40"/>
      <c r="C128" s="40"/>
      <c r="D128" s="40"/>
      <c r="E128" s="40"/>
      <c r="F128" s="40"/>
      <c r="G128" s="40"/>
      <c r="H128" s="40"/>
    </row>
    <row r="129" spans="2:8" ht="15.75" customHeight="1">
      <c r="B129" s="40"/>
      <c r="C129" s="40"/>
      <c r="D129" s="40"/>
      <c r="E129" s="40"/>
      <c r="F129" s="40"/>
      <c r="G129" s="40"/>
      <c r="H129" s="40"/>
    </row>
    <row r="130" spans="2:8" ht="15.75" customHeight="1">
      <c r="B130" s="40"/>
      <c r="C130" s="40"/>
      <c r="D130" s="40"/>
      <c r="E130" s="40"/>
      <c r="F130" s="40"/>
      <c r="G130" s="40"/>
      <c r="H130" s="40"/>
    </row>
    <row r="131" spans="2:8" ht="15.75" customHeight="1">
      <c r="B131" s="40"/>
      <c r="C131" s="40"/>
      <c r="D131" s="40"/>
      <c r="E131" s="40"/>
      <c r="F131" s="40"/>
      <c r="G131" s="40"/>
      <c r="H131" s="40"/>
    </row>
    <row r="132" spans="2:8" ht="15.75" customHeight="1">
      <c r="B132" s="40"/>
      <c r="C132" s="40"/>
      <c r="D132" s="40"/>
      <c r="E132" s="40"/>
      <c r="F132" s="40"/>
      <c r="G132" s="40"/>
      <c r="H132" s="40"/>
    </row>
    <row r="133" spans="2:8" ht="15.75" customHeight="1">
      <c r="B133" s="40"/>
      <c r="C133" s="40"/>
      <c r="D133" s="40"/>
      <c r="E133" s="40"/>
      <c r="F133" s="40"/>
      <c r="G133" s="40"/>
      <c r="H133" s="40"/>
    </row>
    <row r="134" spans="2:8" ht="15.75" customHeight="1">
      <c r="B134" s="40"/>
      <c r="C134" s="40"/>
      <c r="D134" s="40"/>
      <c r="E134" s="40"/>
      <c r="F134" s="40"/>
      <c r="G134" s="40"/>
      <c r="H134" s="40"/>
    </row>
    <row r="135" spans="2:8" ht="15.75" customHeight="1">
      <c r="B135" s="40"/>
      <c r="C135" s="40"/>
      <c r="D135" s="40"/>
      <c r="E135" s="40"/>
      <c r="F135" s="40"/>
      <c r="G135" s="40"/>
      <c r="H135" s="40"/>
    </row>
    <row r="136" spans="2:8" ht="15.75" customHeight="1">
      <c r="B136" s="40"/>
      <c r="C136" s="40"/>
      <c r="D136" s="40"/>
      <c r="E136" s="40"/>
      <c r="F136" s="40"/>
      <c r="G136" s="40"/>
      <c r="H136" s="40"/>
    </row>
    <row r="137" spans="2:8" ht="15.75" customHeight="1">
      <c r="B137" s="40"/>
      <c r="C137" s="40"/>
      <c r="D137" s="40"/>
      <c r="E137" s="40"/>
      <c r="F137" s="40"/>
      <c r="G137" s="40"/>
      <c r="H137" s="40"/>
    </row>
    <row r="138" spans="2:8" ht="15.75" customHeight="1">
      <c r="B138" s="40"/>
      <c r="C138" s="40"/>
      <c r="D138" s="40"/>
      <c r="E138" s="40"/>
      <c r="F138" s="40"/>
      <c r="G138" s="40"/>
      <c r="H138" s="40"/>
    </row>
    <row r="139" spans="2:8" ht="15.75" customHeight="1">
      <c r="B139" s="40"/>
      <c r="C139" s="40"/>
      <c r="D139" s="40"/>
      <c r="E139" s="40"/>
      <c r="F139" s="40"/>
      <c r="G139" s="40"/>
      <c r="H139" s="40"/>
    </row>
    <row r="140" spans="2:8" ht="15.75" customHeight="1">
      <c r="B140" s="40"/>
      <c r="C140" s="40"/>
      <c r="D140" s="40"/>
      <c r="E140" s="40"/>
      <c r="F140" s="40"/>
      <c r="G140" s="40"/>
      <c r="H140" s="40"/>
    </row>
    <row r="141" spans="2:8" ht="15.75" customHeight="1">
      <c r="B141" s="40"/>
      <c r="C141" s="40"/>
      <c r="D141" s="40"/>
      <c r="E141" s="40"/>
      <c r="F141" s="40"/>
      <c r="G141" s="40"/>
      <c r="H141" s="40"/>
    </row>
    <row r="142" spans="2:8" ht="15.75" customHeight="1">
      <c r="B142" s="40"/>
      <c r="C142" s="40"/>
      <c r="D142" s="40"/>
      <c r="E142" s="40"/>
      <c r="F142" s="40"/>
      <c r="G142" s="40"/>
      <c r="H142" s="40"/>
    </row>
    <row r="143" spans="2:8" ht="15.75" customHeight="1">
      <c r="B143" s="40"/>
      <c r="C143" s="40"/>
      <c r="D143" s="40"/>
      <c r="E143" s="40"/>
      <c r="F143" s="40"/>
      <c r="G143" s="40"/>
      <c r="H143" s="40"/>
    </row>
    <row r="144" spans="2:8" ht="15.75" customHeight="1">
      <c r="B144" s="40"/>
      <c r="C144" s="40"/>
      <c r="D144" s="40"/>
      <c r="E144" s="40"/>
      <c r="F144" s="40"/>
      <c r="G144" s="40"/>
      <c r="H144" s="40"/>
    </row>
    <row r="145" spans="2:8" ht="15.75" customHeight="1">
      <c r="B145" s="40"/>
      <c r="C145" s="40"/>
      <c r="D145" s="40"/>
      <c r="E145" s="40"/>
      <c r="F145" s="40"/>
      <c r="G145" s="40"/>
      <c r="H145" s="40"/>
    </row>
    <row r="146" spans="2:8" ht="15.75" customHeight="1">
      <c r="B146" s="40"/>
      <c r="C146" s="40"/>
      <c r="D146" s="40"/>
      <c r="E146" s="40"/>
      <c r="F146" s="40"/>
      <c r="G146" s="40"/>
      <c r="H146" s="40"/>
    </row>
    <row r="147" spans="2:8" ht="15.75" customHeight="1">
      <c r="B147" s="40"/>
      <c r="C147" s="40"/>
      <c r="D147" s="40"/>
      <c r="E147" s="40"/>
      <c r="F147" s="40"/>
      <c r="G147" s="40"/>
      <c r="H147" s="40"/>
    </row>
    <row r="148" spans="2:8" ht="15.75" customHeight="1">
      <c r="B148" s="40"/>
      <c r="C148" s="40"/>
      <c r="D148" s="40"/>
      <c r="E148" s="40"/>
      <c r="F148" s="40"/>
      <c r="G148" s="40"/>
      <c r="H148" s="40"/>
    </row>
    <row r="149" spans="2:8" ht="15.75" customHeight="1">
      <c r="B149" s="40"/>
      <c r="C149" s="40"/>
      <c r="D149" s="40"/>
      <c r="E149" s="40"/>
      <c r="F149" s="40"/>
      <c r="G149" s="40"/>
      <c r="H149" s="40"/>
    </row>
    <row r="150" spans="2:8" ht="15.75" customHeight="1">
      <c r="B150" s="40"/>
      <c r="C150" s="40"/>
      <c r="D150" s="40"/>
      <c r="E150" s="40"/>
      <c r="F150" s="40"/>
      <c r="G150" s="40"/>
      <c r="H150" s="40"/>
    </row>
    <row r="151" spans="2:8" ht="15.75" customHeight="1">
      <c r="B151" s="40"/>
      <c r="C151" s="40"/>
      <c r="D151" s="40"/>
      <c r="E151" s="40"/>
      <c r="F151" s="40"/>
      <c r="G151" s="40"/>
      <c r="H151" s="40"/>
    </row>
    <row r="152" spans="2:8" ht="15.75" customHeight="1">
      <c r="B152" s="40"/>
      <c r="C152" s="40"/>
      <c r="D152" s="40"/>
      <c r="E152" s="40"/>
      <c r="F152" s="40"/>
      <c r="G152" s="40"/>
      <c r="H152" s="40"/>
    </row>
    <row r="153" spans="2:8" ht="15.75" customHeight="1">
      <c r="B153" s="40"/>
      <c r="C153" s="40"/>
      <c r="D153" s="40"/>
      <c r="E153" s="40"/>
      <c r="F153" s="40"/>
      <c r="G153" s="40"/>
      <c r="H153" s="40"/>
    </row>
    <row r="154" spans="2:8" ht="15.75" customHeight="1">
      <c r="B154" s="40"/>
      <c r="C154" s="40"/>
      <c r="D154" s="40"/>
      <c r="E154" s="40"/>
      <c r="F154" s="40"/>
      <c r="G154" s="40"/>
      <c r="H154" s="40"/>
    </row>
    <row r="155" spans="2:8" ht="15.75" customHeight="1">
      <c r="B155" s="40"/>
      <c r="C155" s="40"/>
      <c r="D155" s="40"/>
      <c r="E155" s="40"/>
      <c r="F155" s="40"/>
      <c r="G155" s="40"/>
      <c r="H155" s="40"/>
    </row>
    <row r="156" spans="2:8" ht="15.75" customHeight="1">
      <c r="B156" s="40"/>
      <c r="C156" s="40"/>
      <c r="D156" s="40"/>
      <c r="E156" s="40"/>
      <c r="F156" s="40"/>
      <c r="G156" s="40"/>
      <c r="H156" s="40"/>
    </row>
    <row r="157" spans="2:8" ht="15.75" customHeight="1">
      <c r="B157" s="40"/>
      <c r="C157" s="40"/>
      <c r="D157" s="40"/>
      <c r="E157" s="40"/>
      <c r="F157" s="40"/>
      <c r="G157" s="40"/>
      <c r="H157" s="40"/>
    </row>
    <row r="158" spans="2:8" ht="15.75" customHeight="1">
      <c r="B158" s="40"/>
      <c r="C158" s="40"/>
      <c r="D158" s="40"/>
      <c r="E158" s="40"/>
      <c r="F158" s="40"/>
      <c r="G158" s="40"/>
      <c r="H158" s="40"/>
    </row>
    <row r="159" spans="2:8" ht="15.75" customHeight="1">
      <c r="G159" s="40"/>
      <c r="H159" s="40"/>
    </row>
    <row r="160" spans="2:8" ht="15.75" customHeight="1">
      <c r="G160" s="40"/>
      <c r="H160" s="40"/>
    </row>
    <row r="161" spans="7:8" ht="15.75" customHeight="1">
      <c r="G161" s="40"/>
      <c r="H161" s="40"/>
    </row>
    <row r="162" spans="7:8" ht="15.75" customHeight="1">
      <c r="G162" s="40"/>
      <c r="H162" s="40"/>
    </row>
  </sheetData>
  <mergeCells count="2">
    <mergeCell ref="I3:J3"/>
    <mergeCell ref="L43:L46"/>
  </mergeCells>
  <hyperlinks>
    <hyperlink ref="A23" location="Contents!B3" display="Return to the Table of Contents" xr:uid="{00000000-0004-0000-5C00-000000000000}"/>
  </hyperlinks>
  <printOptions horizontalCentered="1" verticalCentered="1"/>
  <pageMargins left="0.75" right="0.75" top="0.33" bottom="0.33" header="0.25" footer="0.25"/>
  <pageSetup scale="2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G75"/>
  <sheetViews>
    <sheetView zoomScaleNormal="100" workbookViewId="0"/>
  </sheetViews>
  <sheetFormatPr defaultRowHeight="15.75" customHeight="1"/>
  <cols>
    <col min="1" max="1" width="25" style="4" customWidth="1"/>
    <col min="2" max="6" width="14.375" style="4" customWidth="1"/>
    <col min="7" max="16384" width="9" style="4"/>
  </cols>
  <sheetData>
    <row r="1" spans="1:7" s="2" customFormat="1" ht="18.75" customHeight="1">
      <c r="A1" s="1" t="s">
        <v>256</v>
      </c>
    </row>
    <row r="2" spans="1:7" ht="15.75" customHeight="1">
      <c r="A2" s="3" t="s">
        <v>28</v>
      </c>
    </row>
    <row r="3" spans="1:7" ht="15.75" customHeight="1">
      <c r="A3" s="3"/>
    </row>
    <row r="4" spans="1:7" ht="15.75" customHeight="1">
      <c r="B4" s="5">
        <v>2014</v>
      </c>
      <c r="C4" s="5">
        <v>2015</v>
      </c>
      <c r="D4" s="5">
        <v>2016</v>
      </c>
      <c r="E4" s="5">
        <v>2017</v>
      </c>
      <c r="F4" s="5">
        <v>2018</v>
      </c>
    </row>
    <row r="5" spans="1:7" ht="15.75" customHeight="1">
      <c r="A5" s="7" t="s">
        <v>174</v>
      </c>
      <c r="B5" s="3">
        <v>274983.41056500003</v>
      </c>
      <c r="C5" s="3">
        <v>273270.34281100001</v>
      </c>
      <c r="D5" s="3">
        <v>276653.624755</v>
      </c>
      <c r="E5" s="3">
        <v>308618.86560800002</v>
      </c>
      <c r="F5" s="3">
        <v>366971.69512899994</v>
      </c>
      <c r="G5" s="8"/>
    </row>
    <row r="6" spans="1:7" ht="15.75" customHeight="1">
      <c r="A6" s="7" t="s">
        <v>90</v>
      </c>
      <c r="B6" s="3">
        <v>247947.50855099998</v>
      </c>
      <c r="C6" s="3">
        <v>249433.45157999999</v>
      </c>
      <c r="D6" s="3">
        <v>249811.927196</v>
      </c>
      <c r="E6" s="3">
        <v>270382.715838</v>
      </c>
      <c r="F6" s="3">
        <v>322233.33214300004</v>
      </c>
      <c r="G6" s="8"/>
    </row>
    <row r="7" spans="1:7" ht="15.75" customHeight="1">
      <c r="A7" s="7" t="s">
        <v>175</v>
      </c>
      <c r="B7" s="3">
        <v>27035.902013999999</v>
      </c>
      <c r="C7" s="3">
        <v>23836.891230999998</v>
      </c>
      <c r="D7" s="3">
        <v>26841.697559</v>
      </c>
      <c r="E7" s="3">
        <v>38236.149769999996</v>
      </c>
      <c r="F7" s="3">
        <f>F5-F6</f>
        <v>44738.362985999906</v>
      </c>
      <c r="G7" s="8"/>
    </row>
    <row r="8" spans="1:7" ht="15.75" customHeight="1">
      <c r="A8" s="7" t="s">
        <v>125</v>
      </c>
      <c r="B8" s="3">
        <v>4382895.3100569993</v>
      </c>
      <c r="C8" s="3">
        <v>3994451.231685</v>
      </c>
      <c r="D8" s="3">
        <v>3855913.4843650004</v>
      </c>
      <c r="E8" s="3">
        <v>3967551.0724200001</v>
      </c>
      <c r="F8" s="3">
        <v>4322702.9706110004</v>
      </c>
    </row>
    <row r="9" spans="1:7" ht="15.75" customHeight="1">
      <c r="A9" s="7" t="s">
        <v>176</v>
      </c>
      <c r="B9" s="3">
        <v>4141081.702366</v>
      </c>
      <c r="C9" s="3">
        <v>3753554.5121899997</v>
      </c>
      <c r="D9" s="3">
        <v>3617288.4676130004</v>
      </c>
      <c r="E9" s="3">
        <v>3715059.5331459995</v>
      </c>
      <c r="F9" s="3">
        <v>4059524.6291129999</v>
      </c>
    </row>
    <row r="10" spans="1:7" ht="15.75" customHeight="1">
      <c r="A10" s="7" t="s">
        <v>177</v>
      </c>
      <c r="B10" s="3">
        <v>241813.60769100001</v>
      </c>
      <c r="C10" s="3">
        <v>240896.719495</v>
      </c>
      <c r="D10" s="3">
        <v>238625.016752</v>
      </c>
      <c r="E10" s="3">
        <v>252491.53927400001</v>
      </c>
      <c r="F10" s="3">
        <v>263178.34149799997</v>
      </c>
    </row>
    <row r="11" spans="1:7" ht="15.75" customHeight="1">
      <c r="A11" s="7" t="s">
        <v>178</v>
      </c>
      <c r="B11" s="9">
        <v>4156</v>
      </c>
      <c r="C11" s="9">
        <v>4028</v>
      </c>
      <c r="D11" s="9">
        <v>3913</v>
      </c>
      <c r="E11" s="9">
        <v>3801</v>
      </c>
      <c r="F11" s="9">
        <v>3788</v>
      </c>
    </row>
    <row r="12" spans="1:7" ht="15.75" customHeight="1">
      <c r="A12" s="6"/>
      <c r="F12" s="8"/>
    </row>
    <row r="13" spans="1:7" ht="31.5" customHeight="1">
      <c r="A13" s="270" t="s">
        <v>426</v>
      </c>
      <c r="B13" s="270"/>
      <c r="C13" s="270"/>
      <c r="D13" s="270"/>
      <c r="E13" s="270"/>
      <c r="F13" s="270"/>
    </row>
    <row r="14" spans="1:7" ht="15.75" customHeight="1">
      <c r="A14" s="10" t="s">
        <v>128</v>
      </c>
    </row>
    <row r="16" spans="1:7" ht="15.75" customHeight="1">
      <c r="A16" s="11" t="s">
        <v>151</v>
      </c>
    </row>
    <row r="25" spans="1:1" ht="15.75" customHeight="1">
      <c r="A25" s="12"/>
    </row>
    <row r="27" spans="1:1" ht="15.75" customHeight="1">
      <c r="A27" s="13"/>
    </row>
    <row r="28" spans="1:1" ht="15.75" customHeight="1">
      <c r="A28" s="3"/>
    </row>
    <row r="29" spans="1:1" ht="15.75" customHeight="1">
      <c r="A29" s="3"/>
    </row>
    <row r="32" spans="1:1" ht="15.75" customHeight="1">
      <c r="A32" s="6"/>
    </row>
    <row r="44" spans="1:1" ht="15.75" customHeight="1">
      <c r="A44" s="6"/>
    </row>
    <row r="46" spans="1:1" ht="15.75" customHeight="1">
      <c r="A46" s="6"/>
    </row>
    <row r="48" spans="1:1" ht="15.75" customHeight="1">
      <c r="A48" s="14"/>
    </row>
    <row r="49" spans="1:1" ht="15.75" customHeight="1">
      <c r="A49" s="14"/>
    </row>
    <row r="60" spans="1:1" ht="15.75" customHeight="1">
      <c r="A60" s="6"/>
    </row>
    <row r="61" spans="1:1" ht="15.75" customHeight="1">
      <c r="A61" s="6"/>
    </row>
    <row r="62" spans="1:1" ht="15.75" customHeight="1">
      <c r="A62" s="6"/>
    </row>
    <row r="63" spans="1:1" ht="15.75" customHeight="1">
      <c r="A63" s="6"/>
    </row>
    <row r="64" spans="1:1" ht="15.75" customHeight="1">
      <c r="A64" s="6"/>
    </row>
    <row r="70" spans="1:1" ht="15.75" customHeight="1">
      <c r="A70" s="6"/>
    </row>
    <row r="75" spans="1:1" ht="15.75" customHeight="1">
      <c r="A75" s="15"/>
    </row>
  </sheetData>
  <mergeCells count="1">
    <mergeCell ref="A13:F13"/>
  </mergeCells>
  <phoneticPr fontId="0" type="noConversion"/>
  <hyperlinks>
    <hyperlink ref="A16" location="Contents!B3" display="Return to the Table of Contents" xr:uid="{81CC5736-3AD3-41C2-928A-37289A65927D}"/>
  </hyperlinks>
  <printOptions horizontalCentered="1"/>
  <pageMargins left="0.5" right="0.5" top="0.75" bottom="0.5" header="0.33" footer="0.33"/>
  <pageSetup scale="35" orientation="portrait" r:id="rId1"/>
  <headerFooter alignWithMargins="0"/>
  <rowBreaks count="1" manualBreakCount="1">
    <brk id="18"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I23"/>
  <sheetViews>
    <sheetView zoomScaleNormal="100" workbookViewId="0"/>
  </sheetViews>
  <sheetFormatPr defaultRowHeight="15.75" customHeight="1"/>
  <cols>
    <col min="1" max="1" width="10.25" style="21" customWidth="1"/>
    <col min="2" max="4" width="10.625" style="21" customWidth="1"/>
    <col min="5" max="16384" width="9" style="21"/>
  </cols>
  <sheetData>
    <row r="1" spans="1:9" s="18" customFormat="1" ht="18.75" customHeight="1">
      <c r="A1" s="16" t="s">
        <v>288</v>
      </c>
      <c r="B1" s="17"/>
      <c r="C1" s="17"/>
      <c r="D1" s="17"/>
      <c r="E1" s="17"/>
      <c r="F1" s="17"/>
      <c r="G1" s="17"/>
      <c r="H1" s="17"/>
      <c r="I1" s="17"/>
    </row>
    <row r="2" spans="1:9" ht="15.75" customHeight="1">
      <c r="A2" s="19"/>
      <c r="B2" s="20"/>
      <c r="C2" s="20"/>
      <c r="D2" s="20"/>
      <c r="E2" s="20"/>
      <c r="F2" s="20"/>
      <c r="G2" s="20"/>
      <c r="H2" s="20"/>
      <c r="I2" s="20"/>
    </row>
    <row r="3" spans="1:9" ht="15.75" customHeight="1">
      <c r="A3" s="19"/>
      <c r="B3" s="20"/>
      <c r="C3" s="20"/>
      <c r="D3" s="20"/>
      <c r="E3" s="20"/>
      <c r="F3" s="20"/>
      <c r="G3" s="20"/>
      <c r="H3" s="20"/>
      <c r="I3" s="20"/>
    </row>
    <row r="4" spans="1:9" ht="15.75" customHeight="1">
      <c r="A4" s="214"/>
      <c r="B4" s="23" t="s">
        <v>239</v>
      </c>
      <c r="C4" s="23" t="s">
        <v>240</v>
      </c>
      <c r="D4" s="23" t="s">
        <v>241</v>
      </c>
      <c r="E4" s="20"/>
      <c r="F4" s="20"/>
      <c r="G4" s="20"/>
      <c r="H4" s="20"/>
      <c r="I4" s="20"/>
    </row>
    <row r="5" spans="1:9" ht="15.75" customHeight="1">
      <c r="A5" s="187">
        <v>38352</v>
      </c>
      <c r="B5" s="26">
        <v>5187</v>
      </c>
      <c r="C5" s="26">
        <v>659212</v>
      </c>
      <c r="D5" s="26">
        <v>96970</v>
      </c>
      <c r="E5" s="20"/>
      <c r="F5" s="20"/>
      <c r="G5" s="20"/>
      <c r="H5" s="20"/>
      <c r="I5" s="20"/>
    </row>
    <row r="6" spans="1:9" ht="15.75" customHeight="1">
      <c r="A6" s="187">
        <v>38717</v>
      </c>
      <c r="B6" s="26">
        <v>5102</v>
      </c>
      <c r="C6" s="26">
        <v>655832</v>
      </c>
      <c r="D6" s="26">
        <v>106247</v>
      </c>
      <c r="E6" s="20"/>
      <c r="F6" s="20"/>
      <c r="G6" s="20"/>
      <c r="H6" s="20"/>
      <c r="I6" s="20"/>
    </row>
    <row r="7" spans="1:9" ht="15.75" customHeight="1">
      <c r="A7" s="187">
        <v>39082</v>
      </c>
      <c r="B7" s="26">
        <v>5022</v>
      </c>
      <c r="C7" s="26">
        <v>658173</v>
      </c>
      <c r="D7" s="26">
        <v>169477</v>
      </c>
      <c r="E7" s="20"/>
      <c r="F7" s="20"/>
      <c r="G7" s="20"/>
      <c r="H7" s="20"/>
      <c r="I7" s="20"/>
    </row>
    <row r="8" spans="1:9" ht="15.75" customHeight="1">
      <c r="A8" s="187">
        <v>39447</v>
      </c>
      <c r="B8" s="26">
        <v>4999</v>
      </c>
      <c r="C8" s="26">
        <v>672688</v>
      </c>
      <c r="D8" s="26">
        <v>171286</v>
      </c>
      <c r="E8" s="20"/>
      <c r="F8" s="20"/>
      <c r="G8" s="20"/>
      <c r="H8" s="20"/>
      <c r="I8" s="20"/>
    </row>
    <row r="9" spans="1:9" ht="15.75" customHeight="1">
      <c r="A9" s="187">
        <v>39813</v>
      </c>
      <c r="B9" s="26">
        <v>4891</v>
      </c>
      <c r="C9" s="26">
        <v>664975</v>
      </c>
      <c r="D9" s="26">
        <v>171659</v>
      </c>
      <c r="E9" s="20"/>
      <c r="F9" s="20"/>
      <c r="G9" s="20"/>
      <c r="H9" s="20"/>
      <c r="I9" s="20"/>
    </row>
    <row r="10" spans="1:9" ht="15.75" customHeight="1">
      <c r="A10" s="187">
        <v>40178</v>
      </c>
      <c r="B10" s="26">
        <v>4718</v>
      </c>
      <c r="C10" s="26">
        <v>633280</v>
      </c>
      <c r="D10" s="26">
        <v>166893</v>
      </c>
      <c r="E10" s="20"/>
      <c r="F10" s="20"/>
      <c r="G10" s="20"/>
      <c r="H10" s="20"/>
      <c r="I10" s="20"/>
    </row>
    <row r="11" spans="1:9" ht="15.75" customHeight="1">
      <c r="A11" s="187">
        <v>40543</v>
      </c>
      <c r="B11" s="26">
        <v>4578</v>
      </c>
      <c r="C11" s="26">
        <v>630692</v>
      </c>
      <c r="D11" s="26">
        <v>162847</v>
      </c>
      <c r="E11" s="20"/>
      <c r="F11" s="20"/>
      <c r="G11" s="20"/>
      <c r="H11" s="20"/>
      <c r="I11" s="20"/>
    </row>
    <row r="12" spans="1:9" ht="15.75" customHeight="1">
      <c r="A12" s="187">
        <v>40908</v>
      </c>
      <c r="B12" s="26">
        <v>4457</v>
      </c>
      <c r="C12" s="26">
        <v>629518</v>
      </c>
      <c r="D12" s="26">
        <v>160483</v>
      </c>
      <c r="E12" s="20"/>
      <c r="F12" s="20"/>
      <c r="G12" s="20"/>
      <c r="H12" s="20"/>
      <c r="I12" s="20"/>
    </row>
    <row r="13" spans="1:9" ht="15.75" customHeight="1">
      <c r="A13" s="187">
        <v>41274</v>
      </c>
      <c r="B13" s="26">
        <v>4290</v>
      </c>
      <c r="C13" s="26">
        <v>630391</v>
      </c>
      <c r="D13" s="26">
        <v>161264</v>
      </c>
      <c r="E13" s="20"/>
      <c r="F13" s="20"/>
      <c r="G13" s="20"/>
      <c r="H13" s="20"/>
      <c r="I13" s="20"/>
    </row>
    <row r="14" spans="1:9" ht="15.75" customHeight="1">
      <c r="A14" s="187">
        <v>41639</v>
      </c>
      <c r="B14" s="26">
        <v>4146</v>
      </c>
      <c r="C14" s="26">
        <v>630796</v>
      </c>
      <c r="D14" s="26">
        <v>160573</v>
      </c>
      <c r="E14" s="20"/>
      <c r="F14" s="20"/>
      <c r="G14" s="20"/>
      <c r="H14" s="20"/>
      <c r="I14" s="20"/>
    </row>
    <row r="15" spans="1:9" ht="15.75" customHeight="1">
      <c r="A15" s="187">
        <v>42004</v>
      </c>
      <c r="B15" s="26">
        <v>4068</v>
      </c>
      <c r="C15" s="26">
        <v>636707</v>
      </c>
      <c r="D15" s="26">
        <v>161644</v>
      </c>
      <c r="E15" s="20"/>
      <c r="F15" s="20"/>
      <c r="G15" s="20"/>
      <c r="H15" s="20"/>
      <c r="I15" s="20"/>
    </row>
    <row r="16" spans="1:9" ht="15.75" customHeight="1">
      <c r="A16" s="187">
        <v>42369</v>
      </c>
      <c r="B16" s="26">
        <v>3943</v>
      </c>
      <c r="C16" s="26">
        <v>643322</v>
      </c>
      <c r="D16" s="26">
        <v>161506</v>
      </c>
      <c r="E16" s="20"/>
      <c r="F16" s="20"/>
      <c r="G16" s="20"/>
      <c r="H16" s="20"/>
      <c r="I16" s="20"/>
    </row>
    <row r="17" spans="1:9" ht="15.75" customHeight="1">
      <c r="A17" s="187">
        <v>42735</v>
      </c>
      <c r="B17" s="26">
        <v>3835</v>
      </c>
      <c r="C17" s="26">
        <v>635902</v>
      </c>
      <c r="D17" s="26">
        <v>159529</v>
      </c>
      <c r="E17" s="20"/>
      <c r="F17" s="20"/>
      <c r="G17" s="20"/>
      <c r="H17" s="20"/>
      <c r="I17" s="20"/>
    </row>
    <row r="18" spans="1:9" ht="15.75" customHeight="1">
      <c r="A18" s="187">
        <v>43100</v>
      </c>
      <c r="B18" s="26">
        <v>3726</v>
      </c>
      <c r="C18" s="26">
        <v>630132</v>
      </c>
      <c r="D18" s="26">
        <v>156107</v>
      </c>
      <c r="E18" s="20"/>
      <c r="F18" s="20"/>
      <c r="G18" s="20"/>
      <c r="H18" s="20"/>
      <c r="I18" s="20"/>
    </row>
    <row r="19" spans="1:9" ht="15.75" customHeight="1">
      <c r="A19" s="187">
        <v>43465</v>
      </c>
      <c r="B19" s="26">
        <v>3607</v>
      </c>
      <c r="C19" s="26">
        <v>629847</v>
      </c>
      <c r="D19" s="26">
        <v>154772</v>
      </c>
      <c r="E19" s="20"/>
      <c r="F19" s="20"/>
      <c r="G19" s="20"/>
      <c r="H19" s="20"/>
      <c r="I19" s="20"/>
    </row>
    <row r="20" spans="1:9" ht="15.75" customHeight="1">
      <c r="A20" s="214"/>
      <c r="B20" s="26"/>
      <c r="C20" s="26"/>
      <c r="D20" s="26"/>
      <c r="E20" s="20"/>
      <c r="F20" s="20"/>
      <c r="G20" s="20"/>
      <c r="H20" s="20"/>
      <c r="I20" s="20"/>
    </row>
    <row r="21" spans="1:9" ht="15.75" customHeight="1">
      <c r="A21" s="214" t="s">
        <v>242</v>
      </c>
      <c r="B21" s="26"/>
      <c r="C21" s="26"/>
      <c r="D21" s="26"/>
      <c r="E21" s="20"/>
      <c r="F21" s="20"/>
      <c r="G21" s="20"/>
      <c r="H21" s="20"/>
      <c r="I21" s="20"/>
    </row>
    <row r="23" spans="1:9" ht="15.75" customHeight="1">
      <c r="A23" s="28" t="s">
        <v>151</v>
      </c>
    </row>
  </sheetData>
  <hyperlinks>
    <hyperlink ref="A23" location="Contents!B3" display="Return to the Table of Contents" xr:uid="{77768EC2-B0D7-4D42-8AF1-90AB49B142DF}"/>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N39"/>
  <sheetViews>
    <sheetView zoomScaleNormal="100" workbookViewId="0"/>
  </sheetViews>
  <sheetFormatPr defaultRowHeight="15.75" customHeight="1"/>
  <cols>
    <col min="1" max="1" width="10.625" style="214" customWidth="1"/>
    <col min="2" max="5" width="12.5" style="20" customWidth="1"/>
    <col min="6" max="6" width="12.5" style="31" customWidth="1"/>
    <col min="7" max="16384" width="9" style="20"/>
  </cols>
  <sheetData>
    <row r="1" spans="1:14" s="17" customFormat="1" ht="18.75" customHeight="1">
      <c r="A1" s="16" t="s">
        <v>258</v>
      </c>
      <c r="F1" s="29"/>
    </row>
    <row r="2" spans="1:14" ht="15.75" customHeight="1">
      <c r="A2" s="30" t="s">
        <v>16</v>
      </c>
    </row>
    <row r="4" spans="1:14" s="24" customFormat="1" ht="15.75" customHeight="1">
      <c r="B4" s="23" t="s">
        <v>172</v>
      </c>
      <c r="C4" s="23" t="s">
        <v>13</v>
      </c>
      <c r="D4" s="23" t="s">
        <v>156</v>
      </c>
      <c r="E4" s="23" t="s">
        <v>5</v>
      </c>
      <c r="F4" s="32" t="s">
        <v>9</v>
      </c>
    </row>
    <row r="5" spans="1:14" ht="15.75" customHeight="1">
      <c r="A5" s="187">
        <v>38352</v>
      </c>
      <c r="B5" s="31">
        <v>0.61199474842545121</v>
      </c>
      <c r="C5" s="31">
        <v>0.83077361562136909</v>
      </c>
      <c r="D5" s="31">
        <v>0.7024368525039737</v>
      </c>
      <c r="E5" s="31">
        <v>0.65770127825209879</v>
      </c>
      <c r="F5" s="31">
        <v>4.3878137574247938E-2</v>
      </c>
    </row>
    <row r="6" spans="1:14" ht="15.75" customHeight="1">
      <c r="A6" s="187">
        <v>38717</v>
      </c>
      <c r="B6" s="31">
        <v>0.58591610423203666</v>
      </c>
      <c r="C6" s="31">
        <v>0.83577263718089567</v>
      </c>
      <c r="D6" s="31">
        <v>0.73637288148940605</v>
      </c>
      <c r="E6" s="31">
        <v>0.67875804819698826</v>
      </c>
      <c r="F6" s="31">
        <v>4.2267238021036227E-2</v>
      </c>
    </row>
    <row r="7" spans="1:14" ht="15.75" customHeight="1">
      <c r="A7" s="187">
        <v>39082</v>
      </c>
      <c r="B7" s="31">
        <v>0.59935525516658561</v>
      </c>
      <c r="C7" s="31">
        <v>0.85409393115643251</v>
      </c>
      <c r="D7" s="31">
        <v>0.73166058263017608</v>
      </c>
      <c r="E7" s="31">
        <v>0.67114019597153451</v>
      </c>
      <c r="F7" s="31">
        <v>4.0380047505938245E-2</v>
      </c>
    </row>
    <row r="8" spans="1:14" ht="15.75" customHeight="1">
      <c r="A8" s="187">
        <v>39447</v>
      </c>
      <c r="B8" s="31">
        <v>0.5011952376503056</v>
      </c>
      <c r="C8" s="31">
        <v>0.85794547644862362</v>
      </c>
      <c r="D8" s="31">
        <v>0.74703641733427784</v>
      </c>
      <c r="E8" s="31">
        <v>0.64887707803790995</v>
      </c>
      <c r="F8" s="31">
        <v>3.9243308512779233E-2</v>
      </c>
    </row>
    <row r="9" spans="1:14" ht="15.75" customHeight="1">
      <c r="A9" s="187">
        <v>39813</v>
      </c>
      <c r="B9" s="31">
        <v>0.38265706896978813</v>
      </c>
      <c r="C9" s="31">
        <v>0.86432126344701077</v>
      </c>
      <c r="D9" s="31">
        <v>0.7409577774201046</v>
      </c>
      <c r="E9" s="31">
        <v>0.61641086043993332</v>
      </c>
      <c r="F9" s="31">
        <v>3.9406865732277065E-2</v>
      </c>
    </row>
    <row r="10" spans="1:14" ht="15.75" customHeight="1">
      <c r="A10" s="187">
        <v>40178</v>
      </c>
      <c r="B10" s="31">
        <v>0.6470894313994261</v>
      </c>
      <c r="C10" s="31">
        <v>0.84251744690608776</v>
      </c>
      <c r="D10" s="31">
        <v>0.78737951347615409</v>
      </c>
      <c r="E10" s="31">
        <v>0.71734739029223338</v>
      </c>
      <c r="F10" s="31">
        <v>4.3105252144800169E-2</v>
      </c>
    </row>
    <row r="11" spans="1:14" ht="15.75" customHeight="1">
      <c r="A11" s="187">
        <v>40543</v>
      </c>
      <c r="B11" s="31">
        <v>0.60239128697420175</v>
      </c>
      <c r="C11" s="31">
        <v>0.87389115887118496</v>
      </c>
      <c r="D11" s="31">
        <v>0.78447496017888563</v>
      </c>
      <c r="E11" s="31">
        <v>0.74639358204805295</v>
      </c>
      <c r="F11" s="31">
        <v>4.4240222269715752E-2</v>
      </c>
    </row>
    <row r="12" spans="1:14" ht="15.75" customHeight="1">
      <c r="A12" s="187">
        <v>40908</v>
      </c>
      <c r="B12" s="31">
        <v>0.58708890983922768</v>
      </c>
      <c r="C12" s="31">
        <v>0.87189226130737763</v>
      </c>
      <c r="D12" s="31">
        <v>0.80188609739924843</v>
      </c>
      <c r="E12" s="31">
        <v>0.73891815133470962</v>
      </c>
      <c r="F12" s="31">
        <v>4.4179368235034239E-2</v>
      </c>
    </row>
    <row r="13" spans="1:14" ht="15.75" customHeight="1">
      <c r="A13" s="187">
        <v>41274</v>
      </c>
      <c r="B13" s="31">
        <v>0.60422139411149944</v>
      </c>
      <c r="C13" s="31">
        <v>0.87472331513735768</v>
      </c>
      <c r="D13" s="31">
        <v>0.82513299534441897</v>
      </c>
      <c r="E13" s="31">
        <v>0.75861565290501631</v>
      </c>
      <c r="F13" s="31">
        <v>4.3597980725103257E-2</v>
      </c>
      <c r="K13" s="26"/>
    </row>
    <row r="14" spans="1:14" ht="15.75" customHeight="1">
      <c r="A14" s="187">
        <v>41639</v>
      </c>
      <c r="B14" s="31">
        <v>0.59699548480122389</v>
      </c>
      <c r="C14" s="31">
        <v>0.8895383120457323</v>
      </c>
      <c r="D14" s="31">
        <v>0.81280446072115553</v>
      </c>
      <c r="E14" s="31">
        <v>0.75325950079456994</v>
      </c>
      <c r="F14" s="31">
        <v>4.3498930354171621E-2</v>
      </c>
    </row>
    <row r="15" spans="1:14" ht="15.75" customHeight="1">
      <c r="A15" s="187">
        <v>42004</v>
      </c>
      <c r="B15" s="31">
        <v>0.57530808921225207</v>
      </c>
      <c r="C15" s="31">
        <v>0.87294201269029237</v>
      </c>
      <c r="D15" s="31">
        <v>0.80183344311201388</v>
      </c>
      <c r="E15" s="31">
        <v>0.73619624342019929</v>
      </c>
      <c r="F15" s="31">
        <v>4.3792107795957651E-2</v>
      </c>
      <c r="H15" s="218"/>
      <c r="I15" s="218"/>
      <c r="J15" s="218"/>
      <c r="K15" s="218"/>
      <c r="L15" s="218"/>
      <c r="M15" s="31"/>
      <c r="N15" s="31"/>
    </row>
    <row r="16" spans="1:14" ht="15.75" customHeight="1">
      <c r="A16" s="187">
        <v>42369</v>
      </c>
      <c r="B16" s="31">
        <v>0.58524942193850604</v>
      </c>
      <c r="C16" s="31">
        <v>0.855129684687152</v>
      </c>
      <c r="D16" s="31">
        <v>0.80434677456418757</v>
      </c>
      <c r="E16" s="31">
        <v>0.72921778321952646</v>
      </c>
      <c r="F16" s="31">
        <v>3.897715988083416E-2</v>
      </c>
      <c r="H16" s="218"/>
      <c r="I16" s="218"/>
      <c r="J16" s="218"/>
      <c r="K16" s="218"/>
      <c r="L16" s="218"/>
      <c r="M16" s="31"/>
      <c r="N16" s="31"/>
    </row>
    <row r="17" spans="1:14" ht="15.75" customHeight="1">
      <c r="A17" s="187">
        <v>42735</v>
      </c>
      <c r="B17" s="31">
        <v>0.58834789352658168</v>
      </c>
      <c r="C17" s="31">
        <v>0.83945332203324907</v>
      </c>
      <c r="D17" s="31">
        <v>0.8106602288895931</v>
      </c>
      <c r="E17" s="31">
        <v>0.72992770574018251</v>
      </c>
      <c r="F17" s="31">
        <v>3.8589317659085104E-2</v>
      </c>
      <c r="J17" s="31"/>
      <c r="K17" s="31"/>
      <c r="L17" s="31"/>
      <c r="M17" s="31"/>
      <c r="N17" s="31"/>
    </row>
    <row r="18" spans="1:14" ht="15.75" customHeight="1">
      <c r="A18" s="187">
        <v>43100</v>
      </c>
      <c r="B18" s="31">
        <v>0.58445791503794231</v>
      </c>
      <c r="C18" s="31">
        <v>0.82438010663338479</v>
      </c>
      <c r="D18" s="31">
        <v>0.72642897606544532</v>
      </c>
      <c r="E18" s="31">
        <v>0.80753447030672032</v>
      </c>
      <c r="F18" s="31">
        <v>3.7884767166535126E-2</v>
      </c>
      <c r="J18" s="31"/>
      <c r="K18" s="31"/>
      <c r="L18" s="31"/>
      <c r="M18" s="31"/>
      <c r="N18" s="31"/>
    </row>
    <row r="19" spans="1:14" ht="15.75" customHeight="1">
      <c r="A19" s="187">
        <v>43465</v>
      </c>
      <c r="B19" s="31">
        <v>0.57858686523560443</v>
      </c>
      <c r="C19" s="31">
        <v>0.79083268852701227</v>
      </c>
      <c r="D19" s="31">
        <v>0.70759152426080318</v>
      </c>
      <c r="E19" s="31">
        <v>0.80403421018901933</v>
      </c>
      <c r="F19" s="31">
        <v>3.8806758183738119E-2</v>
      </c>
      <c r="J19" s="31"/>
      <c r="K19" s="31"/>
      <c r="L19" s="31"/>
      <c r="M19" s="31"/>
      <c r="N19" s="31"/>
    </row>
    <row r="20" spans="1:14" ht="15.75" customHeight="1">
      <c r="J20" s="31"/>
      <c r="K20" s="31"/>
      <c r="L20" s="31"/>
      <c r="M20" s="31"/>
      <c r="N20" s="31"/>
    </row>
    <row r="21" spans="1:14" ht="15">
      <c r="A21" s="88" t="s">
        <v>427</v>
      </c>
      <c r="B21" s="88"/>
      <c r="C21" s="88"/>
      <c r="D21" s="88"/>
      <c r="E21" s="88"/>
      <c r="F21" s="88"/>
      <c r="J21" s="31"/>
      <c r="K21" s="31"/>
      <c r="L21" s="31"/>
      <c r="M21" s="31"/>
      <c r="N21" s="31"/>
    </row>
    <row r="22" spans="1:14" ht="15.75" customHeight="1">
      <c r="A22" s="214" t="s">
        <v>128</v>
      </c>
    </row>
    <row r="24" spans="1:14" ht="15.75" customHeight="1">
      <c r="A24" s="28" t="s">
        <v>151</v>
      </c>
    </row>
    <row r="28" spans="1:14" ht="15.75" customHeight="1">
      <c r="D28" s="26"/>
    </row>
    <row r="29" spans="1:14" ht="15.75" customHeight="1">
      <c r="D29" s="26"/>
    </row>
    <row r="30" spans="1:14" ht="15.75" customHeight="1">
      <c r="D30" s="26"/>
    </row>
    <row r="31" spans="1:14" ht="15.75" customHeight="1">
      <c r="D31" s="26"/>
    </row>
    <row r="32" spans="1:14" ht="15.75" customHeight="1">
      <c r="A32" s="20"/>
      <c r="B32" s="214"/>
      <c r="E32" s="26"/>
    </row>
    <row r="33" spans="4:4" ht="15.75" customHeight="1">
      <c r="D33" s="26"/>
    </row>
    <row r="34" spans="4:4" ht="15.75" customHeight="1">
      <c r="D34" s="26"/>
    </row>
    <row r="35" spans="4:4" ht="15.75" customHeight="1">
      <c r="D35" s="26"/>
    </row>
    <row r="36" spans="4:4" ht="15.75" customHeight="1">
      <c r="D36" s="26"/>
    </row>
    <row r="37" spans="4:4" ht="15.75" customHeight="1">
      <c r="D37" s="26"/>
    </row>
    <row r="38" spans="4:4" ht="15.75" customHeight="1">
      <c r="D38" s="26"/>
    </row>
    <row r="39" spans="4:4" ht="15.75" customHeight="1">
      <c r="D39" s="26"/>
    </row>
  </sheetData>
  <hyperlinks>
    <hyperlink ref="A24" location="Contents!B3" display="Return to the Table of Contents" xr:uid="{727239A9-FCE3-47B3-B142-6CE9C68604D8}"/>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O61"/>
  <sheetViews>
    <sheetView zoomScaleNormal="100" workbookViewId="0"/>
  </sheetViews>
  <sheetFormatPr defaultRowHeight="15.75" customHeight="1"/>
  <cols>
    <col min="1" max="1" width="10.625" style="214" customWidth="1"/>
    <col min="2" max="2" width="12.75" style="20" customWidth="1"/>
    <col min="3" max="3" width="11" style="20" customWidth="1"/>
    <col min="4" max="5" width="10.125" style="20" customWidth="1"/>
    <col min="6" max="6" width="10.625" style="20" customWidth="1"/>
    <col min="7" max="7" width="2.625" style="20" customWidth="1"/>
    <col min="8" max="8" width="9.75" style="20" customWidth="1"/>
    <col min="9" max="9" width="11" style="20" customWidth="1"/>
    <col min="10" max="12" width="9" style="20"/>
    <col min="13" max="15" width="9" style="21"/>
    <col min="16" max="16384" width="9" style="20"/>
  </cols>
  <sheetData>
    <row r="1" spans="1:15" s="17" customFormat="1" ht="18.75" customHeight="1">
      <c r="A1" s="16" t="s">
        <v>257</v>
      </c>
      <c r="M1" s="18"/>
      <c r="N1" s="18"/>
      <c r="O1" s="18"/>
    </row>
    <row r="2" spans="1:15" ht="15.75" customHeight="1">
      <c r="A2" s="30" t="s">
        <v>287</v>
      </c>
      <c r="M2" s="20"/>
      <c r="N2" s="20"/>
      <c r="O2" s="20"/>
    </row>
    <row r="3" spans="1:15" ht="15.75" customHeight="1">
      <c r="M3" s="20"/>
      <c r="N3" s="20"/>
      <c r="O3" s="20"/>
    </row>
    <row r="4" spans="1:15" ht="15.75" customHeight="1">
      <c r="B4" s="254" t="s">
        <v>157</v>
      </c>
      <c r="C4" s="254"/>
      <c r="E4" s="254" t="s">
        <v>89</v>
      </c>
      <c r="F4" s="254"/>
      <c r="H4" s="254" t="s">
        <v>162</v>
      </c>
      <c r="I4" s="254"/>
      <c r="M4" s="20"/>
      <c r="N4" s="20"/>
      <c r="O4" s="20"/>
    </row>
    <row r="5" spans="1:15" s="217" customFormat="1" ht="45">
      <c r="A5" s="212"/>
      <c r="B5" s="51" t="s">
        <v>163</v>
      </c>
      <c r="C5" s="51" t="s">
        <v>181</v>
      </c>
      <c r="D5" s="24"/>
      <c r="E5" s="51" t="s">
        <v>163</v>
      </c>
      <c r="F5" s="51" t="s">
        <v>181</v>
      </c>
      <c r="G5" s="24"/>
      <c r="H5" s="51" t="s">
        <v>163</v>
      </c>
      <c r="I5" s="51" t="s">
        <v>181</v>
      </c>
    </row>
    <row r="6" spans="1:15" ht="15.75" customHeight="1">
      <c r="A6" s="214">
        <v>2004</v>
      </c>
      <c r="B6" s="39">
        <v>826.2</v>
      </c>
      <c r="C6" s="31">
        <v>2.9276192849134075E-2</v>
      </c>
      <c r="D6" s="31"/>
      <c r="E6" s="20">
        <v>190.6</v>
      </c>
      <c r="F6" s="31">
        <v>4.6291132180702688E-2</v>
      </c>
      <c r="G6" s="39"/>
      <c r="H6" s="20">
        <v>171.2</v>
      </c>
      <c r="I6" s="31">
        <v>3.4229828850855792E-2</v>
      </c>
      <c r="M6" s="20"/>
      <c r="N6" s="20"/>
      <c r="O6" s="20"/>
    </row>
    <row r="7" spans="1:15" ht="15.75" customHeight="1">
      <c r="A7" s="214">
        <v>2005</v>
      </c>
      <c r="B7" s="39">
        <v>846.8</v>
      </c>
      <c r="C7" s="31">
        <f t="shared" ref="C7:C20" si="0">B7/B6-1</f>
        <v>2.4933430162188186E-2</v>
      </c>
      <c r="D7" s="31"/>
      <c r="E7" s="20">
        <v>197.7</v>
      </c>
      <c r="F7" s="31">
        <v>4.6375266524520287E-2</v>
      </c>
      <c r="G7" s="39"/>
      <c r="H7" s="20">
        <v>176.7</v>
      </c>
      <c r="I7" s="31">
        <v>4.0189125295508443E-2</v>
      </c>
      <c r="M7" s="20"/>
      <c r="N7" s="20"/>
      <c r="O7" s="20"/>
    </row>
    <row r="8" spans="1:15" ht="15.75" customHeight="1">
      <c r="A8" s="214">
        <v>2006</v>
      </c>
      <c r="B8" s="39">
        <v>885.5</v>
      </c>
      <c r="C8" s="31">
        <f t="shared" si="0"/>
        <v>4.5701464336324937E-2</v>
      </c>
      <c r="D8" s="31"/>
      <c r="E8" s="20">
        <v>206.9</v>
      </c>
      <c r="F8" s="31">
        <v>4.3810494141619971E-2</v>
      </c>
      <c r="G8" s="39"/>
      <c r="H8" s="39">
        <v>185.3</v>
      </c>
      <c r="I8" s="31">
        <v>4.7159090909090873E-2</v>
      </c>
      <c r="M8" s="20"/>
      <c r="N8" s="20"/>
      <c r="O8" s="20"/>
    </row>
    <row r="9" spans="1:15" ht="15.75" customHeight="1">
      <c r="A9" s="214">
        <v>2007</v>
      </c>
      <c r="B9" s="39">
        <v>909.4</v>
      </c>
      <c r="C9" s="31">
        <f t="shared" si="0"/>
        <v>2.6990400903444289E-2</v>
      </c>
      <c r="D9" s="31"/>
      <c r="E9" s="20">
        <v>214.6</v>
      </c>
      <c r="F9" s="31">
        <v>3.9531478770131745E-2</v>
      </c>
      <c r="G9" s="39"/>
      <c r="H9" s="39">
        <v>191.8</v>
      </c>
      <c r="I9" s="31">
        <v>3.7981551817688475E-2</v>
      </c>
      <c r="M9" s="20"/>
      <c r="N9" s="20"/>
      <c r="O9" s="20"/>
    </row>
    <row r="10" spans="1:15" ht="15.75" customHeight="1">
      <c r="A10" s="214">
        <v>2008</v>
      </c>
      <c r="B10" s="39">
        <v>907.8</v>
      </c>
      <c r="C10" s="31">
        <f t="shared" si="0"/>
        <v>-1.7594018033868508E-3</v>
      </c>
      <c r="D10" s="31"/>
      <c r="E10" s="39">
        <v>204.4</v>
      </c>
      <c r="F10" s="31">
        <v>-4.6948356807511749E-2</v>
      </c>
      <c r="G10" s="39"/>
      <c r="H10" s="39">
        <v>182.8</v>
      </c>
      <c r="I10" s="31">
        <v>-4.8092002090956654E-2</v>
      </c>
      <c r="M10" s="20"/>
      <c r="N10" s="20"/>
      <c r="O10" s="20"/>
    </row>
    <row r="11" spans="1:15" ht="15.75" customHeight="1">
      <c r="A11" s="214">
        <v>2009</v>
      </c>
      <c r="B11" s="39">
        <v>854.2</v>
      </c>
      <c r="C11" s="31">
        <f t="shared" si="0"/>
        <v>-5.9043842256003454E-2</v>
      </c>
      <c r="D11" s="31"/>
      <c r="E11" s="39">
        <v>187</v>
      </c>
      <c r="F11" s="31">
        <v>-9.113300492610843E-2</v>
      </c>
      <c r="G11" s="39"/>
      <c r="H11" s="39">
        <v>165.4</v>
      </c>
      <c r="I11" s="31">
        <v>-9.6101043382756712E-2</v>
      </c>
      <c r="K11" s="39"/>
      <c r="M11" s="20"/>
      <c r="N11" s="20"/>
      <c r="O11" s="20"/>
    </row>
    <row r="12" spans="1:15" ht="15.75" customHeight="1">
      <c r="A12" s="214">
        <v>2010</v>
      </c>
      <c r="B12" s="39">
        <v>852.7</v>
      </c>
      <c r="C12" s="31">
        <f t="shared" si="0"/>
        <v>-1.7560290330133066E-3</v>
      </c>
      <c r="D12" s="31"/>
      <c r="E12" s="20">
        <v>192.1</v>
      </c>
      <c r="F12" s="31">
        <v>2.6016260162601723E-2</v>
      </c>
      <c r="G12" s="39"/>
      <c r="H12" s="39">
        <v>169.8</v>
      </c>
      <c r="I12" s="31">
        <v>2.7946537059538201E-2</v>
      </c>
      <c r="K12" s="39"/>
      <c r="M12" s="20"/>
      <c r="N12" s="20"/>
      <c r="O12" s="20"/>
    </row>
    <row r="13" spans="1:15" ht="15.75" customHeight="1">
      <c r="A13" s="214">
        <v>2011</v>
      </c>
      <c r="B13" s="39">
        <v>862.7</v>
      </c>
      <c r="C13" s="31">
        <f t="shared" si="0"/>
        <v>1.1727453969743173E-2</v>
      </c>
      <c r="D13" s="31"/>
      <c r="E13" s="39">
        <v>192.8</v>
      </c>
      <c r="F13" s="31">
        <v>1.0565240359218242E-2</v>
      </c>
      <c r="G13" s="39"/>
      <c r="H13" s="39">
        <v>171.6</v>
      </c>
      <c r="I13" s="31">
        <v>1.0047281323877222E-2</v>
      </c>
      <c r="K13" s="39"/>
      <c r="M13" s="20"/>
      <c r="N13" s="20"/>
      <c r="O13" s="20"/>
    </row>
    <row r="14" spans="1:15" ht="15.75" customHeight="1">
      <c r="A14" s="214">
        <v>2012</v>
      </c>
      <c r="B14" s="39">
        <v>858.1</v>
      </c>
      <c r="C14" s="31">
        <f t="shared" si="0"/>
        <v>-5.3320969050655309E-3</v>
      </c>
      <c r="D14" s="31"/>
      <c r="E14" s="20">
        <v>188.3</v>
      </c>
      <c r="F14" s="31">
        <v>-2.0386826973340377E-2</v>
      </c>
      <c r="G14" s="39"/>
      <c r="H14" s="39">
        <v>167.6</v>
      </c>
      <c r="I14" s="31">
        <v>-2.1650087770626159E-2</v>
      </c>
      <c r="K14" s="39"/>
      <c r="M14" s="20"/>
      <c r="N14" s="20"/>
      <c r="O14" s="20"/>
    </row>
    <row r="15" spans="1:15" ht="15.75" customHeight="1">
      <c r="A15" s="214">
        <v>2013</v>
      </c>
      <c r="B15" s="39">
        <v>872.6</v>
      </c>
      <c r="C15" s="31">
        <f t="shared" si="0"/>
        <v>1.6897797459503483E-2</v>
      </c>
      <c r="D15" s="31"/>
      <c r="E15" s="20">
        <v>188.7</v>
      </c>
      <c r="F15" s="31">
        <v>1.0672358591248265E-3</v>
      </c>
      <c r="G15" s="39"/>
      <c r="H15" s="39">
        <v>167.7</v>
      </c>
      <c r="I15" s="31">
        <v>-1.7942583732056816E-3</v>
      </c>
      <c r="K15" s="39"/>
      <c r="M15" s="20"/>
      <c r="N15" s="20"/>
      <c r="O15" s="20"/>
    </row>
    <row r="16" spans="1:15" ht="15.75" customHeight="1">
      <c r="A16" s="214">
        <v>2014</v>
      </c>
      <c r="B16" s="39">
        <v>892.3</v>
      </c>
      <c r="C16" s="31">
        <f t="shared" si="0"/>
        <v>2.2576209030483518E-2</v>
      </c>
      <c r="D16" s="31"/>
      <c r="E16" s="20">
        <v>192.6</v>
      </c>
      <c r="F16" s="31">
        <v>2.0788912579957408E-2</v>
      </c>
      <c r="G16" s="39"/>
      <c r="H16" s="39">
        <v>171.2</v>
      </c>
      <c r="I16" s="31">
        <v>2.0970641102456611E-2</v>
      </c>
      <c r="K16" s="39"/>
      <c r="M16" s="20"/>
      <c r="N16" s="20"/>
      <c r="O16" s="20"/>
    </row>
    <row r="17" spans="1:15" ht="15.75" customHeight="1">
      <c r="A17" s="214">
        <v>2015</v>
      </c>
      <c r="B17" s="39">
        <v>923.6</v>
      </c>
      <c r="C17" s="31">
        <f t="shared" si="0"/>
        <v>3.5077888602488061E-2</v>
      </c>
      <c r="D17" s="31"/>
      <c r="E17" s="20">
        <v>197.4</v>
      </c>
      <c r="F17" s="31">
        <v>1.3577023498694496E-2</v>
      </c>
      <c r="G17" s="39"/>
      <c r="H17" s="39">
        <v>176.2</v>
      </c>
      <c r="I17" s="31">
        <v>2.1126760563380254E-2</v>
      </c>
      <c r="K17" s="39"/>
      <c r="M17" s="20"/>
      <c r="N17" s="20"/>
      <c r="O17" s="20"/>
    </row>
    <row r="18" spans="1:15" ht="15.75" customHeight="1">
      <c r="A18" s="214">
        <v>2016</v>
      </c>
      <c r="B18" s="39">
        <v>931.4</v>
      </c>
      <c r="C18" s="31">
        <f t="shared" si="0"/>
        <v>8.4452143785187506E-3</v>
      </c>
      <c r="D18" s="31"/>
      <c r="E18" s="39">
        <v>197</v>
      </c>
      <c r="F18" s="31">
        <f>E18/E17-1</f>
        <v>-2.0263424518743856E-3</v>
      </c>
      <c r="G18" s="39"/>
      <c r="H18" s="39">
        <v>176.3</v>
      </c>
      <c r="I18" s="31">
        <f>H18/H17-1</f>
        <v>5.6753688989807927E-4</v>
      </c>
      <c r="K18" s="39"/>
      <c r="M18" s="20"/>
      <c r="N18" s="20"/>
      <c r="O18" s="20"/>
    </row>
    <row r="19" spans="1:15" ht="15.75" customHeight="1">
      <c r="A19" s="214">
        <v>2017</v>
      </c>
      <c r="B19" s="39">
        <v>944.9</v>
      </c>
      <c r="C19" s="31">
        <f t="shared" si="0"/>
        <v>1.4494309641400083E-2</v>
      </c>
      <c r="D19" s="31"/>
      <c r="E19" s="39">
        <v>200.1</v>
      </c>
      <c r="F19" s="31">
        <f>E19/E18-1</f>
        <v>1.5736040609137136E-2</v>
      </c>
      <c r="G19" s="39"/>
      <c r="H19" s="39">
        <v>178.4</v>
      </c>
      <c r="I19" s="31">
        <f>H19/H18-1</f>
        <v>1.1911514463981865E-2</v>
      </c>
      <c r="K19" s="39"/>
      <c r="M19" s="20"/>
      <c r="N19" s="20"/>
      <c r="O19" s="20"/>
    </row>
    <row r="20" spans="1:15" ht="15.75" customHeight="1">
      <c r="A20" s="214">
        <v>2018</v>
      </c>
      <c r="B20" s="39">
        <v>970.1</v>
      </c>
      <c r="C20" s="31">
        <f t="shared" si="0"/>
        <v>2.6669488834797361E-2</v>
      </c>
      <c r="D20" s="31"/>
      <c r="E20" s="20">
        <v>201.1</v>
      </c>
      <c r="F20" s="31">
        <f>E20/E19-1</f>
        <v>4.997501249375258E-3</v>
      </c>
      <c r="G20" s="39"/>
      <c r="H20" s="39">
        <v>182.1</v>
      </c>
      <c r="I20" s="31">
        <f>H20/H19-1</f>
        <v>2.0739910313901211E-2</v>
      </c>
      <c r="K20" s="39"/>
      <c r="M20" s="20"/>
      <c r="N20" s="20"/>
      <c r="O20" s="20"/>
    </row>
    <row r="21" spans="1:15" ht="15.75" customHeight="1">
      <c r="I21" s="39"/>
      <c r="M21" s="20"/>
      <c r="N21" s="20"/>
      <c r="O21" s="20"/>
    </row>
    <row r="22" spans="1:15" ht="63" customHeight="1">
      <c r="A22" s="255" t="s">
        <v>425</v>
      </c>
      <c r="B22" s="255"/>
      <c r="C22" s="255"/>
      <c r="D22" s="255"/>
      <c r="E22" s="255"/>
      <c r="F22" s="255"/>
      <c r="G22" s="255"/>
      <c r="H22" s="255"/>
      <c r="I22" s="255"/>
      <c r="M22" s="20"/>
      <c r="N22" s="20"/>
      <c r="O22" s="20"/>
    </row>
    <row r="23" spans="1:15" ht="15.75" customHeight="1">
      <c r="A23" s="214" t="s">
        <v>180</v>
      </c>
      <c r="I23" s="39"/>
      <c r="M23" s="20"/>
      <c r="N23" s="20"/>
      <c r="O23" s="20"/>
    </row>
    <row r="24" spans="1:15" ht="15.75" customHeight="1">
      <c r="A24" s="52"/>
      <c r="B24" s="53"/>
      <c r="C24" s="54"/>
      <c r="D24" s="54"/>
      <c r="E24" s="55"/>
      <c r="F24" s="54"/>
      <c r="G24" s="56"/>
      <c r="H24" s="57"/>
      <c r="I24" s="56"/>
      <c r="M24" s="20"/>
      <c r="N24" s="20"/>
      <c r="O24" s="20"/>
    </row>
    <row r="25" spans="1:15" ht="15.75" customHeight="1">
      <c r="A25" s="58" t="s">
        <v>151</v>
      </c>
      <c r="B25" s="53"/>
      <c r="C25" s="54"/>
      <c r="D25" s="54"/>
      <c r="E25" s="55"/>
      <c r="F25" s="54"/>
      <c r="G25" s="56"/>
      <c r="H25" s="57"/>
      <c r="I25" s="56"/>
      <c r="M25" s="20"/>
      <c r="N25" s="20"/>
      <c r="O25" s="20"/>
    </row>
    <row r="26" spans="1:15" ht="15.75" customHeight="1">
      <c r="A26" s="59"/>
      <c r="B26" s="53"/>
      <c r="C26" s="54"/>
      <c r="D26" s="54"/>
      <c r="E26" s="55"/>
      <c r="F26" s="54"/>
      <c r="G26" s="56"/>
      <c r="H26" s="57"/>
      <c r="I26" s="56"/>
      <c r="N26" s="20"/>
      <c r="O26" s="20"/>
    </row>
    <row r="27" spans="1:15" ht="15.75" customHeight="1">
      <c r="A27" s="59"/>
      <c r="B27" s="53"/>
      <c r="C27" s="54"/>
      <c r="D27" s="54"/>
      <c r="E27" s="55"/>
      <c r="F27" s="54"/>
      <c r="G27" s="56"/>
      <c r="H27" s="57"/>
      <c r="I27" s="56"/>
      <c r="N27" s="20"/>
      <c r="O27" s="20"/>
    </row>
    <row r="28" spans="1:15" ht="15.75" customHeight="1">
      <c r="A28" s="59"/>
      <c r="B28" s="53"/>
      <c r="C28" s="54"/>
      <c r="D28" s="54"/>
      <c r="E28" s="55"/>
      <c r="F28" s="54"/>
      <c r="G28" s="56"/>
      <c r="H28" s="57"/>
      <c r="I28" s="56"/>
      <c r="N28" s="20"/>
      <c r="O28" s="20"/>
    </row>
    <row r="29" spans="1:15" ht="15.75" customHeight="1">
      <c r="A29" s="59"/>
      <c r="B29" s="53"/>
      <c r="C29" s="54"/>
      <c r="D29" s="54"/>
      <c r="E29" s="55"/>
      <c r="F29" s="54"/>
      <c r="G29" s="56"/>
      <c r="H29" s="57"/>
      <c r="I29" s="56"/>
      <c r="N29" s="20"/>
      <c r="O29" s="20"/>
    </row>
    <row r="30" spans="1:15" ht="15.75" customHeight="1">
      <c r="A30" s="59"/>
      <c r="B30" s="53"/>
      <c r="C30" s="54"/>
      <c r="D30" s="54"/>
      <c r="E30" s="55"/>
      <c r="F30" s="54"/>
      <c r="G30" s="56"/>
      <c r="H30" s="57"/>
      <c r="I30" s="56"/>
      <c r="N30" s="20"/>
      <c r="O30" s="20"/>
    </row>
    <row r="31" spans="1:15" ht="15.75" customHeight="1">
      <c r="A31" s="59"/>
      <c r="B31" s="53"/>
      <c r="C31" s="54"/>
      <c r="D31" s="54"/>
      <c r="E31" s="55"/>
      <c r="F31" s="54"/>
      <c r="G31" s="56"/>
      <c r="H31" s="57"/>
      <c r="I31" s="56"/>
      <c r="N31" s="20"/>
      <c r="O31" s="20"/>
    </row>
    <row r="32" spans="1:15" ht="15.75" customHeight="1">
      <c r="A32" s="59"/>
      <c r="B32" s="53"/>
      <c r="C32" s="54"/>
      <c r="D32" s="54"/>
      <c r="E32" s="55"/>
      <c r="F32" s="54"/>
      <c r="G32" s="56"/>
      <c r="H32" s="57"/>
      <c r="I32" s="56"/>
      <c r="N32" s="20"/>
      <c r="O32" s="20"/>
    </row>
    <row r="33" spans="1:15" ht="15.75" customHeight="1">
      <c r="A33" s="59"/>
      <c r="B33" s="53"/>
      <c r="C33" s="54"/>
      <c r="D33" s="54"/>
      <c r="E33" s="55"/>
      <c r="F33" s="54"/>
      <c r="G33" s="56"/>
      <c r="H33" s="57"/>
      <c r="I33" s="56"/>
      <c r="N33" s="20"/>
      <c r="O33" s="20"/>
    </row>
    <row r="34" spans="1:15" ht="15.75" customHeight="1">
      <c r="A34" s="59"/>
      <c r="B34" s="53"/>
      <c r="C34" s="54"/>
      <c r="D34" s="54"/>
      <c r="E34" s="55"/>
      <c r="F34" s="54"/>
      <c r="G34" s="56"/>
      <c r="H34" s="57"/>
      <c r="I34" s="56"/>
      <c r="N34" s="20"/>
      <c r="O34" s="20"/>
    </row>
    <row r="35" spans="1:15" ht="15.75" customHeight="1">
      <c r="A35" s="59"/>
      <c r="B35" s="53"/>
      <c r="C35" s="54"/>
      <c r="D35" s="54"/>
      <c r="E35" s="55"/>
      <c r="F35" s="54"/>
      <c r="G35" s="56"/>
      <c r="H35" s="57"/>
      <c r="I35" s="56"/>
      <c r="N35" s="20"/>
      <c r="O35" s="20"/>
    </row>
    <row r="36" spans="1:15" ht="15.75" customHeight="1">
      <c r="A36" s="59"/>
      <c r="B36" s="53"/>
      <c r="C36" s="54"/>
      <c r="D36" s="54"/>
      <c r="E36" s="55"/>
      <c r="F36" s="54"/>
      <c r="G36" s="56"/>
      <c r="H36" s="57"/>
      <c r="I36" s="56"/>
      <c r="N36" s="20"/>
      <c r="O36" s="20"/>
    </row>
    <row r="37" spans="1:15" ht="15.75" customHeight="1">
      <c r="A37" s="59"/>
      <c r="B37" s="53"/>
      <c r="C37" s="54"/>
      <c r="D37" s="54"/>
      <c r="E37" s="55"/>
      <c r="F37" s="54"/>
      <c r="G37" s="56"/>
      <c r="H37" s="57"/>
      <c r="I37" s="56"/>
      <c r="N37" s="20"/>
      <c r="O37" s="20"/>
    </row>
    <row r="38" spans="1:15" ht="15.75" customHeight="1">
      <c r="A38" s="59"/>
      <c r="B38" s="53"/>
      <c r="C38" s="54"/>
      <c r="D38" s="54"/>
      <c r="E38" s="55"/>
      <c r="F38" s="54"/>
      <c r="G38" s="56"/>
      <c r="H38" s="57"/>
      <c r="I38" s="56"/>
      <c r="N38" s="20"/>
      <c r="O38" s="20"/>
    </row>
    <row r="39" spans="1:15" ht="15.75" customHeight="1">
      <c r="A39" s="59"/>
      <c r="B39" s="53"/>
      <c r="C39" s="54"/>
      <c r="D39" s="54"/>
      <c r="E39" s="55"/>
      <c r="F39" s="54"/>
      <c r="G39" s="56"/>
      <c r="H39" s="57"/>
      <c r="I39" s="56"/>
      <c r="N39" s="20"/>
      <c r="O39" s="20"/>
    </row>
    <row r="40" spans="1:15" ht="15.75" customHeight="1">
      <c r="N40" s="20"/>
      <c r="O40" s="20"/>
    </row>
    <row r="41" spans="1:15" ht="15.75" customHeight="1">
      <c r="N41" s="20"/>
      <c r="O41" s="20"/>
    </row>
    <row r="42" spans="1:15" ht="15.75" customHeight="1">
      <c r="N42" s="20"/>
      <c r="O42" s="20"/>
    </row>
    <row r="43" spans="1:15" ht="15.75" customHeight="1">
      <c r="N43" s="20"/>
      <c r="O43" s="20"/>
    </row>
    <row r="44" spans="1:15" ht="15.75" customHeight="1">
      <c r="A44" s="20"/>
      <c r="B44" s="214"/>
      <c r="N44" s="20"/>
      <c r="O44" s="20"/>
    </row>
    <row r="45" spans="1:15" ht="15.75" customHeight="1">
      <c r="A45" s="20"/>
      <c r="B45" s="214"/>
      <c r="N45" s="20"/>
      <c r="O45" s="20"/>
    </row>
    <row r="46" spans="1:15" ht="15.75" customHeight="1">
      <c r="A46" s="20"/>
      <c r="B46" s="214"/>
      <c r="N46" s="20"/>
      <c r="O46" s="20"/>
    </row>
    <row r="47" spans="1:15" ht="15.75" customHeight="1">
      <c r="A47" s="20"/>
      <c r="B47" s="214"/>
      <c r="N47" s="20"/>
      <c r="O47" s="20"/>
    </row>
    <row r="48" spans="1:15" ht="15.75" customHeight="1">
      <c r="A48" s="20"/>
      <c r="B48" s="214"/>
      <c r="N48" s="20"/>
      <c r="O48" s="20"/>
    </row>
    <row r="49" spans="1:15" ht="15.75" customHeight="1">
      <c r="N49" s="20"/>
      <c r="O49" s="20"/>
    </row>
    <row r="50" spans="1:15" ht="15.75" customHeight="1">
      <c r="N50" s="20"/>
      <c r="O50" s="20"/>
    </row>
    <row r="51" spans="1:15" ht="15.75" customHeight="1">
      <c r="N51" s="20"/>
      <c r="O51" s="20"/>
    </row>
    <row r="52" spans="1:15" ht="15.75" customHeight="1">
      <c r="N52" s="20"/>
      <c r="O52" s="20"/>
    </row>
    <row r="53" spans="1:15" ht="15.75" customHeight="1">
      <c r="N53" s="20"/>
      <c r="O53" s="20"/>
    </row>
    <row r="54" spans="1:15" ht="15.75" customHeight="1">
      <c r="N54" s="20"/>
      <c r="O54" s="20"/>
    </row>
    <row r="55" spans="1:15" ht="15.75" customHeight="1">
      <c r="N55" s="20"/>
      <c r="O55" s="20"/>
    </row>
    <row r="56" spans="1:15" ht="15.75" customHeight="1">
      <c r="N56" s="20"/>
      <c r="O56" s="20"/>
    </row>
    <row r="57" spans="1:15" ht="15.75" customHeight="1">
      <c r="N57" s="20"/>
      <c r="O57" s="20"/>
    </row>
    <row r="58" spans="1:15" ht="15.75" customHeight="1">
      <c r="N58" s="20"/>
      <c r="O58" s="20"/>
    </row>
    <row r="59" spans="1:15" ht="15.75" customHeight="1">
      <c r="N59" s="20"/>
      <c r="O59" s="20"/>
    </row>
    <row r="60" spans="1:15" ht="15.75" customHeight="1">
      <c r="N60" s="20"/>
      <c r="O60" s="20"/>
    </row>
    <row r="61" spans="1:15" ht="15.75" customHeight="1">
      <c r="A61" s="20"/>
      <c r="B61" s="214"/>
      <c r="N61" s="20"/>
      <c r="O61" s="20"/>
    </row>
  </sheetData>
  <mergeCells count="4">
    <mergeCell ref="B4:C4"/>
    <mergeCell ref="E4:F4"/>
    <mergeCell ref="H4:I4"/>
    <mergeCell ref="A22:I22"/>
  </mergeCells>
  <hyperlinks>
    <hyperlink ref="A25" location="Contents!B21" display="Return to the Table of Contents" xr:uid="{19E4490D-D773-4467-9E75-3BA92F282E7B}"/>
  </hyperlinks>
  <pageMargins left="0.7" right="0.7" top="0.75" bottom="0.75" header="0.3" footer="0.3"/>
  <pageSetup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0"/>
  <dimension ref="A1:C65"/>
  <sheetViews>
    <sheetView workbookViewId="0"/>
  </sheetViews>
  <sheetFormatPr defaultRowHeight="15"/>
  <cols>
    <col min="1" max="1" width="9" style="20" customWidth="1"/>
    <col min="2" max="2" width="12.375" style="66" customWidth="1"/>
    <col min="3" max="16384" width="9" style="21"/>
  </cols>
  <sheetData>
    <row r="1" spans="1:2" ht="18">
      <c r="A1" s="68" t="s">
        <v>296</v>
      </c>
    </row>
    <row r="4" spans="1:2" ht="30">
      <c r="B4" s="69" t="s">
        <v>178</v>
      </c>
    </row>
    <row r="5" spans="1:2">
      <c r="A5" s="20" t="s">
        <v>297</v>
      </c>
      <c r="B5" s="70">
        <v>0</v>
      </c>
    </row>
    <row r="6" spans="1:2">
      <c r="A6" s="20" t="s">
        <v>298</v>
      </c>
      <c r="B6" s="70">
        <v>20</v>
      </c>
    </row>
    <row r="7" spans="1:2">
      <c r="A7" s="20" t="s">
        <v>299</v>
      </c>
      <c r="B7" s="70">
        <v>9</v>
      </c>
    </row>
    <row r="8" spans="1:2">
      <c r="A8" s="20" t="s">
        <v>300</v>
      </c>
      <c r="B8" s="70">
        <v>31</v>
      </c>
    </row>
    <row r="9" spans="1:2">
      <c r="A9" s="20" t="s">
        <v>301</v>
      </c>
      <c r="B9" s="70">
        <v>417</v>
      </c>
    </row>
    <row r="10" spans="1:2">
      <c r="A10" s="20" t="s">
        <v>302</v>
      </c>
      <c r="B10" s="70">
        <v>68</v>
      </c>
    </row>
    <row r="11" spans="1:2">
      <c r="A11" s="20" t="s">
        <v>303</v>
      </c>
      <c r="B11" s="70">
        <v>128</v>
      </c>
    </row>
    <row r="12" spans="1:2">
      <c r="A12" s="20" t="s">
        <v>304</v>
      </c>
      <c r="B12" s="70">
        <v>21</v>
      </c>
    </row>
    <row r="13" spans="1:2">
      <c r="A13" s="20" t="s">
        <v>305</v>
      </c>
      <c r="B13" s="70">
        <v>4</v>
      </c>
    </row>
    <row r="14" spans="1:2">
      <c r="A14" s="20" t="s">
        <v>306</v>
      </c>
      <c r="B14" s="70">
        <v>184</v>
      </c>
    </row>
    <row r="15" spans="1:2">
      <c r="A15" s="20" t="s">
        <v>307</v>
      </c>
      <c r="B15" s="70">
        <v>78</v>
      </c>
    </row>
    <row r="16" spans="1:2">
      <c r="A16" s="20" t="s">
        <v>308</v>
      </c>
      <c r="B16" s="70">
        <v>1</v>
      </c>
    </row>
    <row r="17" spans="1:2">
      <c r="A17" s="20" t="s">
        <v>309</v>
      </c>
      <c r="B17" s="70">
        <v>5</v>
      </c>
    </row>
    <row r="18" spans="1:2">
      <c r="A18" s="20" t="s">
        <v>310</v>
      </c>
      <c r="B18" s="70">
        <v>19</v>
      </c>
    </row>
    <row r="19" spans="1:2">
      <c r="A19" s="20" t="s">
        <v>311</v>
      </c>
      <c r="B19" s="70">
        <v>2</v>
      </c>
    </row>
    <row r="20" spans="1:2">
      <c r="A20" s="20" t="s">
        <v>312</v>
      </c>
      <c r="B20" s="70">
        <v>216</v>
      </c>
    </row>
    <row r="21" spans="1:2">
      <c r="A21" s="20" t="s">
        <v>313</v>
      </c>
      <c r="B21" s="70">
        <v>23</v>
      </c>
    </row>
    <row r="22" spans="1:2">
      <c r="A22" s="20" t="s">
        <v>314</v>
      </c>
      <c r="B22" s="70">
        <v>22</v>
      </c>
    </row>
    <row r="23" spans="1:2">
      <c r="A23" s="20" t="s">
        <v>315</v>
      </c>
      <c r="B23" s="70">
        <v>10</v>
      </c>
    </row>
    <row r="24" spans="1:2">
      <c r="A24" s="20" t="s">
        <v>316</v>
      </c>
      <c r="B24" s="70">
        <v>13</v>
      </c>
    </row>
    <row r="25" spans="1:2">
      <c r="A25" s="20" t="s">
        <v>317</v>
      </c>
      <c r="B25" s="70">
        <v>133</v>
      </c>
    </row>
    <row r="26" spans="1:2">
      <c r="A26" s="20" t="s">
        <v>318</v>
      </c>
      <c r="B26" s="70">
        <v>44</v>
      </c>
    </row>
    <row r="27" spans="1:2">
      <c r="A27" s="20" t="s">
        <v>319</v>
      </c>
      <c r="B27" s="70">
        <v>18</v>
      </c>
    </row>
    <row r="28" spans="1:2">
      <c r="A28" s="20" t="s">
        <v>320</v>
      </c>
      <c r="B28" s="70">
        <v>40</v>
      </c>
    </row>
    <row r="29" spans="1:2">
      <c r="A29" s="20" t="s">
        <v>321</v>
      </c>
      <c r="B29" s="70">
        <v>56</v>
      </c>
    </row>
    <row r="30" spans="1:2">
      <c r="A30" s="20" t="s">
        <v>322</v>
      </c>
      <c r="B30" s="70">
        <v>55</v>
      </c>
    </row>
    <row r="31" spans="1:2">
      <c r="A31" s="20" t="s">
        <v>323</v>
      </c>
      <c r="B31" s="70">
        <v>2</v>
      </c>
    </row>
    <row r="32" spans="1:2">
      <c r="A32" s="20" t="s">
        <v>324</v>
      </c>
      <c r="B32" s="70">
        <v>2</v>
      </c>
    </row>
    <row r="33" spans="1:2">
      <c r="A33" s="20" t="s">
        <v>325</v>
      </c>
      <c r="B33" s="70">
        <v>62</v>
      </c>
    </row>
    <row r="34" spans="1:2">
      <c r="A34" s="20" t="s">
        <v>326</v>
      </c>
      <c r="B34" s="70">
        <v>8</v>
      </c>
    </row>
    <row r="35" spans="1:2">
      <c r="A35" s="20" t="s">
        <v>327</v>
      </c>
      <c r="B35" s="70">
        <v>15</v>
      </c>
    </row>
    <row r="36" spans="1:2">
      <c r="A36" s="20" t="s">
        <v>328</v>
      </c>
      <c r="B36" s="70">
        <v>6</v>
      </c>
    </row>
    <row r="37" spans="1:2">
      <c r="A37" s="20" t="s">
        <v>329</v>
      </c>
      <c r="B37" s="70">
        <v>151</v>
      </c>
    </row>
    <row r="38" spans="1:2">
      <c r="A38" s="20" t="s">
        <v>330</v>
      </c>
      <c r="B38" s="70">
        <v>1</v>
      </c>
    </row>
    <row r="39" spans="1:2">
      <c r="A39" s="20" t="s">
        <v>331</v>
      </c>
      <c r="B39" s="70">
        <v>10</v>
      </c>
    </row>
    <row r="40" spans="1:2">
      <c r="A40" s="20" t="s">
        <v>332</v>
      </c>
      <c r="B40" s="70">
        <v>1076</v>
      </c>
    </row>
    <row r="41" spans="1:2">
      <c r="A41" s="20" t="s">
        <v>333</v>
      </c>
      <c r="B41" s="70">
        <v>66</v>
      </c>
    </row>
    <row r="42" spans="1:2">
      <c r="A42" s="20" t="s">
        <v>334</v>
      </c>
      <c r="B42" s="70">
        <v>11</v>
      </c>
    </row>
    <row r="43" spans="1:2">
      <c r="A43" s="20" t="s">
        <v>335</v>
      </c>
      <c r="B43" s="70">
        <v>17</v>
      </c>
    </row>
    <row r="44" spans="1:2">
      <c r="A44" s="20" t="s">
        <v>336</v>
      </c>
      <c r="B44" s="70">
        <v>106</v>
      </c>
    </row>
    <row r="45" spans="1:2">
      <c r="A45" s="20" t="s">
        <v>337</v>
      </c>
      <c r="B45" s="70">
        <v>11</v>
      </c>
    </row>
    <row r="46" spans="1:2">
      <c r="A46" s="20" t="s">
        <v>338</v>
      </c>
      <c r="B46" s="70">
        <v>12</v>
      </c>
    </row>
    <row r="47" spans="1:2">
      <c r="A47" s="20" t="s">
        <v>339</v>
      </c>
      <c r="B47" s="70">
        <v>20</v>
      </c>
    </row>
    <row r="48" spans="1:2">
      <c r="A48" s="20" t="s">
        <v>340</v>
      </c>
      <c r="B48" s="70">
        <v>2</v>
      </c>
    </row>
    <row r="49" spans="1:3">
      <c r="A49" s="20" t="s">
        <v>341</v>
      </c>
      <c r="B49" s="70">
        <v>41</v>
      </c>
    </row>
    <row r="50" spans="1:3">
      <c r="A50" s="20" t="s">
        <v>342</v>
      </c>
      <c r="B50" s="70">
        <v>202</v>
      </c>
    </row>
    <row r="51" spans="1:3">
      <c r="A51" s="20" t="s">
        <v>343</v>
      </c>
      <c r="B51" s="70">
        <v>25</v>
      </c>
    </row>
    <row r="52" spans="1:3">
      <c r="A52" s="20" t="s">
        <v>344</v>
      </c>
      <c r="B52" s="70">
        <v>51</v>
      </c>
    </row>
    <row r="53" spans="1:3">
      <c r="A53" s="20" t="s">
        <v>345</v>
      </c>
      <c r="B53" s="70">
        <v>1</v>
      </c>
    </row>
    <row r="54" spans="1:3">
      <c r="A54" s="20" t="s">
        <v>346</v>
      </c>
      <c r="B54" s="70">
        <v>3</v>
      </c>
    </row>
    <row r="55" spans="1:3">
      <c r="A55" s="20" t="s">
        <v>347</v>
      </c>
      <c r="B55" s="70">
        <v>41</v>
      </c>
    </row>
    <row r="56" spans="1:3">
      <c r="A56" s="20" t="s">
        <v>348</v>
      </c>
      <c r="B56" s="70">
        <v>38</v>
      </c>
    </row>
    <row r="57" spans="1:3">
      <c r="A57" s="20" t="s">
        <v>349</v>
      </c>
      <c r="B57" s="70">
        <v>2</v>
      </c>
    </row>
    <row r="58" spans="1:3">
      <c r="A58" s="20" t="s">
        <v>350</v>
      </c>
      <c r="B58" s="70">
        <v>0</v>
      </c>
    </row>
    <row r="59" spans="1:3">
      <c r="A59" s="20" t="s">
        <v>12</v>
      </c>
      <c r="B59" s="70">
        <v>55</v>
      </c>
    </row>
    <row r="60" spans="1:3" ht="15.75">
      <c r="A60" s="35" t="s">
        <v>2</v>
      </c>
      <c r="B60" s="70">
        <v>3654</v>
      </c>
      <c r="C60" s="71"/>
    </row>
    <row r="62" spans="1:3">
      <c r="A62" s="20" t="s">
        <v>357</v>
      </c>
    </row>
    <row r="63" spans="1:3">
      <c r="A63" s="20" t="s">
        <v>242</v>
      </c>
    </row>
    <row r="65" spans="1:1">
      <c r="A65" s="28" t="s">
        <v>151</v>
      </c>
    </row>
  </sheetData>
  <hyperlinks>
    <hyperlink ref="A65" location="Contents!B16" display="Return to the Table of Contents" xr:uid="{00000000-0004-0000-0F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4"/>
  <dimension ref="A1:B64"/>
  <sheetViews>
    <sheetView workbookViewId="0"/>
  </sheetViews>
  <sheetFormatPr defaultRowHeight="15"/>
  <cols>
    <col min="1" max="1" width="9" style="20" customWidth="1"/>
    <col min="2" max="2" width="12.375" style="66" customWidth="1"/>
    <col min="3" max="16384" width="9" style="21"/>
  </cols>
  <sheetData>
    <row r="1" spans="1:2" ht="18">
      <c r="A1" s="68" t="s">
        <v>351</v>
      </c>
    </row>
    <row r="4" spans="1:2" ht="45">
      <c r="B4" s="69" t="s">
        <v>352</v>
      </c>
    </row>
    <row r="5" spans="1:2">
      <c r="A5" s="20" t="s">
        <v>297</v>
      </c>
      <c r="B5" s="70">
        <v>469</v>
      </c>
    </row>
    <row r="6" spans="1:2">
      <c r="A6" s="20" t="s">
        <v>298</v>
      </c>
      <c r="B6" s="70">
        <v>4533</v>
      </c>
    </row>
    <row r="7" spans="1:2">
      <c r="A7" s="20" t="s">
        <v>299</v>
      </c>
      <c r="B7" s="70">
        <v>2465</v>
      </c>
    </row>
    <row r="8" spans="1:2">
      <c r="A8" s="20" t="s">
        <v>300</v>
      </c>
      <c r="B8" s="70">
        <v>13758</v>
      </c>
    </row>
    <row r="9" spans="1:2">
      <c r="A9" s="20" t="s">
        <v>301</v>
      </c>
      <c r="B9" s="70">
        <v>61487</v>
      </c>
    </row>
    <row r="10" spans="1:2">
      <c r="A10" s="20" t="s">
        <v>302</v>
      </c>
      <c r="B10" s="70">
        <v>16707</v>
      </c>
    </row>
    <row r="11" spans="1:2">
      <c r="A11" s="20" t="s">
        <v>303</v>
      </c>
      <c r="B11" s="70">
        <v>11583</v>
      </c>
    </row>
    <row r="12" spans="1:2">
      <c r="A12" s="20" t="s">
        <v>304</v>
      </c>
      <c r="B12" s="70">
        <v>1864</v>
      </c>
    </row>
    <row r="13" spans="1:2">
      <c r="A13" s="20" t="s">
        <v>305</v>
      </c>
      <c r="B13" s="70">
        <v>1472</v>
      </c>
    </row>
    <row r="14" spans="1:2">
      <c r="A14" s="20" t="s">
        <v>306</v>
      </c>
      <c r="B14" s="70">
        <v>37953</v>
      </c>
    </row>
    <row r="15" spans="1:2">
      <c r="A15" s="20" t="s">
        <v>307</v>
      </c>
      <c r="B15" s="70">
        <v>13681</v>
      </c>
    </row>
    <row r="16" spans="1:2">
      <c r="A16" s="20" t="s">
        <v>308</v>
      </c>
      <c r="B16" s="70">
        <v>3</v>
      </c>
    </row>
    <row r="17" spans="1:2">
      <c r="A17" s="20" t="s">
        <v>309</v>
      </c>
      <c r="B17" s="70">
        <v>1562</v>
      </c>
    </row>
    <row r="18" spans="1:2">
      <c r="A18" s="20" t="s">
        <v>310</v>
      </c>
      <c r="B18" s="70">
        <v>6913</v>
      </c>
    </row>
    <row r="19" spans="1:2">
      <c r="A19" s="20" t="s">
        <v>311</v>
      </c>
      <c r="B19" s="70">
        <v>1630</v>
      </c>
    </row>
    <row r="20" spans="1:2">
      <c r="A20" s="20" t="s">
        <v>312</v>
      </c>
      <c r="B20" s="70">
        <v>32468</v>
      </c>
    </row>
    <row r="21" spans="1:2">
      <c r="A21" s="20" t="s">
        <v>313</v>
      </c>
      <c r="B21" s="70">
        <v>8868</v>
      </c>
    </row>
    <row r="22" spans="1:2">
      <c r="A22" s="20" t="s">
        <v>314</v>
      </c>
      <c r="B22" s="70">
        <v>5360</v>
      </c>
    </row>
    <row r="23" spans="1:2">
      <c r="A23" s="20" t="s">
        <v>315</v>
      </c>
      <c r="B23" s="70">
        <v>5779</v>
      </c>
    </row>
    <row r="24" spans="1:2">
      <c r="A24" s="20" t="s">
        <v>316</v>
      </c>
      <c r="B24" s="70">
        <v>4627</v>
      </c>
    </row>
    <row r="25" spans="1:2">
      <c r="A25" s="20" t="s">
        <v>317</v>
      </c>
      <c r="B25" s="70">
        <v>17995</v>
      </c>
    </row>
    <row r="26" spans="1:2">
      <c r="A26" s="20" t="s">
        <v>318</v>
      </c>
      <c r="B26" s="70">
        <v>9818</v>
      </c>
    </row>
    <row r="27" spans="1:2">
      <c r="A27" s="20" t="s">
        <v>319</v>
      </c>
      <c r="B27" s="70">
        <v>1297</v>
      </c>
    </row>
    <row r="28" spans="1:2">
      <c r="A28" s="20" t="s">
        <v>320</v>
      </c>
      <c r="B28" s="70">
        <v>13391</v>
      </c>
    </row>
    <row r="29" spans="1:2">
      <c r="A29" s="20" t="s">
        <v>321</v>
      </c>
      <c r="B29" s="70">
        <v>15360</v>
      </c>
    </row>
    <row r="30" spans="1:2">
      <c r="A30" s="20" t="s">
        <v>322</v>
      </c>
      <c r="B30" s="70">
        <v>14421</v>
      </c>
    </row>
    <row r="31" spans="1:2">
      <c r="A31" s="20" t="s">
        <v>323</v>
      </c>
      <c r="B31" s="70">
        <v>1616</v>
      </c>
    </row>
    <row r="32" spans="1:2">
      <c r="A32" s="20" t="s">
        <v>324</v>
      </c>
      <c r="B32" s="70">
        <v>1175</v>
      </c>
    </row>
    <row r="33" spans="1:2">
      <c r="A33" s="20" t="s">
        <v>325</v>
      </c>
      <c r="B33" s="70">
        <v>18539</v>
      </c>
    </row>
    <row r="34" spans="1:2">
      <c r="A34" s="20" t="s">
        <v>326</v>
      </c>
      <c r="B34" s="70">
        <v>980</v>
      </c>
    </row>
    <row r="35" spans="1:2">
      <c r="A35" s="20" t="s">
        <v>327</v>
      </c>
      <c r="B35" s="70">
        <v>6061</v>
      </c>
    </row>
    <row r="36" spans="1:2">
      <c r="A36" s="20" t="s">
        <v>328</v>
      </c>
      <c r="B36" s="70">
        <v>3347</v>
      </c>
    </row>
    <row r="37" spans="1:2">
      <c r="A37" s="20" t="s">
        <v>329</v>
      </c>
      <c r="B37" s="70">
        <v>24331</v>
      </c>
    </row>
    <row r="38" spans="1:2">
      <c r="A38" s="20" t="s">
        <v>330</v>
      </c>
      <c r="B38" s="70">
        <v>1476</v>
      </c>
    </row>
    <row r="39" spans="1:2">
      <c r="A39" s="20" t="s">
        <v>331</v>
      </c>
      <c r="B39" s="70">
        <v>2569</v>
      </c>
    </row>
    <row r="40" spans="1:2">
      <c r="A40" s="20" t="s">
        <v>332</v>
      </c>
      <c r="B40" s="70">
        <v>115156</v>
      </c>
    </row>
    <row r="41" spans="1:2">
      <c r="A41" s="20" t="s">
        <v>333</v>
      </c>
      <c r="B41" s="70">
        <v>20889</v>
      </c>
    </row>
    <row r="42" spans="1:2">
      <c r="A42" s="20" t="s">
        <v>334</v>
      </c>
      <c r="B42" s="70">
        <v>3980</v>
      </c>
    </row>
    <row r="43" spans="1:2">
      <c r="A43" s="20" t="s">
        <v>335</v>
      </c>
      <c r="B43" s="70">
        <v>4929</v>
      </c>
    </row>
    <row r="44" spans="1:2">
      <c r="A44" s="20" t="s">
        <v>336</v>
      </c>
      <c r="B44" s="70">
        <v>26828</v>
      </c>
    </row>
    <row r="45" spans="1:2">
      <c r="A45" s="20" t="s">
        <v>337</v>
      </c>
      <c r="B45" s="70">
        <v>846</v>
      </c>
    </row>
    <row r="46" spans="1:2">
      <c r="A46" s="20" t="s">
        <v>338</v>
      </c>
      <c r="B46" s="70">
        <v>3079</v>
      </c>
    </row>
    <row r="47" spans="1:2">
      <c r="A47" s="20" t="s">
        <v>339</v>
      </c>
      <c r="B47" s="70">
        <v>5187</v>
      </c>
    </row>
    <row r="48" spans="1:2">
      <c r="A48" s="20" t="s">
        <v>340</v>
      </c>
      <c r="B48" s="70">
        <v>1106</v>
      </c>
    </row>
    <row r="49" spans="1:2">
      <c r="A49" s="20" t="s">
        <v>341</v>
      </c>
      <c r="B49" s="70">
        <v>8181</v>
      </c>
    </row>
    <row r="50" spans="1:2">
      <c r="A50" s="20" t="s">
        <v>342</v>
      </c>
      <c r="B50" s="70">
        <v>40786</v>
      </c>
    </row>
    <row r="51" spans="1:2">
      <c r="A51" s="20" t="s">
        <v>343</v>
      </c>
      <c r="B51" s="70">
        <v>5806</v>
      </c>
    </row>
    <row r="52" spans="1:2">
      <c r="A52" s="20" t="s">
        <v>344</v>
      </c>
      <c r="B52" s="70">
        <v>10378</v>
      </c>
    </row>
    <row r="53" spans="1:2">
      <c r="A53" s="20" t="s">
        <v>345</v>
      </c>
      <c r="B53" s="70">
        <v>11</v>
      </c>
    </row>
    <row r="54" spans="1:2">
      <c r="A54" s="20" t="s">
        <v>346</v>
      </c>
      <c r="B54" s="70">
        <v>812</v>
      </c>
    </row>
    <row r="55" spans="1:2">
      <c r="A55" s="20" t="s">
        <v>347</v>
      </c>
      <c r="B55" s="70">
        <v>9578</v>
      </c>
    </row>
    <row r="56" spans="1:2">
      <c r="A56" s="20" t="s">
        <v>348</v>
      </c>
      <c r="B56" s="70">
        <v>10638</v>
      </c>
    </row>
    <row r="57" spans="1:2">
      <c r="A57" s="20" t="s">
        <v>349</v>
      </c>
      <c r="B57" s="70">
        <v>1176</v>
      </c>
    </row>
    <row r="58" spans="1:2">
      <c r="A58" s="20" t="s">
        <v>350</v>
      </c>
      <c r="B58" s="70">
        <v>536</v>
      </c>
    </row>
    <row r="59" spans="1:2" ht="15.75">
      <c r="A59" s="35" t="s">
        <v>2</v>
      </c>
      <c r="B59" s="70">
        <f>SUM(B5:B58)</f>
        <v>635460</v>
      </c>
    </row>
    <row r="61" spans="1:2">
      <c r="A61" s="20" t="s">
        <v>355</v>
      </c>
    </row>
    <row r="62" spans="1:2">
      <c r="A62" s="20" t="s">
        <v>356</v>
      </c>
    </row>
    <row r="64" spans="1:2">
      <c r="A64" s="28" t="s">
        <v>151</v>
      </c>
    </row>
  </sheetData>
  <hyperlinks>
    <hyperlink ref="A34" r:id="rId1" display="http://fdic.gov/bank/statistical/stats/index.html" xr:uid="{00000000-0004-0000-1000-000000000000}"/>
    <hyperlink ref="A36" r:id="rId2" display="http://www.acli.com/Tools/Industry%20Facts/Life%20Insurers%20Fact%20Book/Pages/GR11-198.aspx" xr:uid="{00000000-0004-0000-1000-000001000000}"/>
    <hyperlink ref="A35" r:id="rId3" display="http://www.cuna.org/econ/long_run.html" xr:uid="{00000000-0004-0000-1000-000002000000}"/>
    <hyperlink ref="A64" location="Contents!B17" display="Return to the Table of Contents" xr:uid="{00000000-0004-0000-1000-000003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5"/>
  <dimension ref="A1:B64"/>
  <sheetViews>
    <sheetView workbookViewId="0"/>
  </sheetViews>
  <sheetFormatPr defaultRowHeight="15"/>
  <cols>
    <col min="1" max="1" width="9" style="20" customWidth="1"/>
    <col min="2" max="2" width="12.375" style="66" customWidth="1"/>
    <col min="3" max="16384" width="9" style="21"/>
  </cols>
  <sheetData>
    <row r="1" spans="1:2" ht="18">
      <c r="A1" s="68" t="s">
        <v>353</v>
      </c>
    </row>
    <row r="4" spans="1:2" ht="45">
      <c r="B4" s="69" t="s">
        <v>354</v>
      </c>
    </row>
    <row r="5" spans="1:2">
      <c r="A5" s="20" t="s">
        <v>297</v>
      </c>
      <c r="B5" s="70">
        <v>27</v>
      </c>
    </row>
    <row r="6" spans="1:2">
      <c r="A6" s="20" t="s">
        <v>298</v>
      </c>
      <c r="B6" s="70">
        <v>173</v>
      </c>
    </row>
    <row r="7" spans="1:2">
      <c r="A7" s="20" t="s">
        <v>299</v>
      </c>
      <c r="B7" s="70">
        <v>116</v>
      </c>
    </row>
    <row r="8" spans="1:2">
      <c r="A8" s="20" t="s">
        <v>300</v>
      </c>
      <c r="B8" s="70">
        <v>625</v>
      </c>
    </row>
    <row r="9" spans="1:2">
      <c r="A9" s="20" t="s">
        <v>301</v>
      </c>
      <c r="B9" s="70">
        <v>6053</v>
      </c>
    </row>
    <row r="10" spans="1:2">
      <c r="A10" s="20" t="s">
        <v>302</v>
      </c>
      <c r="B10" s="70">
        <v>984</v>
      </c>
    </row>
    <row r="11" spans="1:2">
      <c r="A11" s="20" t="s">
        <v>303</v>
      </c>
      <c r="B11" s="70">
        <v>1014</v>
      </c>
    </row>
    <row r="12" spans="1:2">
      <c r="A12" s="20" t="s">
        <v>304</v>
      </c>
      <c r="B12" s="70">
        <v>126</v>
      </c>
    </row>
    <row r="13" spans="1:2">
      <c r="A13" s="20" t="s">
        <v>305</v>
      </c>
      <c r="B13" s="70">
        <v>96</v>
      </c>
    </row>
    <row r="14" spans="1:2">
      <c r="A14" s="20" t="s">
        <v>306</v>
      </c>
      <c r="B14" s="70">
        <v>1767</v>
      </c>
    </row>
    <row r="15" spans="1:2">
      <c r="A15" s="20" t="s">
        <v>307</v>
      </c>
      <c r="B15" s="70">
        <v>837</v>
      </c>
    </row>
    <row r="16" spans="1:2">
      <c r="A16" s="20" t="s">
        <v>308</v>
      </c>
      <c r="B16" s="70">
        <v>5</v>
      </c>
    </row>
    <row r="17" spans="1:2">
      <c r="A17" s="20" t="s">
        <v>309</v>
      </c>
      <c r="B17" s="70">
        <v>57</v>
      </c>
    </row>
    <row r="18" spans="1:2">
      <c r="A18" s="20" t="s">
        <v>310</v>
      </c>
      <c r="B18" s="70">
        <v>174</v>
      </c>
    </row>
    <row r="19" spans="1:2">
      <c r="A19" s="20" t="s">
        <v>311</v>
      </c>
      <c r="B19" s="70">
        <v>104</v>
      </c>
    </row>
    <row r="20" spans="1:2">
      <c r="A20" s="20" t="s">
        <v>312</v>
      </c>
      <c r="B20" s="70">
        <v>1497</v>
      </c>
    </row>
    <row r="21" spans="1:2">
      <c r="A21" s="20" t="s">
        <v>313</v>
      </c>
      <c r="B21" s="70">
        <v>417</v>
      </c>
    </row>
    <row r="22" spans="1:2">
      <c r="A22" s="20" t="s">
        <v>314</v>
      </c>
      <c r="B22" s="70">
        <v>272</v>
      </c>
    </row>
    <row r="23" spans="1:2">
      <c r="A23" s="20" t="s">
        <v>315</v>
      </c>
      <c r="B23" s="70">
        <v>177</v>
      </c>
    </row>
    <row r="24" spans="1:2">
      <c r="A24" s="20" t="s">
        <v>316</v>
      </c>
      <c r="B24" s="70">
        <v>184</v>
      </c>
    </row>
    <row r="25" spans="1:2">
      <c r="A25" s="20" t="s">
        <v>317</v>
      </c>
      <c r="B25" s="70">
        <v>1596</v>
      </c>
    </row>
    <row r="26" spans="1:2">
      <c r="A26" s="20" t="s">
        <v>318</v>
      </c>
      <c r="B26" s="70">
        <v>685</v>
      </c>
    </row>
    <row r="27" spans="1:2">
      <c r="A27" s="20" t="s">
        <v>319</v>
      </c>
      <c r="B27" s="70">
        <v>102</v>
      </c>
    </row>
    <row r="28" spans="1:2">
      <c r="A28" s="20" t="s">
        <v>320</v>
      </c>
      <c r="B28" s="70">
        <v>695</v>
      </c>
    </row>
    <row r="29" spans="1:2">
      <c r="A29" s="20" t="s">
        <v>321</v>
      </c>
      <c r="B29" s="70">
        <v>540</v>
      </c>
    </row>
    <row r="30" spans="1:2">
      <c r="A30" s="20" t="s">
        <v>322</v>
      </c>
      <c r="B30" s="70">
        <v>442</v>
      </c>
    </row>
    <row r="31" spans="1:2">
      <c r="A31" s="20" t="s">
        <v>323</v>
      </c>
      <c r="B31" s="70">
        <v>65</v>
      </c>
    </row>
    <row r="32" spans="1:2">
      <c r="A32" s="20" t="s">
        <v>324</v>
      </c>
      <c r="B32" s="70">
        <v>65</v>
      </c>
    </row>
    <row r="33" spans="1:2">
      <c r="A33" s="20" t="s">
        <v>325</v>
      </c>
      <c r="B33" s="70">
        <v>653</v>
      </c>
    </row>
    <row r="34" spans="1:2">
      <c r="A34" s="20" t="s">
        <v>326</v>
      </c>
      <c r="B34" s="70">
        <v>33</v>
      </c>
    </row>
    <row r="35" spans="1:2">
      <c r="A35" s="20" t="s">
        <v>327</v>
      </c>
      <c r="B35" s="70">
        <v>128</v>
      </c>
    </row>
    <row r="36" spans="1:2">
      <c r="A36" s="20" t="s">
        <v>328</v>
      </c>
      <c r="B36" s="70">
        <v>228</v>
      </c>
    </row>
    <row r="37" spans="1:2">
      <c r="A37" s="20" t="s">
        <v>329</v>
      </c>
      <c r="B37" s="70">
        <v>1038</v>
      </c>
    </row>
    <row r="38" spans="1:2">
      <c r="A38" s="20" t="s">
        <v>330</v>
      </c>
      <c r="B38" s="70">
        <v>84</v>
      </c>
    </row>
    <row r="39" spans="1:2">
      <c r="A39" s="20" t="s">
        <v>331</v>
      </c>
      <c r="B39" s="70">
        <v>197</v>
      </c>
    </row>
    <row r="40" spans="1:2">
      <c r="A40" s="20" t="s">
        <v>332</v>
      </c>
      <c r="B40" s="70">
        <v>4038</v>
      </c>
    </row>
    <row r="41" spans="1:2">
      <c r="A41" s="20" t="s">
        <v>333</v>
      </c>
      <c r="B41" s="70">
        <v>1022</v>
      </c>
    </row>
    <row r="42" spans="1:2">
      <c r="A42" s="20" t="s">
        <v>334</v>
      </c>
      <c r="B42" s="70">
        <v>194</v>
      </c>
    </row>
    <row r="43" spans="1:2">
      <c r="A43" s="20" t="s">
        <v>335</v>
      </c>
      <c r="B43" s="70">
        <v>430</v>
      </c>
    </row>
    <row r="44" spans="1:2">
      <c r="A44" s="20" t="s">
        <v>336</v>
      </c>
      <c r="B44" s="70">
        <v>1213</v>
      </c>
    </row>
    <row r="45" spans="1:2">
      <c r="A45" s="20" t="s">
        <v>337</v>
      </c>
      <c r="B45" s="70">
        <v>44</v>
      </c>
    </row>
    <row r="46" spans="1:2">
      <c r="A46" s="20" t="s">
        <v>338</v>
      </c>
      <c r="B46" s="70">
        <v>102</v>
      </c>
    </row>
    <row r="47" spans="1:2">
      <c r="A47" s="20" t="s">
        <v>339</v>
      </c>
      <c r="B47" s="70">
        <v>250</v>
      </c>
    </row>
    <row r="48" spans="1:2">
      <c r="A48" s="20" t="s">
        <v>340</v>
      </c>
      <c r="B48" s="70">
        <v>42</v>
      </c>
    </row>
    <row r="49" spans="1:2">
      <c r="A49" s="20" t="s">
        <v>341</v>
      </c>
      <c r="B49" s="70">
        <v>396</v>
      </c>
    </row>
    <row r="50" spans="1:2">
      <c r="A50" s="20" t="s">
        <v>342</v>
      </c>
      <c r="B50" s="70">
        <v>2401</v>
      </c>
    </row>
    <row r="51" spans="1:2">
      <c r="A51" s="20" t="s">
        <v>343</v>
      </c>
      <c r="B51" s="70">
        <v>297</v>
      </c>
    </row>
    <row r="52" spans="1:2">
      <c r="A52" s="20" t="s">
        <v>344</v>
      </c>
      <c r="B52" s="70">
        <v>823</v>
      </c>
    </row>
    <row r="53" spans="1:2">
      <c r="A53" s="20" t="s">
        <v>345</v>
      </c>
      <c r="B53" s="70">
        <v>6</v>
      </c>
    </row>
    <row r="54" spans="1:2">
      <c r="A54" s="20" t="s">
        <v>346</v>
      </c>
      <c r="B54" s="70">
        <v>75</v>
      </c>
    </row>
    <row r="55" spans="1:2">
      <c r="A55" s="20" t="s">
        <v>347</v>
      </c>
      <c r="B55" s="70">
        <v>836</v>
      </c>
    </row>
    <row r="56" spans="1:2">
      <c r="A56" s="20" t="s">
        <v>348</v>
      </c>
      <c r="B56" s="70">
        <v>449</v>
      </c>
    </row>
    <row r="57" spans="1:2">
      <c r="A57" s="20" t="s">
        <v>349</v>
      </c>
      <c r="B57" s="70">
        <v>31</v>
      </c>
    </row>
    <row r="58" spans="1:2">
      <c r="A58" s="20" t="s">
        <v>350</v>
      </c>
      <c r="B58" s="70">
        <v>47</v>
      </c>
    </row>
    <row r="59" spans="1:2">
      <c r="A59" s="20" t="s">
        <v>2</v>
      </c>
      <c r="B59" s="70">
        <f>SUM(B5:B58)</f>
        <v>33952</v>
      </c>
    </row>
    <row r="61" spans="1:2">
      <c r="A61" s="20" t="s">
        <v>358</v>
      </c>
    </row>
    <row r="62" spans="1:2">
      <c r="A62" s="20" t="s">
        <v>356</v>
      </c>
    </row>
    <row r="64" spans="1:2">
      <c r="A64" s="28" t="s">
        <v>151</v>
      </c>
    </row>
  </sheetData>
  <hyperlinks>
    <hyperlink ref="A35" r:id="rId1" display="http://www.cuna.org/econ/long_run.html" xr:uid="{00000000-0004-0000-1100-000000000000}"/>
    <hyperlink ref="A36" r:id="rId2" display="http://www.acli.com/Tools/Industry%20Facts/Life%20Insurers%20Fact%20Book/Pages/GR11-198.aspx" xr:uid="{00000000-0004-0000-1100-000001000000}"/>
    <hyperlink ref="A34" r:id="rId3" display="http://fdic.gov/bank/statistical/stats/index.html" xr:uid="{00000000-0004-0000-1100-000002000000}"/>
    <hyperlink ref="A64" location="Contents!B18" display="Return to the Table of Contents" xr:uid="{00000000-0004-0000-11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76</vt:i4>
      </vt:variant>
      <vt:variant>
        <vt:lpstr>Named Ranges</vt:lpstr>
      </vt:variant>
      <vt:variant>
        <vt:i4>3</vt:i4>
      </vt:variant>
    </vt:vector>
  </HeadingPairs>
  <TitlesOfParts>
    <vt:vector size="79"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'69'!_Toc462669808</vt:lpstr>
      <vt:lpstr>'5'!_Toc462669829</vt:lpstr>
      <vt:lpstr>'19'!_Toc462744705</vt:lpstr>
    </vt:vector>
  </TitlesOfParts>
  <Company>SIFMA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SIFMA Capital Markets Fact Book - 2019 Data</dc:title>
  <dc:subject>SIFMA Capital Markets Fact Book - 2019 Data</dc:subject>
  <dc:creator>research@sifma.org</dc:creator>
  <cp:lastModifiedBy>Zickel, Kate</cp:lastModifiedBy>
  <cp:lastPrinted>2017-06-23T15:38:29Z</cp:lastPrinted>
  <dcterms:created xsi:type="dcterms:W3CDTF">2002-04-10T14:48:52Z</dcterms:created>
  <dcterms:modified xsi:type="dcterms:W3CDTF">2019-10-09T18:16:28Z</dcterms:modified>
</cp:coreProperties>
</file>