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95" yWindow="660" windowWidth="12465" windowHeight="8295" activeTab="2"/>
  </bookViews>
  <sheets>
    <sheet name="Table of Contents" sheetId="1" r:id="rId1"/>
    <sheet name="Issuance" sheetId="2" r:id="rId2"/>
    <sheet name="Issuance by Tenor" sheetId="3" r:id="rId3"/>
    <sheet name="Outstanding" sheetId="4" r:id="rId4"/>
    <sheet name="Interest Rates" sheetId="5" r:id="rId5"/>
    <sheet name="Gross Issuance By Month" sheetId="6" r:id="rId6"/>
  </sheets>
  <definedNames>
    <definedName name="_xlnm.Print_Area" localSheetId="1">'Issuance'!$B$1:$Q$121</definedName>
  </definedNames>
  <calcPr fullCalcOnLoad="1"/>
</workbook>
</file>

<file path=xl/sharedStrings.xml><?xml version="1.0" encoding="utf-8"?>
<sst xmlns="http://schemas.openxmlformats.org/spreadsheetml/2006/main" count="199" uniqueCount="100">
  <si>
    <t>Net</t>
  </si>
  <si>
    <t>-</t>
  </si>
  <si>
    <t>USD Billions</t>
  </si>
  <si>
    <t>Gross Issues</t>
  </si>
  <si>
    <t>Gross Retirement</t>
  </si>
  <si>
    <t>Net Cash Raised</t>
  </si>
  <si>
    <t>Bills</t>
  </si>
  <si>
    <t>Notes</t>
  </si>
  <si>
    <t>Bonds</t>
  </si>
  <si>
    <t>Total</t>
  </si>
  <si>
    <t>TIPS Notes</t>
  </si>
  <si>
    <t>TIPS Bonds</t>
  </si>
  <si>
    <t>USD Millions</t>
  </si>
  <si>
    <t xml:space="preserve"> </t>
  </si>
  <si>
    <t>Jan</t>
  </si>
  <si>
    <t>Feb</t>
  </si>
  <si>
    <t>Mar</t>
  </si>
  <si>
    <t>Apr</t>
  </si>
  <si>
    <t>May</t>
  </si>
  <si>
    <t>Jun</t>
  </si>
  <si>
    <t>Jul</t>
  </si>
  <si>
    <t>Aug</t>
  </si>
  <si>
    <t>Sep</t>
  </si>
  <si>
    <t>Oct</t>
  </si>
  <si>
    <t>Nov</t>
  </si>
  <si>
    <t>Dec</t>
  </si>
  <si>
    <t>Table</t>
  </si>
  <si>
    <t>Description</t>
  </si>
  <si>
    <t>Time Period</t>
  </si>
  <si>
    <t>Currency</t>
  </si>
  <si>
    <t>Value</t>
  </si>
  <si>
    <t>Last Value</t>
  </si>
  <si>
    <t>Last Updated</t>
  </si>
  <si>
    <t>1.1.</t>
  </si>
  <si>
    <t>A, M</t>
  </si>
  <si>
    <t>USD</t>
  </si>
  <si>
    <t>Billions</t>
  </si>
  <si>
    <t>1.2.</t>
  </si>
  <si>
    <t>M</t>
  </si>
  <si>
    <t>1.3.</t>
  </si>
  <si>
    <t>Contact</t>
  </si>
  <si>
    <t>All data are subject to revision.</t>
  </si>
  <si>
    <t>FAQ</t>
  </si>
  <si>
    <t>Source:</t>
  </si>
  <si>
    <t>US Treasury Issuance and Outstanding</t>
  </si>
  <si>
    <t>Includes marketable securities only.</t>
  </si>
  <si>
    <t>TIPS</t>
  </si>
  <si>
    <t>10-Year Treasuries</t>
  </si>
  <si>
    <t>SPREAD</t>
  </si>
  <si>
    <t>June</t>
  </si>
  <si>
    <t>July</t>
  </si>
  <si>
    <t>Sept</t>
  </si>
  <si>
    <t>% Change</t>
  </si>
  <si>
    <t>1.4.</t>
  </si>
  <si>
    <t>U.S. Treasury Securities Outstanding</t>
  </si>
  <si>
    <t>U.S. Treasury Interest Rates (Averages)</t>
  </si>
  <si>
    <t>U.S. Treasury Issuance, Gross</t>
  </si>
  <si>
    <t>Issuance &amp; Outstanding</t>
  </si>
  <si>
    <t>U.S. Treasury, Thomson Reuters</t>
  </si>
  <si>
    <t>Interest Rates</t>
  </si>
  <si>
    <t>Averages for the month and year.</t>
  </si>
  <si>
    <t>Percent</t>
  </si>
  <si>
    <t>FRN</t>
  </si>
  <si>
    <t>FRNS</t>
  </si>
  <si>
    <t>3-Month T-Bills</t>
  </si>
  <si>
    <t>U.S. Treasury Issuance by Tenor, Gross</t>
  </si>
  <si>
    <t>Source: TreasuryDirect</t>
  </si>
  <si>
    <t>TOTAL</t>
  </si>
  <si>
    <t>CMBs</t>
  </si>
  <si>
    <t>4-Week</t>
  </si>
  <si>
    <t>13-Week</t>
  </si>
  <si>
    <t>26-Week</t>
  </si>
  <si>
    <t>52-Week</t>
  </si>
  <si>
    <t>2-Year</t>
  </si>
  <si>
    <t>3-Year</t>
  </si>
  <si>
    <t>5-Year</t>
  </si>
  <si>
    <t>7-Year</t>
  </si>
  <si>
    <t>10-Year</t>
  </si>
  <si>
    <t>FRNs</t>
  </si>
  <si>
    <t>30-Year</t>
  </si>
  <si>
    <t>U.S. Treasury Issuance, Gross and Net</t>
  </si>
  <si>
    <t>Source: U.S. Department of the Treasury, Bureau of the Fiscal Service</t>
  </si>
  <si>
    <t>1.5.</t>
  </si>
  <si>
    <t>Millions</t>
  </si>
  <si>
    <t>December 2015</t>
  </si>
  <si>
    <t>US Gross Issuance by Tenor (1980-2015), [discontinued, see Table 1.2.]</t>
  </si>
  <si>
    <t>Source: U.S. Department of the Treasury</t>
  </si>
  <si>
    <t>SIFMA is the leading trade association for broker-dealers, investment banks and asset managers operating in the U.S. and global capital markets. On behalf of our industry’s nearly 1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</si>
  <si>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The report is subject to the Terms of US applicable to SIFMA's website, available here: 
http://www.sifma.org/legal/</t>
  </si>
  <si>
    <t>8-Week</t>
  </si>
  <si>
    <t>YTD 2019</t>
  </si>
  <si>
    <t>YTD 2020</t>
  </si>
  <si>
    <t>US Treasury Issuance, Gross and Net (2000-2020)</t>
  </si>
  <si>
    <t>US Treasury Issuance by Tenor, Gross (2000-2020)</t>
  </si>
  <si>
    <t>US Treasury Outstanding (1996-2020)</t>
  </si>
  <si>
    <t>US Treasury Interest Rates (1990-2020)</t>
  </si>
  <si>
    <t>SIFMA Research</t>
  </si>
  <si>
    <t>research@sifma.org</t>
  </si>
  <si>
    <t>20-Year</t>
  </si>
  <si>
    <t>December 2020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</si>
</sst>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yy;@"/>
    <numFmt numFmtId="167" formatCode="0.0%"/>
    <numFmt numFmtId="168" formatCode="0.0000000"/>
    <numFmt numFmtId="169" formatCode="0.00000000"/>
    <numFmt numFmtId="170" formatCode="0.000000"/>
    <numFmt numFmtId="171" formatCode="0.00000"/>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3">
    <font>
      <sz val="10"/>
      <name val="Arial"/>
      <family val="0"/>
    </font>
    <font>
      <sz val="11"/>
      <color indexed="8"/>
      <name val="Calibri"/>
      <family val="2"/>
    </font>
    <font>
      <sz val="9"/>
      <name val="Times New Roman"/>
      <family val="1"/>
    </font>
    <font>
      <b/>
      <sz val="12"/>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8"/>
      <name val="Times New Roman"/>
      <family val="1"/>
    </font>
    <font>
      <b/>
      <sz val="20"/>
      <name val="Times New Roman"/>
      <family val="1"/>
    </font>
    <font>
      <b/>
      <sz val="9"/>
      <name val="Times New Roman"/>
      <family val="1"/>
    </font>
    <font>
      <sz val="10"/>
      <name val="Geneva"/>
      <family val="0"/>
    </font>
    <font>
      <u val="single"/>
      <sz val="9"/>
      <name val="Times New Roman"/>
      <family val="1"/>
    </font>
    <font>
      <sz val="11"/>
      <name val="Garamond"/>
      <family val="1"/>
    </font>
    <font>
      <b/>
      <sz val="11"/>
      <name val="Garamond"/>
      <family val="1"/>
    </font>
    <font>
      <b/>
      <sz val="9"/>
      <color indexed="8"/>
      <name val="Times New Roman"/>
      <family val="1"/>
    </font>
    <font>
      <sz val="10"/>
      <name val="N Helvetica Narrow"/>
      <family val="0"/>
    </font>
    <font>
      <u val="single"/>
      <sz val="9"/>
      <color indexed="8"/>
      <name val="Times New Roman"/>
      <family val="1"/>
    </font>
    <font>
      <sz val="16"/>
      <name val="Times New Roman"/>
      <family val="1"/>
    </font>
    <font>
      <sz val="8"/>
      <name val="Arial"/>
      <family val="2"/>
    </font>
    <font>
      <u val="single"/>
      <sz val="10"/>
      <color indexed="20"/>
      <name val="Arial"/>
      <family val="2"/>
    </font>
    <font>
      <u val="single"/>
      <sz val="10"/>
      <color indexed="12"/>
      <name val="Arial"/>
      <family val="2"/>
    </font>
    <font>
      <u val="single"/>
      <sz val="11"/>
      <color indexed="12"/>
      <name val="Calibri"/>
      <family val="2"/>
    </font>
    <font>
      <sz val="11"/>
      <color indexed="8"/>
      <name val="Garamond"/>
      <family val="1"/>
    </font>
    <font>
      <b/>
      <sz val="11"/>
      <color indexed="8"/>
      <name val="Garamond"/>
      <family val="1"/>
    </font>
    <font>
      <u val="single"/>
      <sz val="11"/>
      <color indexed="12"/>
      <name val="Garamond"/>
      <family val="1"/>
    </font>
    <font>
      <b/>
      <i/>
      <sz val="11"/>
      <color indexed="8"/>
      <name val="Garamond"/>
      <family val="1"/>
    </font>
    <font>
      <b/>
      <sz val="11"/>
      <color indexed="10"/>
      <name val="Garamond"/>
      <family val="1"/>
    </font>
    <font>
      <b/>
      <sz val="9"/>
      <color indexed="17"/>
      <name val="Times New Roman"/>
      <family val="1"/>
    </font>
    <font>
      <u val="single"/>
      <sz val="10"/>
      <color theme="11"/>
      <name val="Arial"/>
      <family val="2"/>
    </font>
    <font>
      <u val="single"/>
      <sz val="10"/>
      <color theme="10"/>
      <name val="Arial"/>
      <family val="2"/>
    </font>
    <font>
      <u val="single"/>
      <sz val="11"/>
      <color theme="10"/>
      <name val="Calibri"/>
      <family val="2"/>
    </font>
    <font>
      <sz val="11"/>
      <color theme="1"/>
      <name val="Calibri"/>
      <family val="2"/>
    </font>
    <font>
      <sz val="9"/>
      <color theme="1"/>
      <name val="Times New Roman"/>
      <family val="1"/>
    </font>
    <font>
      <sz val="11"/>
      <color theme="1"/>
      <name val="Garamond"/>
      <family val="1"/>
    </font>
    <font>
      <b/>
      <sz val="11"/>
      <color theme="1"/>
      <name val="Garamond"/>
      <family val="1"/>
    </font>
    <font>
      <u val="single"/>
      <sz val="11"/>
      <color theme="10"/>
      <name val="Garamond"/>
      <family val="1"/>
    </font>
    <font>
      <b/>
      <i/>
      <sz val="11"/>
      <color theme="1"/>
      <name val="Garamond"/>
      <family val="1"/>
    </font>
    <font>
      <b/>
      <sz val="11"/>
      <color rgb="FFFF0000"/>
      <name val="Garamond"/>
      <family val="1"/>
    </font>
    <font>
      <b/>
      <sz val="9"/>
      <color rgb="FF00B050"/>
      <name val="Times New Roman"/>
      <family val="1"/>
    </font>
    <font>
      <sz val="11"/>
      <color rgb="FF000000"/>
      <name val="Garamond"/>
      <family val="1"/>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right/>
      <top/>
      <bottom style="thin"/>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5" borderId="1" applyNumberFormat="0" applyAlignment="0" applyProtection="0"/>
    <xf numFmtId="0" fontId="6" fillId="15" borderId="1" applyNumberFormat="0" applyAlignment="0" applyProtection="0"/>
    <xf numFmtId="0" fontId="7" fillId="16" borderId="2" applyNumberFormat="0" applyAlignment="0" applyProtection="0"/>
    <xf numFmtId="0" fontId="7"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1" fillId="0" borderId="0" applyNumberFormat="0" applyFill="0" applyBorder="0" applyAlignment="0" applyProtection="0"/>
    <xf numFmtId="0" fontId="9" fillId="17" borderId="0" applyNumberFormat="0" applyBorder="0" applyAlignment="0" applyProtection="0"/>
    <xf numFmtId="0" fontId="9" fillId="17" borderId="0" applyNumberFormat="0" applyBorder="0" applyAlignment="0" applyProtection="0"/>
    <xf numFmtId="0" fontId="3" fillId="0" borderId="0">
      <alignment/>
      <protection/>
    </xf>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7" borderId="0" applyNumberFormat="0" applyBorder="0" applyAlignment="0" applyProtection="0"/>
    <xf numFmtId="0" fontId="15" fillId="7" borderId="0" applyNumberFormat="0" applyBorder="0" applyAlignment="0" applyProtection="0"/>
    <xf numFmtId="0" fontId="0" fillId="0" borderId="0">
      <alignment/>
      <protection/>
    </xf>
    <xf numFmtId="0" fontId="0" fillId="0" borderId="0">
      <alignment/>
      <protection/>
    </xf>
    <xf numFmtId="0" fontId="44" fillId="0" borderId="0">
      <alignment/>
      <protection/>
    </xf>
    <xf numFmtId="0" fontId="23"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0" fillId="4" borderId="7" applyNumberFormat="0" applyFont="0" applyAlignment="0" applyProtection="0"/>
    <xf numFmtId="0" fontId="16" fillId="15" borderId="8" applyNumberFormat="0" applyAlignment="0" applyProtection="0"/>
    <xf numFmtId="0" fontId="16" fillId="15" borderId="8" applyNumberFormat="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90">
    <xf numFmtId="0" fontId="0" fillId="0" borderId="0" xfId="0" applyAlignment="1">
      <alignment/>
    </xf>
    <xf numFmtId="1" fontId="21" fillId="18" borderId="0" xfId="0" applyNumberFormat="1" applyFont="1" applyFill="1" applyAlignment="1">
      <alignment horizontal="left"/>
    </xf>
    <xf numFmtId="0" fontId="2" fillId="18" borderId="0" xfId="0" applyFont="1" applyFill="1" applyAlignment="1">
      <alignment horizontal="center"/>
    </xf>
    <xf numFmtId="165" fontId="2" fillId="18" borderId="0" xfId="0" applyNumberFormat="1" applyFont="1" applyFill="1" applyAlignment="1">
      <alignment horizontal="center"/>
    </xf>
    <xf numFmtId="164" fontId="2" fillId="18" borderId="0" xfId="0" applyNumberFormat="1" applyFont="1" applyFill="1" applyAlignment="1">
      <alignment horizontal="center"/>
    </xf>
    <xf numFmtId="0" fontId="22" fillId="18" borderId="0" xfId="0" applyFont="1" applyFill="1" applyAlignment="1">
      <alignment horizontal="center"/>
    </xf>
    <xf numFmtId="0" fontId="22" fillId="18" borderId="10" xfId="0" applyFont="1" applyFill="1" applyBorder="1" applyAlignment="1">
      <alignment horizontal="center" wrapText="1"/>
    </xf>
    <xf numFmtId="0" fontId="22" fillId="18" borderId="0" xfId="0" applyFont="1" applyFill="1" applyAlignment="1">
      <alignment horizontal="center" wrapText="1"/>
    </xf>
    <xf numFmtId="166" fontId="45" fillId="18" borderId="0" xfId="0" applyNumberFormat="1" applyFont="1" applyFill="1" applyBorder="1" applyAlignment="1" quotePrefix="1">
      <alignment horizontal="right"/>
    </xf>
    <xf numFmtId="0" fontId="2" fillId="18" borderId="0" xfId="0" applyFont="1" applyFill="1" applyAlignment="1">
      <alignment/>
    </xf>
    <xf numFmtId="0" fontId="2" fillId="18" borderId="0" xfId="118" applyFont="1" applyFill="1" applyAlignment="1">
      <alignment horizontal="center"/>
      <protection/>
    </xf>
    <xf numFmtId="164" fontId="2" fillId="18" borderId="0" xfId="103" applyNumberFormat="1" applyFont="1" applyFill="1" applyAlignment="1">
      <alignment horizontal="center"/>
      <protection/>
    </xf>
    <xf numFmtId="0" fontId="2" fillId="18" borderId="0" xfId="0" applyFont="1" applyFill="1" applyAlignment="1">
      <alignment horizontal="left"/>
    </xf>
    <xf numFmtId="0" fontId="2" fillId="18" borderId="10" xfId="0" applyFont="1" applyFill="1" applyBorder="1" applyAlignment="1">
      <alignment horizontal="center"/>
    </xf>
    <xf numFmtId="164" fontId="2" fillId="18" borderId="0" xfId="0" applyNumberFormat="1" applyFont="1" applyFill="1" applyBorder="1" applyAlignment="1">
      <alignment horizontal="center"/>
    </xf>
    <xf numFmtId="0" fontId="24" fillId="18" borderId="0" xfId="0" applyFont="1" applyFill="1" applyAlignment="1">
      <alignment horizontal="center"/>
    </xf>
    <xf numFmtId="0" fontId="46" fillId="18" borderId="0" xfId="105" applyFont="1" applyFill="1">
      <alignment/>
      <protection/>
    </xf>
    <xf numFmtId="0" fontId="47" fillId="18" borderId="0" xfId="105" applyFont="1" applyFill="1">
      <alignment/>
      <protection/>
    </xf>
    <xf numFmtId="49" fontId="47" fillId="18" borderId="0" xfId="105" applyNumberFormat="1" applyFont="1" applyFill="1" applyAlignment="1">
      <alignment horizontal="left"/>
      <protection/>
    </xf>
    <xf numFmtId="14" fontId="47" fillId="18" borderId="0" xfId="105" applyNumberFormat="1" applyFont="1" applyFill="1" applyAlignment="1">
      <alignment horizontal="left"/>
      <protection/>
    </xf>
    <xf numFmtId="49" fontId="46" fillId="18" borderId="0" xfId="105" applyNumberFormat="1" applyFont="1" applyFill="1" applyAlignment="1">
      <alignment horizontal="left"/>
      <protection/>
    </xf>
    <xf numFmtId="14" fontId="46" fillId="18" borderId="0" xfId="105" applyNumberFormat="1" applyFont="1" applyFill="1" applyAlignment="1">
      <alignment horizontal="left"/>
      <protection/>
    </xf>
    <xf numFmtId="0" fontId="48" fillId="18" borderId="0" xfId="96" applyFont="1" applyFill="1" applyAlignment="1" applyProtection="1">
      <alignment/>
      <protection/>
    </xf>
    <xf numFmtId="0" fontId="49" fillId="18" borderId="0" xfId="105" applyFont="1" applyFill="1">
      <alignment/>
      <protection/>
    </xf>
    <xf numFmtId="0" fontId="25" fillId="18" borderId="0" xfId="0" applyFont="1" applyFill="1" applyAlignment="1">
      <alignment/>
    </xf>
    <xf numFmtId="0" fontId="26" fillId="18" borderId="0" xfId="0" applyFont="1" applyFill="1" applyAlignment="1">
      <alignment/>
    </xf>
    <xf numFmtId="1" fontId="50" fillId="18" borderId="0" xfId="0" applyNumberFormat="1" applyFont="1" applyFill="1" applyAlignment="1">
      <alignment horizontal="left"/>
    </xf>
    <xf numFmtId="0" fontId="48" fillId="18" borderId="0" xfId="95" applyFont="1" applyFill="1" applyAlignment="1" applyProtection="1">
      <alignment/>
      <protection/>
    </xf>
    <xf numFmtId="0" fontId="25" fillId="18" borderId="0" xfId="0" applyFont="1" applyFill="1" applyAlignment="1">
      <alignment horizontal="left"/>
    </xf>
    <xf numFmtId="0" fontId="22" fillId="18" borderId="0" xfId="0" applyFont="1" applyFill="1" applyBorder="1" applyAlignment="1">
      <alignment/>
    </xf>
    <xf numFmtId="0" fontId="45" fillId="18" borderId="0" xfId="0" applyFont="1" applyFill="1" applyAlignment="1">
      <alignment horizontal="center" vertical="center"/>
    </xf>
    <xf numFmtId="0" fontId="27" fillId="18" borderId="10" xfId="0" applyFont="1" applyFill="1" applyBorder="1" applyAlignment="1">
      <alignment horizontal="center" vertical="center" wrapText="1"/>
    </xf>
    <xf numFmtId="2" fontId="2" fillId="18" borderId="0" xfId="117" applyNumberFormat="1" applyFont="1" applyFill="1" applyAlignment="1">
      <alignment horizontal="center"/>
      <protection/>
    </xf>
    <xf numFmtId="2" fontId="20" fillId="18" borderId="0" xfId="117" applyNumberFormat="1" applyFont="1" applyFill="1" applyAlignment="1">
      <alignment horizontal="center"/>
      <protection/>
    </xf>
    <xf numFmtId="0" fontId="20" fillId="18" borderId="0" xfId="117" applyFont="1" applyFill="1" applyAlignment="1">
      <alignment horizontal="center"/>
      <protection/>
    </xf>
    <xf numFmtId="0" fontId="2" fillId="18" borderId="0" xfId="117" applyFont="1" applyFill="1" applyAlignment="1">
      <alignment horizontal="center"/>
      <protection/>
    </xf>
    <xf numFmtId="2" fontId="45" fillId="18" borderId="0" xfId="0" applyNumberFormat="1" applyFont="1" applyFill="1" applyAlignment="1">
      <alignment horizontal="center" vertical="center"/>
    </xf>
    <xf numFmtId="0" fontId="45" fillId="18" borderId="0" xfId="0" applyFont="1" applyFill="1" applyAlignment="1">
      <alignment horizontal="center"/>
    </xf>
    <xf numFmtId="0" fontId="45" fillId="18" borderId="10" xfId="0" applyFont="1" applyFill="1" applyBorder="1" applyAlignment="1">
      <alignment horizontal="center" vertical="center" wrapText="1"/>
    </xf>
    <xf numFmtId="0" fontId="45" fillId="18" borderId="0" xfId="0" applyFont="1" applyFill="1" applyAlignment="1">
      <alignment horizontal="left" vertical="center"/>
    </xf>
    <xf numFmtId="0" fontId="20" fillId="18" borderId="0" xfId="0" applyFont="1" applyFill="1" applyAlignment="1">
      <alignment horizontal="center" vertical="center"/>
    </xf>
    <xf numFmtId="0" fontId="24" fillId="18" borderId="0" xfId="117" applyFont="1" applyFill="1" applyAlignment="1">
      <alignment horizontal="center"/>
      <protection/>
    </xf>
    <xf numFmtId="0" fontId="51" fillId="18" borderId="0" xfId="117" applyFont="1" applyFill="1" applyAlignment="1">
      <alignment horizontal="center"/>
      <protection/>
    </xf>
    <xf numFmtId="0" fontId="45" fillId="18" borderId="0" xfId="117" applyFont="1" applyFill="1" applyAlignment="1">
      <alignment horizontal="center"/>
      <protection/>
    </xf>
    <xf numFmtId="0" fontId="0" fillId="18" borderId="0" xfId="0" applyFill="1" applyAlignment="1">
      <alignment/>
    </xf>
    <xf numFmtId="164" fontId="2" fillId="18" borderId="10" xfId="0" applyNumberFormat="1" applyFont="1" applyFill="1" applyBorder="1" applyAlignment="1">
      <alignment horizontal="center"/>
    </xf>
    <xf numFmtId="166" fontId="2" fillId="18" borderId="0" xfId="0" applyNumberFormat="1" applyFont="1" applyFill="1" applyAlignment="1">
      <alignment/>
    </xf>
    <xf numFmtId="164" fontId="2" fillId="18" borderId="0" xfId="0" applyNumberFormat="1" applyFont="1" applyFill="1" applyAlignment="1">
      <alignment/>
    </xf>
    <xf numFmtId="0" fontId="26" fillId="18" borderId="0" xfId="0" applyFont="1" applyFill="1" applyAlignment="1">
      <alignment vertical="center" wrapText="1"/>
    </xf>
    <xf numFmtId="0" fontId="25" fillId="18" borderId="0" xfId="0" applyFont="1" applyFill="1" applyAlignment="1">
      <alignment horizontal="left" vertical="center"/>
    </xf>
    <xf numFmtId="2" fontId="0" fillId="18" borderId="0" xfId="0" applyNumberFormat="1" applyFill="1" applyAlignment="1">
      <alignment/>
    </xf>
    <xf numFmtId="167" fontId="45" fillId="18" borderId="0" xfId="124" applyNumberFormat="1" applyFont="1" applyFill="1" applyAlignment="1">
      <alignment horizontal="center" vertical="center"/>
    </xf>
    <xf numFmtId="0" fontId="20" fillId="18" borderId="0" xfId="119" applyFont="1" applyFill="1" applyAlignment="1">
      <alignment horizontal="center"/>
      <protection/>
    </xf>
    <xf numFmtId="0" fontId="24" fillId="18" borderId="0" xfId="119" applyFont="1" applyFill="1" applyAlignment="1">
      <alignment horizontal="center"/>
      <protection/>
    </xf>
    <xf numFmtId="0" fontId="29" fillId="18" borderId="0" xfId="119" applyFont="1" applyFill="1" applyAlignment="1">
      <alignment horizontal="center"/>
      <protection/>
    </xf>
    <xf numFmtId="0" fontId="20" fillId="18" borderId="0" xfId="0" applyFont="1" applyFill="1" applyAlignment="1">
      <alignment horizontal="left" vertical="center"/>
    </xf>
    <xf numFmtId="0" fontId="46" fillId="18" borderId="0" xfId="109" applyFont="1" applyFill="1">
      <alignment/>
      <protection/>
    </xf>
    <xf numFmtId="0" fontId="52" fillId="18" borderId="0" xfId="107" applyFont="1" applyFill="1" applyAlignment="1">
      <alignment horizontal="left" wrapText="1"/>
      <protection/>
    </xf>
    <xf numFmtId="49" fontId="52" fillId="18" borderId="0" xfId="107" applyNumberFormat="1" applyFont="1" applyFill="1" applyAlignment="1">
      <alignment horizontal="left" wrapText="1"/>
      <protection/>
    </xf>
    <xf numFmtId="14" fontId="52" fillId="18" borderId="0" xfId="107" applyNumberFormat="1" applyFont="1" applyFill="1" applyAlignment="1">
      <alignment horizontal="left" wrapText="1"/>
      <protection/>
    </xf>
    <xf numFmtId="49" fontId="46" fillId="18" borderId="0" xfId="109" applyNumberFormat="1" applyFont="1" applyFill="1" applyAlignment="1">
      <alignment horizontal="left"/>
      <protection/>
    </xf>
    <xf numFmtId="14" fontId="46" fillId="18" borderId="0" xfId="109" applyNumberFormat="1" applyFont="1" applyFill="1" applyAlignment="1">
      <alignment horizontal="left"/>
      <protection/>
    </xf>
    <xf numFmtId="0" fontId="25" fillId="18" borderId="0" xfId="107" applyFont="1" applyFill="1" applyAlignment="1">
      <alignment horizontal="left"/>
      <protection/>
    </xf>
    <xf numFmtId="49" fontId="25" fillId="18" borderId="0" xfId="107" applyNumberFormat="1" applyFont="1" applyFill="1" applyAlignment="1">
      <alignment horizontal="left"/>
      <protection/>
    </xf>
    <xf numFmtId="14" fontId="25" fillId="18" borderId="0" xfId="107" applyNumberFormat="1" applyFont="1" applyFill="1" applyAlignment="1">
      <alignment horizontal="left"/>
      <protection/>
    </xf>
    <xf numFmtId="0" fontId="22" fillId="18" borderId="10" xfId="0" applyFont="1" applyFill="1" applyBorder="1" applyAlignment="1">
      <alignment horizontal="center"/>
    </xf>
    <xf numFmtId="1" fontId="30" fillId="18" borderId="0" xfId="0" applyNumberFormat="1" applyFont="1" applyFill="1" applyAlignment="1">
      <alignment horizontal="left"/>
    </xf>
    <xf numFmtId="0" fontId="22" fillId="18" borderId="0" xfId="0" applyFont="1" applyFill="1" applyBorder="1" applyAlignment="1">
      <alignment horizontal="center"/>
    </xf>
    <xf numFmtId="0" fontId="22" fillId="18" borderId="0" xfId="0" applyFont="1" applyFill="1" applyBorder="1" applyAlignment="1">
      <alignment horizontal="center" wrapText="1"/>
    </xf>
    <xf numFmtId="0" fontId="2" fillId="18" borderId="0" xfId="0" applyFont="1" applyFill="1" applyBorder="1" applyAlignment="1">
      <alignment horizontal="center" wrapText="1"/>
    </xf>
    <xf numFmtId="0" fontId="22" fillId="18" borderId="0" xfId="0" applyNumberFormat="1" applyFont="1" applyFill="1" applyBorder="1" applyAlignment="1">
      <alignment horizontal="center" wrapText="1"/>
    </xf>
    <xf numFmtId="2" fontId="2" fillId="18" borderId="0" xfId="0" applyNumberFormat="1" applyFont="1" applyFill="1" applyBorder="1" applyAlignment="1">
      <alignment horizontal="center"/>
    </xf>
    <xf numFmtId="1" fontId="2" fillId="18" borderId="0" xfId="0" applyNumberFormat="1" applyFont="1" applyFill="1" applyBorder="1" applyAlignment="1">
      <alignment horizontal="center"/>
    </xf>
    <xf numFmtId="0" fontId="2" fillId="18" borderId="0" xfId="0" applyNumberFormat="1" applyFont="1" applyFill="1" applyAlignment="1">
      <alignment horizontal="center"/>
    </xf>
    <xf numFmtId="0" fontId="46" fillId="18" borderId="0" xfId="105" applyFont="1" applyFill="1" applyAlignment="1">
      <alignment horizontal="left"/>
      <protection/>
    </xf>
    <xf numFmtId="4" fontId="2" fillId="18" borderId="0" xfId="103" applyNumberFormat="1" applyFont="1" applyFill="1" applyAlignment="1">
      <alignment horizontal="center"/>
      <protection/>
    </xf>
    <xf numFmtId="2" fontId="2" fillId="18" borderId="0" xfId="103" applyNumberFormat="1" applyFont="1" applyFill="1" applyBorder="1" applyAlignment="1">
      <alignment horizontal="center"/>
      <protection/>
    </xf>
    <xf numFmtId="166" fontId="45" fillId="18" borderId="0" xfId="108" applyNumberFormat="1" applyFont="1" applyFill="1" applyBorder="1" applyAlignment="1" quotePrefix="1">
      <alignment horizontal="right"/>
      <protection/>
    </xf>
    <xf numFmtId="166" fontId="45" fillId="18" borderId="0" xfId="103" applyNumberFormat="1" applyFont="1" applyFill="1" applyBorder="1" applyAlignment="1" quotePrefix="1">
      <alignment horizontal="right"/>
      <protection/>
    </xf>
    <xf numFmtId="164" fontId="2" fillId="18" borderId="0" xfId="105" applyNumberFormat="1" applyFont="1" applyFill="1" applyAlignment="1">
      <alignment horizontal="center"/>
      <protection/>
    </xf>
    <xf numFmtId="0" fontId="42" fillId="18" borderId="0" xfId="95" applyFill="1" applyAlignment="1" applyProtection="1">
      <alignment/>
      <protection/>
    </xf>
    <xf numFmtId="4" fontId="2" fillId="18" borderId="0" xfId="0" applyNumberFormat="1" applyFont="1" applyFill="1" applyBorder="1" applyAlignment="1">
      <alignment horizontal="center"/>
    </xf>
    <xf numFmtId="4" fontId="2" fillId="18" borderId="0" xfId="0" applyNumberFormat="1" applyFont="1" applyFill="1" applyAlignment="1">
      <alignment horizontal="center"/>
    </xf>
    <xf numFmtId="4" fontId="2" fillId="18" borderId="0" xfId="0" applyNumberFormat="1" applyFont="1" applyFill="1" applyBorder="1" applyAlignment="1">
      <alignment horizontal="center" wrapText="1"/>
    </xf>
    <xf numFmtId="4" fontId="2" fillId="18" borderId="0" xfId="103" applyNumberFormat="1" applyFont="1" applyFill="1" applyBorder="1" applyAlignment="1">
      <alignment horizontal="center"/>
      <protection/>
    </xf>
    <xf numFmtId="0" fontId="47" fillId="18" borderId="0" xfId="105" applyFont="1" applyFill="1" applyAlignment="1">
      <alignment horizontal="center"/>
      <protection/>
    </xf>
    <xf numFmtId="0" fontId="52" fillId="18" borderId="0" xfId="107" applyFont="1" applyFill="1" applyAlignment="1">
      <alignment horizontal="left" wrapText="1"/>
      <protection/>
    </xf>
    <xf numFmtId="0" fontId="25" fillId="18" borderId="0" xfId="107" applyFont="1" applyFill="1" applyAlignment="1">
      <alignment horizontal="left" vertical="top" wrapText="1"/>
      <protection/>
    </xf>
    <xf numFmtId="0" fontId="26" fillId="18" borderId="10" xfId="0" applyFont="1" applyFill="1" applyBorder="1" applyAlignment="1">
      <alignment horizontal="left"/>
    </xf>
    <xf numFmtId="0" fontId="22" fillId="18" borderId="10" xfId="0" applyFont="1" applyFill="1" applyBorder="1" applyAlignment="1">
      <alignment horizontal="center"/>
    </xf>
  </cellXfs>
  <cellStyles count="12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2" xfId="71"/>
    <cellStyle name="Comma 28" xfId="72"/>
    <cellStyle name="Comma 29" xfId="73"/>
    <cellStyle name="Comma 30" xfId="74"/>
    <cellStyle name="Comma 6" xfId="75"/>
    <cellStyle name="Comma 7" xfId="76"/>
    <cellStyle name="Comma 8" xfId="77"/>
    <cellStyle name="Comma 9" xfId="78"/>
    <cellStyle name="Currency" xfId="79"/>
    <cellStyle name="Currency [0]" xfId="80"/>
    <cellStyle name="Explanatory Text" xfId="81"/>
    <cellStyle name="Explanatory Text 2" xfId="82"/>
    <cellStyle name="Followed Hyperlink" xfId="83"/>
    <cellStyle name="Good" xfId="84"/>
    <cellStyle name="Good 2" xfId="85"/>
    <cellStyle name="head" xfId="86"/>
    <cellStyle name="Heading 1" xfId="87"/>
    <cellStyle name="Heading 1 2" xfId="88"/>
    <cellStyle name="Heading 2" xfId="89"/>
    <cellStyle name="Heading 2 2" xfId="90"/>
    <cellStyle name="Heading 3" xfId="91"/>
    <cellStyle name="Heading 3 2" xfId="92"/>
    <cellStyle name="Heading 4" xfId="93"/>
    <cellStyle name="Heading 4 2" xfId="94"/>
    <cellStyle name="Hyperlink" xfId="95"/>
    <cellStyle name="Hyperlink 2" xfId="96"/>
    <cellStyle name="Input" xfId="97"/>
    <cellStyle name="Input 2" xfId="98"/>
    <cellStyle name="Linked Cell" xfId="99"/>
    <cellStyle name="Linked Cell 2" xfId="100"/>
    <cellStyle name="Neutral" xfId="101"/>
    <cellStyle name="Neutral 2" xfId="102"/>
    <cellStyle name="Normal 10" xfId="103"/>
    <cellStyle name="Normal 12" xfId="104"/>
    <cellStyle name="Normal 2" xfId="105"/>
    <cellStyle name="Normal 2 2" xfId="106"/>
    <cellStyle name="Normal 2 2 2" xfId="107"/>
    <cellStyle name="Normal 2 3" xfId="108"/>
    <cellStyle name="Normal 2 3 2" xfId="109"/>
    <cellStyle name="Normal 28" xfId="110"/>
    <cellStyle name="Normal 29" xfId="111"/>
    <cellStyle name="Normal 3 2" xfId="112"/>
    <cellStyle name="Normal 30" xfId="113"/>
    <cellStyle name="Normal 31" xfId="114"/>
    <cellStyle name="Normal 32" xfId="115"/>
    <cellStyle name="Normal 4 2" xfId="116"/>
    <cellStyle name="Normal 57" xfId="117"/>
    <cellStyle name="Normal 6" xfId="118"/>
    <cellStyle name="Normal 7" xfId="119"/>
    <cellStyle name="Note" xfId="120"/>
    <cellStyle name="Note 2" xfId="121"/>
    <cellStyle name="Output" xfId="122"/>
    <cellStyle name="Output 2" xfId="123"/>
    <cellStyle name="Percent" xfId="124"/>
    <cellStyle name="Percent 2 2" xfId="125"/>
    <cellStyle name="Percent 28" xfId="126"/>
    <cellStyle name="Percent 29" xfId="127"/>
    <cellStyle name="Percent 30" xfId="128"/>
    <cellStyle name="Percent 6" xfId="129"/>
    <cellStyle name="Percent 7" xfId="130"/>
    <cellStyle name="Percent 8" xfId="131"/>
    <cellStyle name="Percent 9" xfId="132"/>
    <cellStyle name="Title" xfId="133"/>
    <cellStyle name="Title 2" xfId="134"/>
    <cellStyle name="Total" xfId="135"/>
    <cellStyle name="Total 2" xfId="136"/>
    <cellStyle name="Warning Text" xfId="137"/>
    <cellStyle name="Warning Text 2" xfId="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314325</xdr:colOff>
      <xdr:row>0</xdr:row>
      <xdr:rowOff>114300</xdr:rowOff>
    </xdr:from>
    <xdr:to>
      <xdr:col>15</xdr:col>
      <xdr:colOff>57150</xdr:colOff>
      <xdr:row>3</xdr:row>
      <xdr:rowOff>19050</xdr:rowOff>
    </xdr:to>
    <xdr:pic>
      <xdr:nvPicPr>
        <xdr:cNvPr id="1" name="Picture 2"/>
        <xdr:cNvPicPr preferRelativeResize="1">
          <a:picLocks noChangeAspect="1"/>
        </xdr:cNvPicPr>
      </xdr:nvPicPr>
      <xdr:blipFill>
        <a:blip r:embed="rId1"/>
        <a:stretch>
          <a:fillRect/>
        </a:stretch>
      </xdr:blipFill>
      <xdr:spPr>
        <a:xfrm>
          <a:off x="6038850" y="114300"/>
          <a:ext cx="170497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533400</xdr:colOff>
      <xdr:row>0</xdr:row>
      <xdr:rowOff>200025</xdr:rowOff>
    </xdr:from>
    <xdr:to>
      <xdr:col>12</xdr:col>
      <xdr:colOff>381000</xdr:colOff>
      <xdr:row>3</xdr:row>
      <xdr:rowOff>104775</xdr:rowOff>
    </xdr:to>
    <xdr:pic>
      <xdr:nvPicPr>
        <xdr:cNvPr id="1" name="Picture 2"/>
        <xdr:cNvPicPr preferRelativeResize="1">
          <a:picLocks noChangeAspect="1"/>
        </xdr:cNvPicPr>
      </xdr:nvPicPr>
      <xdr:blipFill>
        <a:blip r:embed="rId1"/>
        <a:stretch>
          <a:fillRect/>
        </a:stretch>
      </xdr:blipFill>
      <xdr:spPr>
        <a:xfrm>
          <a:off x="5619750" y="200025"/>
          <a:ext cx="170497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0</xdr:row>
      <xdr:rowOff>38100</xdr:rowOff>
    </xdr:from>
    <xdr:to>
      <xdr:col>10</xdr:col>
      <xdr:colOff>514350</xdr:colOff>
      <xdr:row>2</xdr:row>
      <xdr:rowOff>0</xdr:rowOff>
    </xdr:to>
    <xdr:pic>
      <xdr:nvPicPr>
        <xdr:cNvPr id="1" name="Picture 2"/>
        <xdr:cNvPicPr preferRelativeResize="1">
          <a:picLocks noChangeAspect="1"/>
        </xdr:cNvPicPr>
      </xdr:nvPicPr>
      <xdr:blipFill>
        <a:blip r:embed="rId1"/>
        <a:stretch>
          <a:fillRect/>
        </a:stretch>
      </xdr:blipFill>
      <xdr:spPr>
        <a:xfrm>
          <a:off x="4905375" y="38100"/>
          <a:ext cx="1704975"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xdr:colOff>
      <xdr:row>0</xdr:row>
      <xdr:rowOff>228600</xdr:rowOff>
    </xdr:from>
    <xdr:to>
      <xdr:col>8</xdr:col>
      <xdr:colOff>523875</xdr:colOff>
      <xdr:row>3</xdr:row>
      <xdr:rowOff>76200</xdr:rowOff>
    </xdr:to>
    <xdr:pic>
      <xdr:nvPicPr>
        <xdr:cNvPr id="1" name="Picture 2"/>
        <xdr:cNvPicPr preferRelativeResize="1">
          <a:picLocks noChangeAspect="1"/>
        </xdr:cNvPicPr>
      </xdr:nvPicPr>
      <xdr:blipFill>
        <a:blip r:embed="rId1"/>
        <a:stretch>
          <a:fillRect/>
        </a:stretch>
      </xdr:blipFill>
      <xdr:spPr>
        <a:xfrm>
          <a:off x="5105400" y="228600"/>
          <a:ext cx="170497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428625</xdr:colOff>
      <xdr:row>0</xdr:row>
      <xdr:rowOff>38100</xdr:rowOff>
    </xdr:from>
    <xdr:to>
      <xdr:col>15</xdr:col>
      <xdr:colOff>152400</xdr:colOff>
      <xdr:row>1</xdr:row>
      <xdr:rowOff>390525</xdr:rowOff>
    </xdr:to>
    <xdr:pic>
      <xdr:nvPicPr>
        <xdr:cNvPr id="1" name="Picture 2"/>
        <xdr:cNvPicPr preferRelativeResize="1">
          <a:picLocks noChangeAspect="1"/>
        </xdr:cNvPicPr>
      </xdr:nvPicPr>
      <xdr:blipFill>
        <a:blip r:embed="rId1"/>
        <a:stretch>
          <a:fillRect/>
        </a:stretch>
      </xdr:blipFill>
      <xdr:spPr>
        <a:xfrm>
          <a:off x="7858125" y="38100"/>
          <a:ext cx="15525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arch@sifma.org"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4"/>
  <sheetViews>
    <sheetView zoomScalePageLayoutView="0" workbookViewId="0" topLeftCell="B1">
      <selection activeCell="B1" sqref="B1:H1"/>
    </sheetView>
  </sheetViews>
  <sheetFormatPr defaultColWidth="9.140625" defaultRowHeight="12.75"/>
  <cols>
    <col min="1" max="1" width="9.140625" style="16" customWidth="1"/>
    <col min="2" max="2" width="17.57421875" style="16" customWidth="1"/>
    <col min="3" max="3" width="64.57421875" style="16" customWidth="1"/>
    <col min="4" max="4" width="13.140625" style="16" customWidth="1"/>
    <col min="5" max="6" width="9.140625" style="16" customWidth="1"/>
    <col min="7" max="7" width="14.8515625" style="20" customWidth="1"/>
    <col min="8" max="8" width="13.421875" style="21" bestFit="1" customWidth="1"/>
    <col min="9" max="16384" width="9.140625" style="16" customWidth="1"/>
  </cols>
  <sheetData>
    <row r="1" spans="2:8" ht="15">
      <c r="B1" s="85" t="s">
        <v>44</v>
      </c>
      <c r="C1" s="85"/>
      <c r="D1" s="85"/>
      <c r="E1" s="85"/>
      <c r="F1" s="85"/>
      <c r="G1" s="85"/>
      <c r="H1" s="85"/>
    </row>
    <row r="3" spans="2:8" ht="15">
      <c r="B3" s="17" t="s">
        <v>26</v>
      </c>
      <c r="C3" s="17" t="s">
        <v>27</v>
      </c>
      <c r="D3" s="17" t="s">
        <v>28</v>
      </c>
      <c r="E3" s="17" t="s">
        <v>29</v>
      </c>
      <c r="F3" s="17" t="s">
        <v>30</v>
      </c>
      <c r="G3" s="18" t="s">
        <v>31</v>
      </c>
      <c r="H3" s="19" t="s">
        <v>32</v>
      </c>
    </row>
    <row r="4" spans="2:8" ht="15">
      <c r="B4" s="16" t="s">
        <v>33</v>
      </c>
      <c r="C4" s="27" t="s">
        <v>92</v>
      </c>
      <c r="D4" s="16" t="s">
        <v>38</v>
      </c>
      <c r="E4" s="16" t="s">
        <v>35</v>
      </c>
      <c r="F4" s="16" t="s">
        <v>36</v>
      </c>
      <c r="G4" s="20" t="s">
        <v>99</v>
      </c>
      <c r="H4" s="21">
        <v>44201</v>
      </c>
    </row>
    <row r="5" spans="2:8" ht="15">
      <c r="B5" s="16" t="s">
        <v>37</v>
      </c>
      <c r="C5" s="27" t="s">
        <v>93</v>
      </c>
      <c r="D5" s="16" t="s">
        <v>38</v>
      </c>
      <c r="E5" s="16" t="s">
        <v>35</v>
      </c>
      <c r="F5" s="16" t="s">
        <v>36</v>
      </c>
      <c r="G5" s="20" t="s">
        <v>99</v>
      </c>
      <c r="H5" s="21">
        <v>44201</v>
      </c>
    </row>
    <row r="6" spans="2:8" ht="15">
      <c r="B6" s="16" t="s">
        <v>39</v>
      </c>
      <c r="C6" s="27" t="s">
        <v>94</v>
      </c>
      <c r="D6" s="16" t="s">
        <v>34</v>
      </c>
      <c r="E6" s="16" t="s">
        <v>35</v>
      </c>
      <c r="F6" s="16" t="s">
        <v>36</v>
      </c>
      <c r="G6" s="20" t="s">
        <v>99</v>
      </c>
      <c r="H6" s="21">
        <v>44203</v>
      </c>
    </row>
    <row r="7" spans="2:8" ht="15">
      <c r="B7" s="16" t="s">
        <v>53</v>
      </c>
      <c r="C7" s="27" t="s">
        <v>95</v>
      </c>
      <c r="D7" s="16" t="s">
        <v>34</v>
      </c>
      <c r="F7" s="16" t="s">
        <v>61</v>
      </c>
      <c r="G7" s="20" t="s">
        <v>99</v>
      </c>
      <c r="H7" s="21">
        <v>44201</v>
      </c>
    </row>
    <row r="8" spans="2:8" ht="15">
      <c r="B8" s="74" t="s">
        <v>82</v>
      </c>
      <c r="C8" s="27" t="s">
        <v>85</v>
      </c>
      <c r="D8" s="16" t="s">
        <v>38</v>
      </c>
      <c r="E8" s="16" t="s">
        <v>35</v>
      </c>
      <c r="F8" s="16" t="s">
        <v>83</v>
      </c>
      <c r="G8" s="20" t="s">
        <v>84</v>
      </c>
      <c r="H8" s="21">
        <v>42376</v>
      </c>
    </row>
    <row r="10" ht="15">
      <c r="C10" s="22"/>
    </row>
    <row r="11" ht="15">
      <c r="B11" s="17" t="s">
        <v>40</v>
      </c>
    </row>
    <row r="12" spans="2:3" ht="15">
      <c r="B12" s="16" t="s">
        <v>96</v>
      </c>
      <c r="C12" s="80" t="s">
        <v>97</v>
      </c>
    </row>
    <row r="13" ht="15">
      <c r="B13" s="23" t="s">
        <v>41</v>
      </c>
    </row>
    <row r="15" spans="2:13" s="56" customFormat="1" ht="27.75" customHeight="1">
      <c r="B15" s="86" t="s">
        <v>88</v>
      </c>
      <c r="C15" s="86"/>
      <c r="D15" s="86"/>
      <c r="E15" s="86"/>
      <c r="F15" s="57"/>
      <c r="G15" s="58"/>
      <c r="H15" s="59"/>
      <c r="I15" s="57"/>
      <c r="J15" s="57"/>
      <c r="K15" s="57"/>
      <c r="L15" s="57"/>
      <c r="M15" s="57"/>
    </row>
    <row r="16" spans="7:8" s="56" customFormat="1" ht="15">
      <c r="G16" s="60"/>
      <c r="H16" s="61"/>
    </row>
    <row r="17" spans="2:13" s="56" customFormat="1" ht="111" customHeight="1">
      <c r="B17" s="87" t="s">
        <v>87</v>
      </c>
      <c r="C17" s="87"/>
      <c r="D17" s="87"/>
      <c r="E17" s="87"/>
      <c r="F17" s="62"/>
      <c r="G17" s="63"/>
      <c r="H17" s="64"/>
      <c r="I17" s="62"/>
      <c r="J17" s="62"/>
      <c r="K17" s="62"/>
      <c r="L17" s="62"/>
      <c r="M17" s="62"/>
    </row>
    <row r="19" spans="2:3" s="24" customFormat="1" ht="15">
      <c r="B19" s="88" t="s">
        <v>42</v>
      </c>
      <c r="C19" s="88"/>
    </row>
    <row r="20" s="24" customFormat="1" ht="15">
      <c r="C20" s="25"/>
    </row>
    <row r="21" spans="1:3" s="24" customFormat="1" ht="30">
      <c r="A21" s="26"/>
      <c r="B21" s="48" t="s">
        <v>57</v>
      </c>
      <c r="C21" s="49" t="s">
        <v>45</v>
      </c>
    </row>
    <row r="22" spans="1:3" s="24" customFormat="1" ht="15">
      <c r="A22" s="26"/>
      <c r="B22" s="48" t="s">
        <v>59</v>
      </c>
      <c r="C22" s="28" t="s">
        <v>60</v>
      </c>
    </row>
    <row r="23" s="24" customFormat="1" ht="15"/>
    <row r="24" spans="2:3" s="24" customFormat="1" ht="15">
      <c r="B24" s="25" t="s">
        <v>43</v>
      </c>
      <c r="C24" s="24" t="s">
        <v>58</v>
      </c>
    </row>
    <row r="25" s="24" customFormat="1" ht="15"/>
  </sheetData>
  <sheetProtection/>
  <mergeCells count="4">
    <mergeCell ref="B1:H1"/>
    <mergeCell ref="B15:E15"/>
    <mergeCell ref="B17:E17"/>
    <mergeCell ref="B19:C19"/>
  </mergeCells>
  <hyperlinks>
    <hyperlink ref="C12" r:id="rId1" display="research@sifma.org"/>
    <hyperlink ref="C4" location="Issuance!A1" display="US Treasury Average Daily Trading Volume by Tenor (2002-2012)"/>
    <hyperlink ref="C6" location="Outstanding!A1" display="US Treasury Average Daily Trading Volume by Tenor (2001-2012)"/>
    <hyperlink ref="C8" location="'Gross Issuance By Month'!A1" display="US Gross Issuance by Tenor (1998-2010)"/>
    <hyperlink ref="C7" location="'Interest Rates'!A1" display="US Treasury Interest Rates (1990-2013)"/>
    <hyperlink ref="C5" location="'Issuance by Tenor'!A1" display="US Treasury Issuance by Tenor, Gross (2008-2015)"/>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266"/>
  <sheetViews>
    <sheetView zoomScaleSheetLayoutView="100" zoomScalePageLayoutView="0" workbookViewId="0" topLeftCell="A1">
      <pane xSplit="1" ySplit="6" topLeftCell="B228" activePane="bottomRight" state="frozen"/>
      <selection pane="topLeft" activeCell="A1" sqref="A1"/>
      <selection pane="topRight" activeCell="B1" sqref="B1"/>
      <selection pane="bottomLeft" activeCell="A5" sqref="A5"/>
      <selection pane="bottomRight" activeCell="A259" sqref="A259"/>
    </sheetView>
  </sheetViews>
  <sheetFormatPr defaultColWidth="9.140625" defaultRowHeight="12.75"/>
  <cols>
    <col min="1" max="2" width="9.140625" style="2" customWidth="1"/>
    <col min="3" max="3" width="9.8515625" style="2" customWidth="1"/>
    <col min="4" max="4" width="9.140625" style="2" customWidth="1"/>
    <col min="5" max="5" width="1.1484375" style="2" customWidth="1"/>
    <col min="6" max="6" width="9.140625" style="2" customWidth="1"/>
    <col min="7" max="7" width="9.421875" style="2" customWidth="1"/>
    <col min="8" max="8" width="9.140625" style="2" customWidth="1"/>
    <col min="9" max="9" width="1.1484375" style="2" customWidth="1"/>
    <col min="10" max="10" width="9.140625" style="2" customWidth="1"/>
    <col min="11" max="11" width="9.421875" style="2" customWidth="1"/>
    <col min="12" max="12" width="9.140625" style="2" customWidth="1"/>
    <col min="13" max="13" width="1.1484375" style="2" customWidth="1"/>
    <col min="14" max="14" width="9.140625" style="2" customWidth="1"/>
    <col min="15" max="15" width="10.00390625" style="2" customWidth="1"/>
    <col min="16" max="16" width="10.57421875" style="2" customWidth="1"/>
    <col min="17" max="17" width="4.57421875" style="2" customWidth="1"/>
    <col min="18" max="16384" width="9.140625" style="2" customWidth="1"/>
  </cols>
  <sheetData>
    <row r="1" spans="1:3" ht="25.5">
      <c r="A1" s="1" t="s">
        <v>80</v>
      </c>
      <c r="C1" s="3"/>
    </row>
    <row r="2" spans="1:3" ht="20.25">
      <c r="A2" s="66" t="s">
        <v>2</v>
      </c>
      <c r="C2" s="3"/>
    </row>
    <row r="3" spans="1:3" ht="20.25">
      <c r="A3" s="66" t="s">
        <v>81</v>
      </c>
      <c r="C3" s="3"/>
    </row>
    <row r="4" spans="1:3" ht="12.75" customHeight="1">
      <c r="A4" s="66"/>
      <c r="C4" s="3"/>
    </row>
    <row r="5" spans="2:17" ht="12.75" customHeight="1">
      <c r="B5" s="89" t="s">
        <v>6</v>
      </c>
      <c r="C5" s="89"/>
      <c r="D5" s="89"/>
      <c r="E5" s="29"/>
      <c r="F5" s="89" t="s">
        <v>7</v>
      </c>
      <c r="G5" s="89"/>
      <c r="H5" s="89"/>
      <c r="I5" s="5"/>
      <c r="J5" s="89" t="s">
        <v>8</v>
      </c>
      <c r="K5" s="89"/>
      <c r="L5" s="89"/>
      <c r="M5" s="5"/>
      <c r="N5" s="89" t="s">
        <v>67</v>
      </c>
      <c r="O5" s="89"/>
      <c r="P5" s="89"/>
      <c r="Q5" s="5"/>
    </row>
    <row r="6" spans="2:17" ht="36">
      <c r="B6" s="6" t="s">
        <v>3</v>
      </c>
      <c r="C6" s="6" t="s">
        <v>4</v>
      </c>
      <c r="D6" s="6" t="s">
        <v>0</v>
      </c>
      <c r="E6" s="6"/>
      <c r="F6" s="6" t="s">
        <v>3</v>
      </c>
      <c r="G6" s="6" t="s">
        <v>4</v>
      </c>
      <c r="H6" s="6" t="s">
        <v>0</v>
      </c>
      <c r="I6" s="7"/>
      <c r="J6" s="6" t="s">
        <v>3</v>
      </c>
      <c r="K6" s="6" t="s">
        <v>4</v>
      </c>
      <c r="L6" s="6" t="s">
        <v>0</v>
      </c>
      <c r="M6" s="7"/>
      <c r="N6" s="6" t="s">
        <v>3</v>
      </c>
      <c r="O6" s="6" t="s">
        <v>4</v>
      </c>
      <c r="P6" s="6" t="s">
        <v>5</v>
      </c>
      <c r="Q6" s="7"/>
    </row>
    <row r="7" spans="1:17" ht="12">
      <c r="A7" s="8">
        <v>36526</v>
      </c>
      <c r="B7" s="4">
        <v>104.149</v>
      </c>
      <c r="C7" s="4">
        <v>171.263</v>
      </c>
      <c r="D7" s="4">
        <v>-67.114</v>
      </c>
      <c r="E7" s="4"/>
      <c r="F7" s="4">
        <v>25.699</v>
      </c>
      <c r="G7" s="4">
        <v>39.835</v>
      </c>
      <c r="H7" s="4">
        <v>-14.136</v>
      </c>
      <c r="I7" s="4"/>
      <c r="J7" s="4">
        <v>0</v>
      </c>
      <c r="K7" s="4">
        <v>0</v>
      </c>
      <c r="L7" s="4">
        <v>0</v>
      </c>
      <c r="M7" s="4"/>
      <c r="N7" s="4">
        <f>B7+F7+J7</f>
        <v>129.848</v>
      </c>
      <c r="O7" s="4">
        <f>+C7+G7+K7</f>
        <v>211.098</v>
      </c>
      <c r="P7" s="4">
        <f>+D7+H7+L7</f>
        <v>-81.25</v>
      </c>
      <c r="Q7" s="3"/>
    </row>
    <row r="8" spans="1:17" ht="12" customHeight="1">
      <c r="A8" s="8">
        <v>36557</v>
      </c>
      <c r="B8" s="4">
        <v>145.422</v>
      </c>
      <c r="C8" s="4">
        <v>119.504</v>
      </c>
      <c r="D8" s="4">
        <v>25.917999999999992</v>
      </c>
      <c r="E8" s="4"/>
      <c r="F8" s="4">
        <v>43.098</v>
      </c>
      <c r="G8" s="4">
        <v>61.367</v>
      </c>
      <c r="H8" s="4">
        <v>-18.269</v>
      </c>
      <c r="I8" s="4"/>
      <c r="J8" s="4">
        <v>11.269</v>
      </c>
      <c r="K8" s="4">
        <v>0</v>
      </c>
      <c r="L8" s="4">
        <v>11.269</v>
      </c>
      <c r="M8" s="4"/>
      <c r="N8" s="4">
        <f aca="true" t="shared" si="0" ref="N8:N71">B8+F8+J8</f>
        <v>199.789</v>
      </c>
      <c r="O8" s="4">
        <f aca="true" t="shared" si="1" ref="O8:O71">+C8+G8+K8</f>
        <v>180.871</v>
      </c>
      <c r="P8" s="4">
        <f aca="true" t="shared" si="2" ref="P8:P71">+D8+H8+L8</f>
        <v>18.917999999999992</v>
      </c>
      <c r="Q8" s="3"/>
    </row>
    <row r="9" spans="1:17" ht="12">
      <c r="A9" s="8">
        <v>36586</v>
      </c>
      <c r="B9" s="4">
        <v>236.195</v>
      </c>
      <c r="C9" s="4">
        <v>178.779</v>
      </c>
      <c r="D9" s="4">
        <v>57.416</v>
      </c>
      <c r="E9" s="4"/>
      <c r="F9" s="4">
        <v>17.243</v>
      </c>
      <c r="G9" s="4">
        <v>30.395</v>
      </c>
      <c r="H9" s="4">
        <v>-13.152000000000001</v>
      </c>
      <c r="I9" s="4"/>
      <c r="J9" s="4">
        <v>0</v>
      </c>
      <c r="K9" s="4">
        <v>2.001</v>
      </c>
      <c r="L9" s="4">
        <v>-2.001</v>
      </c>
      <c r="M9" s="4"/>
      <c r="N9" s="4">
        <f t="shared" si="0"/>
        <v>253.438</v>
      </c>
      <c r="O9" s="4">
        <f t="shared" si="1"/>
        <v>211.175</v>
      </c>
      <c r="P9" s="4">
        <f t="shared" si="2"/>
        <v>42.263</v>
      </c>
      <c r="Q9" s="3"/>
    </row>
    <row r="10" spans="1:17" ht="12">
      <c r="A10" s="8">
        <v>36617</v>
      </c>
      <c r="B10" s="4">
        <v>104.348</v>
      </c>
      <c r="C10" s="4">
        <v>206.329</v>
      </c>
      <c r="D10" s="4">
        <v>-101.98100000000001</v>
      </c>
      <c r="E10" s="4"/>
      <c r="F10" s="4">
        <v>-0.012</v>
      </c>
      <c r="G10" s="4">
        <v>10.535</v>
      </c>
      <c r="H10" s="4">
        <v>-10.547</v>
      </c>
      <c r="I10" s="4"/>
      <c r="J10" s="4">
        <v>0</v>
      </c>
      <c r="K10" s="4">
        <v>2.001</v>
      </c>
      <c r="L10" s="4">
        <v>-2.001</v>
      </c>
      <c r="M10" s="4"/>
      <c r="N10" s="4">
        <f t="shared" si="0"/>
        <v>104.336</v>
      </c>
      <c r="O10" s="4">
        <f t="shared" si="1"/>
        <v>218.865</v>
      </c>
      <c r="P10" s="4">
        <f t="shared" si="2"/>
        <v>-114.52900000000001</v>
      </c>
      <c r="Q10" s="3"/>
    </row>
    <row r="11" spans="1:17" ht="12">
      <c r="A11" s="8">
        <v>36647</v>
      </c>
      <c r="B11" s="4">
        <v>101.805</v>
      </c>
      <c r="C11" s="4">
        <v>116.508</v>
      </c>
      <c r="D11" s="4">
        <v>-14.702999999999989</v>
      </c>
      <c r="E11" s="4"/>
      <c r="F11" s="4">
        <v>58.773</v>
      </c>
      <c r="G11" s="4">
        <v>88.659</v>
      </c>
      <c r="H11" s="4">
        <v>-29.886000000000003</v>
      </c>
      <c r="I11" s="4"/>
      <c r="J11" s="4">
        <v>0</v>
      </c>
      <c r="K11" s="4">
        <v>11.164</v>
      </c>
      <c r="L11" s="4">
        <v>-11.164</v>
      </c>
      <c r="M11" s="4"/>
      <c r="N11" s="4">
        <f t="shared" si="0"/>
        <v>160.578</v>
      </c>
      <c r="O11" s="4">
        <f t="shared" si="1"/>
        <v>216.331</v>
      </c>
      <c r="P11" s="4">
        <f t="shared" si="2"/>
        <v>-55.75299999999999</v>
      </c>
      <c r="Q11" s="3"/>
    </row>
    <row r="12" spans="1:17" ht="12">
      <c r="A12" s="8">
        <v>36678</v>
      </c>
      <c r="B12" s="4">
        <v>142.097</v>
      </c>
      <c r="C12" s="4">
        <v>148.774</v>
      </c>
      <c r="D12" s="4">
        <v>-6.6769999999999925</v>
      </c>
      <c r="E12" s="4"/>
      <c r="F12" s="4">
        <v>14.323</v>
      </c>
      <c r="G12" s="4">
        <v>27.403</v>
      </c>
      <c r="H12" s="4">
        <v>-13.079999999999998</v>
      </c>
      <c r="I12" s="4"/>
      <c r="J12" s="4">
        <v>0</v>
      </c>
      <c r="K12" s="4">
        <v>2.021</v>
      </c>
      <c r="L12" s="4">
        <v>-2.021</v>
      </c>
      <c r="M12" s="4"/>
      <c r="N12" s="4">
        <f t="shared" si="0"/>
        <v>156.42000000000002</v>
      </c>
      <c r="O12" s="4">
        <f t="shared" si="1"/>
        <v>178.19799999999998</v>
      </c>
      <c r="P12" s="4">
        <f t="shared" si="2"/>
        <v>-21.77799999999999</v>
      </c>
      <c r="Q12" s="3"/>
    </row>
    <row r="13" spans="1:17" ht="12">
      <c r="A13" s="8">
        <v>36708</v>
      </c>
      <c r="B13" s="4">
        <v>100.036</v>
      </c>
      <c r="C13" s="4">
        <v>109.348</v>
      </c>
      <c r="D13" s="4">
        <v>-9.311999999999998</v>
      </c>
      <c r="E13" s="4"/>
      <c r="F13" s="4">
        <v>20.059</v>
      </c>
      <c r="G13" s="4">
        <v>31.022</v>
      </c>
      <c r="H13" s="4">
        <v>-10.962999999999997</v>
      </c>
      <c r="I13" s="4"/>
      <c r="J13" s="4">
        <v>0</v>
      </c>
      <c r="K13" s="4">
        <v>4.507</v>
      </c>
      <c r="L13" s="4">
        <v>-4.507</v>
      </c>
      <c r="M13" s="4"/>
      <c r="N13" s="4">
        <f t="shared" si="0"/>
        <v>120.095</v>
      </c>
      <c r="O13" s="4">
        <f t="shared" si="1"/>
        <v>144.877</v>
      </c>
      <c r="P13" s="4">
        <f t="shared" si="2"/>
        <v>-24.781999999999996</v>
      </c>
      <c r="Q13" s="3"/>
    </row>
    <row r="14" spans="1:17" ht="12">
      <c r="A14" s="8">
        <v>36739</v>
      </c>
      <c r="B14" s="4">
        <v>165.313</v>
      </c>
      <c r="C14" s="4">
        <v>138.574</v>
      </c>
      <c r="D14" s="4">
        <v>26.738999999999976</v>
      </c>
      <c r="E14" s="4"/>
      <c r="F14" s="4">
        <v>40.599</v>
      </c>
      <c r="G14" s="4">
        <v>61.085</v>
      </c>
      <c r="H14" s="4">
        <v>-20.486000000000004</v>
      </c>
      <c r="I14" s="4"/>
      <c r="J14" s="4">
        <v>5.774</v>
      </c>
      <c r="K14" s="4">
        <v>2.253</v>
      </c>
      <c r="L14" s="4">
        <v>3.521</v>
      </c>
      <c r="M14" s="4"/>
      <c r="N14" s="4">
        <f t="shared" si="0"/>
        <v>211.68599999999998</v>
      </c>
      <c r="O14" s="4">
        <f t="shared" si="1"/>
        <v>201.91200000000003</v>
      </c>
      <c r="P14" s="4">
        <f t="shared" si="2"/>
        <v>9.773999999999972</v>
      </c>
      <c r="Q14" s="3"/>
    </row>
    <row r="15" spans="1:17" ht="12">
      <c r="A15" s="8">
        <v>36770</v>
      </c>
      <c r="B15" s="4">
        <v>134.192</v>
      </c>
      <c r="C15" s="4">
        <v>165.374</v>
      </c>
      <c r="D15" s="4">
        <v>-31.181999999999988</v>
      </c>
      <c r="E15" s="4"/>
      <c r="F15" s="4">
        <v>-0.037</v>
      </c>
      <c r="G15" s="4">
        <v>0</v>
      </c>
      <c r="H15" s="4">
        <v>-0.037</v>
      </c>
      <c r="I15" s="4"/>
      <c r="J15" s="4">
        <v>0</v>
      </c>
      <c r="K15" s="4">
        <v>1.501</v>
      </c>
      <c r="L15" s="4">
        <v>-1.501</v>
      </c>
      <c r="M15" s="4"/>
      <c r="N15" s="4">
        <f t="shared" si="0"/>
        <v>134.155</v>
      </c>
      <c r="O15" s="4">
        <f t="shared" si="1"/>
        <v>166.875</v>
      </c>
      <c r="P15" s="4">
        <f t="shared" si="2"/>
        <v>-32.719999999999985</v>
      </c>
      <c r="Q15" s="3"/>
    </row>
    <row r="16" spans="1:17" ht="12">
      <c r="A16" s="8">
        <v>36800</v>
      </c>
      <c r="B16" s="4">
        <v>121.931</v>
      </c>
      <c r="C16" s="4">
        <v>119.557</v>
      </c>
      <c r="D16" s="4">
        <v>2.3739999999999952</v>
      </c>
      <c r="E16" s="4"/>
      <c r="F16" s="4">
        <v>30.038</v>
      </c>
      <c r="G16" s="4">
        <v>63.886</v>
      </c>
      <c r="H16" s="4">
        <v>-33.848</v>
      </c>
      <c r="I16" s="4"/>
      <c r="J16" s="4">
        <v>5.001</v>
      </c>
      <c r="K16" s="4">
        <v>4.001</v>
      </c>
      <c r="L16" s="4">
        <v>1</v>
      </c>
      <c r="M16" s="4"/>
      <c r="N16" s="4">
        <f t="shared" si="0"/>
        <v>156.97</v>
      </c>
      <c r="O16" s="4">
        <f t="shared" si="1"/>
        <v>187.44400000000002</v>
      </c>
      <c r="P16" s="4">
        <f t="shared" si="2"/>
        <v>-30.474000000000004</v>
      </c>
      <c r="Q16" s="3"/>
    </row>
    <row r="17" spans="1:17" ht="12">
      <c r="A17" s="8">
        <v>36831</v>
      </c>
      <c r="B17" s="4">
        <v>206.31799999999998</v>
      </c>
      <c r="C17" s="4">
        <v>142.732</v>
      </c>
      <c r="D17" s="4">
        <v>63.585999999999984</v>
      </c>
      <c r="E17" s="4"/>
      <c r="F17" s="4">
        <v>40.904</v>
      </c>
      <c r="G17" s="4">
        <v>60.071</v>
      </c>
      <c r="H17" s="4">
        <v>-19.166999999999994</v>
      </c>
      <c r="I17" s="4"/>
      <c r="J17" s="4">
        <v>0</v>
      </c>
      <c r="K17" s="4">
        <v>2.251</v>
      </c>
      <c r="L17" s="4">
        <v>-2.251</v>
      </c>
      <c r="M17" s="4"/>
      <c r="N17" s="4">
        <f t="shared" si="0"/>
        <v>247.22199999999998</v>
      </c>
      <c r="O17" s="4">
        <f t="shared" si="1"/>
        <v>205.054</v>
      </c>
      <c r="P17" s="4">
        <f t="shared" si="2"/>
        <v>42.16799999999999</v>
      </c>
      <c r="Q17" s="3"/>
    </row>
    <row r="18" spans="1:17" ht="12">
      <c r="A18" s="8">
        <v>36861</v>
      </c>
      <c r="B18" s="4">
        <v>163.589</v>
      </c>
      <c r="C18" s="4">
        <v>198.869</v>
      </c>
      <c r="D18" s="4">
        <v>-35.28</v>
      </c>
      <c r="E18" s="4"/>
      <c r="F18" s="4">
        <v>0.008</v>
      </c>
      <c r="G18" s="4">
        <v>0</v>
      </c>
      <c r="H18" s="4">
        <v>0.008</v>
      </c>
      <c r="I18" s="4"/>
      <c r="J18" s="4">
        <v>0</v>
      </c>
      <c r="K18" s="4">
        <v>2.501</v>
      </c>
      <c r="L18" s="4">
        <v>-2.501</v>
      </c>
      <c r="M18" s="4"/>
      <c r="N18" s="4">
        <f t="shared" si="0"/>
        <v>163.597</v>
      </c>
      <c r="O18" s="4">
        <f t="shared" si="1"/>
        <v>201.37</v>
      </c>
      <c r="P18" s="4">
        <f t="shared" si="2"/>
        <v>-37.772999999999996</v>
      </c>
      <c r="Q18" s="3"/>
    </row>
    <row r="19" spans="1:17" ht="12">
      <c r="A19" s="8">
        <v>36892</v>
      </c>
      <c r="B19" s="4">
        <v>164.90200000000002</v>
      </c>
      <c r="C19" s="4">
        <v>155.609</v>
      </c>
      <c r="D19" s="4">
        <v>9.293000000000006</v>
      </c>
      <c r="E19" s="4"/>
      <c r="F19" s="4">
        <v>36.29</v>
      </c>
      <c r="G19" s="4">
        <v>64.889</v>
      </c>
      <c r="H19" s="4">
        <v>-28.598999999999997</v>
      </c>
      <c r="I19" s="4"/>
      <c r="J19" s="4">
        <v>0</v>
      </c>
      <c r="K19" s="4">
        <v>2.754</v>
      </c>
      <c r="L19" s="4">
        <v>-2.754</v>
      </c>
      <c r="M19" s="4"/>
      <c r="N19" s="4">
        <f t="shared" si="0"/>
        <v>201.192</v>
      </c>
      <c r="O19" s="4">
        <f t="shared" si="1"/>
        <v>223.25199999999998</v>
      </c>
      <c r="P19" s="4">
        <f t="shared" si="2"/>
        <v>-22.05999999999999</v>
      </c>
      <c r="Q19" s="3"/>
    </row>
    <row r="20" spans="1:17" ht="12">
      <c r="A20" s="8">
        <v>36923</v>
      </c>
      <c r="B20" s="4">
        <v>157.933</v>
      </c>
      <c r="C20" s="4">
        <v>133.423</v>
      </c>
      <c r="D20" s="4">
        <v>24.50999999999999</v>
      </c>
      <c r="E20" s="4"/>
      <c r="F20" s="4">
        <v>38.919</v>
      </c>
      <c r="G20" s="4">
        <v>59.086</v>
      </c>
      <c r="H20" s="4">
        <v>-20.167</v>
      </c>
      <c r="I20" s="4"/>
      <c r="J20" s="4">
        <v>10.887</v>
      </c>
      <c r="K20" s="4">
        <v>3.234</v>
      </c>
      <c r="L20" s="4">
        <v>7.6530000000000005</v>
      </c>
      <c r="M20" s="4"/>
      <c r="N20" s="4">
        <f t="shared" si="0"/>
        <v>207.73899999999998</v>
      </c>
      <c r="O20" s="4">
        <f t="shared" si="1"/>
        <v>195.74300000000002</v>
      </c>
      <c r="P20" s="4">
        <f t="shared" si="2"/>
        <v>11.99599999999999</v>
      </c>
      <c r="Q20" s="3"/>
    </row>
    <row r="21" spans="1:17" ht="12">
      <c r="A21" s="8">
        <v>36951</v>
      </c>
      <c r="B21" s="4">
        <v>216.869</v>
      </c>
      <c r="C21" s="4">
        <v>185.496</v>
      </c>
      <c r="D21" s="4">
        <v>31.37299999999999</v>
      </c>
      <c r="E21" s="4"/>
      <c r="F21" s="4">
        <v>-0.022</v>
      </c>
      <c r="G21" s="4">
        <v>0</v>
      </c>
      <c r="H21" s="4">
        <v>-0.022</v>
      </c>
      <c r="I21" s="4"/>
      <c r="J21" s="4">
        <v>0</v>
      </c>
      <c r="K21" s="4">
        <v>3.514</v>
      </c>
      <c r="L21" s="4">
        <v>-3.514</v>
      </c>
      <c r="M21" s="4"/>
      <c r="N21" s="4">
        <f t="shared" si="0"/>
        <v>216.847</v>
      </c>
      <c r="O21" s="4">
        <f t="shared" si="1"/>
        <v>189.01000000000002</v>
      </c>
      <c r="P21" s="4">
        <f t="shared" si="2"/>
        <v>27.836999999999993</v>
      </c>
      <c r="Q21" s="3"/>
    </row>
    <row r="22" spans="1:17" ht="12">
      <c r="A22" s="8">
        <v>36982</v>
      </c>
      <c r="B22" s="4">
        <v>180.44799999999998</v>
      </c>
      <c r="C22" s="4">
        <v>273.368</v>
      </c>
      <c r="D22" s="4">
        <v>-92.92000000000002</v>
      </c>
      <c r="E22" s="4"/>
      <c r="F22" s="4">
        <v>28.015</v>
      </c>
      <c r="G22" s="4">
        <v>70.6</v>
      </c>
      <c r="H22" s="4">
        <v>-42.584999999999994</v>
      </c>
      <c r="I22" s="4"/>
      <c r="J22" s="4">
        <v>0</v>
      </c>
      <c r="K22" s="4">
        <v>3.012</v>
      </c>
      <c r="L22" s="4">
        <v>-3.012</v>
      </c>
      <c r="M22" s="4"/>
      <c r="N22" s="4">
        <f t="shared" si="0"/>
        <v>208.46299999999997</v>
      </c>
      <c r="O22" s="4">
        <f t="shared" si="1"/>
        <v>346.97999999999996</v>
      </c>
      <c r="P22" s="4">
        <f t="shared" si="2"/>
        <v>-138.517</v>
      </c>
      <c r="Q22" s="3"/>
    </row>
    <row r="23" spans="1:17" ht="12">
      <c r="A23" s="8">
        <v>37012</v>
      </c>
      <c r="B23" s="4">
        <v>166.126</v>
      </c>
      <c r="C23" s="4">
        <v>166.74</v>
      </c>
      <c r="D23" s="4">
        <v>-0.6140000000000043</v>
      </c>
      <c r="E23" s="4"/>
      <c r="F23" s="4">
        <v>40.973</v>
      </c>
      <c r="G23" s="4">
        <v>58.88</v>
      </c>
      <c r="H23" s="4">
        <v>-17.907000000000004</v>
      </c>
      <c r="I23" s="4"/>
      <c r="J23" s="4">
        <v>0</v>
      </c>
      <c r="K23" s="4">
        <v>4.234</v>
      </c>
      <c r="L23" s="4">
        <v>-4.234</v>
      </c>
      <c r="M23" s="4"/>
      <c r="N23" s="4">
        <f t="shared" si="0"/>
        <v>207.099</v>
      </c>
      <c r="O23" s="4">
        <f t="shared" si="1"/>
        <v>229.854</v>
      </c>
      <c r="P23" s="4">
        <f t="shared" si="2"/>
        <v>-22.75500000000001</v>
      </c>
      <c r="Q23" s="3"/>
    </row>
    <row r="24" spans="1:17" ht="12">
      <c r="A24" s="8">
        <v>37043</v>
      </c>
      <c r="B24" s="4">
        <v>175.403</v>
      </c>
      <c r="C24" s="4">
        <v>173.819</v>
      </c>
      <c r="D24" s="4">
        <v>1.5840000000000032</v>
      </c>
      <c r="E24" s="4"/>
      <c r="F24" s="4">
        <v>-0.002</v>
      </c>
      <c r="G24" s="4">
        <v>0</v>
      </c>
      <c r="H24" s="4">
        <v>-0.002</v>
      </c>
      <c r="I24" s="4"/>
      <c r="J24" s="4">
        <v>0</v>
      </c>
      <c r="K24" s="4">
        <v>1.767</v>
      </c>
      <c r="L24" s="4">
        <v>-1.767</v>
      </c>
      <c r="M24" s="4"/>
      <c r="N24" s="4">
        <f t="shared" si="0"/>
        <v>175.40099999999998</v>
      </c>
      <c r="O24" s="4">
        <f t="shared" si="1"/>
        <v>175.58599999999998</v>
      </c>
      <c r="P24" s="4">
        <f t="shared" si="2"/>
        <v>-0.18499999999999672</v>
      </c>
      <c r="Q24" s="3"/>
    </row>
    <row r="25" spans="1:17" ht="12">
      <c r="A25" s="8">
        <v>37073</v>
      </c>
      <c r="B25" s="4">
        <v>166.03</v>
      </c>
      <c r="C25" s="4">
        <v>133.029</v>
      </c>
      <c r="D25" s="4">
        <v>33.001000000000005</v>
      </c>
      <c r="E25" s="4"/>
      <c r="F25" s="4">
        <v>35.676</v>
      </c>
      <c r="G25" s="4">
        <v>67.962</v>
      </c>
      <c r="H25" s="4">
        <v>-32.286</v>
      </c>
      <c r="I25" s="4"/>
      <c r="J25" s="4">
        <v>0</v>
      </c>
      <c r="K25" s="4">
        <v>4.252</v>
      </c>
      <c r="L25" s="4">
        <v>-4.252</v>
      </c>
      <c r="M25" s="4"/>
      <c r="N25" s="4">
        <f t="shared" si="0"/>
        <v>201.70600000000002</v>
      </c>
      <c r="O25" s="4">
        <f t="shared" si="1"/>
        <v>205.243</v>
      </c>
      <c r="P25" s="4">
        <f t="shared" si="2"/>
        <v>-3.5369999999999964</v>
      </c>
      <c r="Q25" s="3"/>
    </row>
    <row r="26" spans="1:17" ht="12">
      <c r="A26" s="8">
        <v>37104</v>
      </c>
      <c r="B26" s="4">
        <v>257.29</v>
      </c>
      <c r="C26" s="4">
        <v>177.753</v>
      </c>
      <c r="D26" s="4">
        <v>79.53700000000003</v>
      </c>
      <c r="E26" s="4"/>
      <c r="F26" s="4">
        <v>42.331</v>
      </c>
      <c r="G26" s="4">
        <v>46.458</v>
      </c>
      <c r="H26" s="4">
        <v>-4.126999999999995</v>
      </c>
      <c r="I26" s="4"/>
      <c r="J26" s="4">
        <v>5.541</v>
      </c>
      <c r="K26" s="4">
        <v>5.243</v>
      </c>
      <c r="L26" s="4">
        <v>0.29800000000000004</v>
      </c>
      <c r="M26" s="4"/>
      <c r="N26" s="4">
        <f t="shared" si="0"/>
        <v>305.16200000000003</v>
      </c>
      <c r="O26" s="4">
        <f t="shared" si="1"/>
        <v>229.45399999999998</v>
      </c>
      <c r="P26" s="4">
        <f t="shared" si="2"/>
        <v>75.70800000000004</v>
      </c>
      <c r="Q26" s="3"/>
    </row>
    <row r="27" spans="1:17" ht="12">
      <c r="A27" s="8">
        <v>37135</v>
      </c>
      <c r="B27" s="4">
        <v>181.287</v>
      </c>
      <c r="C27" s="4">
        <v>179.018</v>
      </c>
      <c r="D27" s="4">
        <v>2.2690000000000055</v>
      </c>
      <c r="E27" s="4"/>
      <c r="F27" s="4">
        <v>-0.004</v>
      </c>
      <c r="G27" s="4">
        <v>0</v>
      </c>
      <c r="H27" s="4">
        <v>-0.004</v>
      </c>
      <c r="I27" s="4"/>
      <c r="J27" s="4">
        <v>0</v>
      </c>
      <c r="K27" s="4">
        <v>0.012</v>
      </c>
      <c r="L27" s="4">
        <v>-0.012</v>
      </c>
      <c r="M27" s="4"/>
      <c r="N27" s="4">
        <f t="shared" si="0"/>
        <v>181.28300000000002</v>
      </c>
      <c r="O27" s="4">
        <f t="shared" si="1"/>
        <v>179.03</v>
      </c>
      <c r="P27" s="4">
        <f t="shared" si="2"/>
        <v>2.2530000000000054</v>
      </c>
      <c r="Q27" s="3"/>
    </row>
    <row r="28" spans="1:17" ht="12">
      <c r="A28" s="8">
        <v>37165</v>
      </c>
      <c r="B28" s="4">
        <v>171.16</v>
      </c>
      <c r="C28" s="4">
        <v>169.797</v>
      </c>
      <c r="D28" s="4">
        <v>1.3629999999999995</v>
      </c>
      <c r="E28" s="4"/>
      <c r="F28" s="4">
        <v>53.824</v>
      </c>
      <c r="G28" s="4">
        <v>67.153</v>
      </c>
      <c r="H28" s="4">
        <v>-13.329000000000008</v>
      </c>
      <c r="I28" s="4"/>
      <c r="J28" s="4">
        <v>5.012</v>
      </c>
      <c r="K28" s="4">
        <v>2.507</v>
      </c>
      <c r="L28" s="4">
        <v>2.5049999999999994</v>
      </c>
      <c r="M28" s="4"/>
      <c r="N28" s="4">
        <f t="shared" si="0"/>
        <v>229.99599999999998</v>
      </c>
      <c r="O28" s="4">
        <f t="shared" si="1"/>
        <v>239.457</v>
      </c>
      <c r="P28" s="4">
        <f t="shared" si="2"/>
        <v>-9.46100000000001</v>
      </c>
      <c r="Q28" s="3"/>
    </row>
    <row r="29" spans="1:17" ht="12">
      <c r="A29" s="8">
        <v>37196</v>
      </c>
      <c r="B29" s="4">
        <v>305.32</v>
      </c>
      <c r="C29" s="4">
        <v>228.176</v>
      </c>
      <c r="D29" s="4">
        <v>77.144</v>
      </c>
      <c r="E29" s="4"/>
      <c r="F29" s="4">
        <v>53.564</v>
      </c>
      <c r="G29" s="4">
        <v>57.731</v>
      </c>
      <c r="H29" s="4">
        <v>-4.167000000000002</v>
      </c>
      <c r="I29" s="4"/>
      <c r="J29" s="4">
        <v>0</v>
      </c>
      <c r="K29" s="4">
        <v>3.464</v>
      </c>
      <c r="L29" s="4">
        <v>-3.464</v>
      </c>
      <c r="M29" s="4"/>
      <c r="N29" s="4">
        <f t="shared" si="0"/>
        <v>358.884</v>
      </c>
      <c r="O29" s="4">
        <f t="shared" si="1"/>
        <v>289.371</v>
      </c>
      <c r="P29" s="4">
        <f t="shared" si="2"/>
        <v>69.513</v>
      </c>
      <c r="Q29" s="3"/>
    </row>
    <row r="30" spans="1:17" ht="12">
      <c r="A30" s="8">
        <v>37226</v>
      </c>
      <c r="B30" s="4">
        <v>219.772</v>
      </c>
      <c r="C30" s="4">
        <v>221.92</v>
      </c>
      <c r="D30" s="4">
        <v>-2.147999999999996</v>
      </c>
      <c r="E30" s="4"/>
      <c r="F30" s="4">
        <v>29.664</v>
      </c>
      <c r="G30" s="4">
        <v>31.167</v>
      </c>
      <c r="H30" s="4">
        <v>-1.5030000000000001</v>
      </c>
      <c r="I30" s="4"/>
      <c r="J30" s="4">
        <v>0</v>
      </c>
      <c r="K30" s="4">
        <v>4.287</v>
      </c>
      <c r="L30" s="4">
        <v>-4.287</v>
      </c>
      <c r="M30" s="4"/>
      <c r="N30" s="4">
        <f t="shared" si="0"/>
        <v>249.43599999999998</v>
      </c>
      <c r="O30" s="4">
        <f t="shared" si="1"/>
        <v>257.37399999999997</v>
      </c>
      <c r="P30" s="4">
        <f t="shared" si="2"/>
        <v>-7.937999999999996</v>
      </c>
      <c r="Q30" s="3"/>
    </row>
    <row r="31" spans="1:17" ht="12">
      <c r="A31" s="8">
        <v>37257</v>
      </c>
      <c r="B31" s="4">
        <v>230.913</v>
      </c>
      <c r="C31" s="4">
        <v>249.433</v>
      </c>
      <c r="D31" s="4">
        <v>-18.519999999999982</v>
      </c>
      <c r="E31" s="4"/>
      <c r="F31" s="4">
        <v>36.782</v>
      </c>
      <c r="G31" s="4">
        <v>32.835</v>
      </c>
      <c r="H31" s="4">
        <v>3.9469999999999956</v>
      </c>
      <c r="I31" s="4"/>
      <c r="J31" s="4">
        <v>0</v>
      </c>
      <c r="K31" s="4">
        <v>0.001</v>
      </c>
      <c r="L31" s="4">
        <v>-0.001</v>
      </c>
      <c r="M31" s="4"/>
      <c r="N31" s="4">
        <f t="shared" si="0"/>
        <v>267.695</v>
      </c>
      <c r="O31" s="4">
        <f t="shared" si="1"/>
        <v>282.26899999999995</v>
      </c>
      <c r="P31" s="4">
        <f t="shared" si="2"/>
        <v>-14.573999999999986</v>
      </c>
      <c r="Q31" s="3"/>
    </row>
    <row r="32" spans="1:17" ht="12">
      <c r="A32" s="8">
        <v>37288</v>
      </c>
      <c r="B32" s="4">
        <v>251.489</v>
      </c>
      <c r="C32" s="4">
        <v>210.972</v>
      </c>
      <c r="D32" s="4">
        <v>40.516999999999996</v>
      </c>
      <c r="E32" s="4"/>
      <c r="F32" s="4">
        <v>61.706</v>
      </c>
      <c r="G32" s="4">
        <v>30.363</v>
      </c>
      <c r="H32" s="4">
        <v>31.343000000000004</v>
      </c>
      <c r="I32" s="4"/>
      <c r="J32" s="4">
        <v>0</v>
      </c>
      <c r="K32" s="4">
        <v>5.906</v>
      </c>
      <c r="L32" s="4">
        <v>-5.906</v>
      </c>
      <c r="M32" s="4"/>
      <c r="N32" s="4">
        <f t="shared" si="0"/>
        <v>313.195</v>
      </c>
      <c r="O32" s="4">
        <f t="shared" si="1"/>
        <v>247.241</v>
      </c>
      <c r="P32" s="4">
        <f t="shared" si="2"/>
        <v>65.954</v>
      </c>
      <c r="Q32" s="3"/>
    </row>
    <row r="33" spans="1:17" ht="12">
      <c r="A33" s="8">
        <v>37316</v>
      </c>
      <c r="B33" s="4">
        <v>233.508</v>
      </c>
      <c r="C33" s="4">
        <v>232.343</v>
      </c>
      <c r="D33" s="4">
        <v>1.1650000000000205</v>
      </c>
      <c r="E33" s="4"/>
      <c r="F33" s="4">
        <v>0.005</v>
      </c>
      <c r="G33" s="4">
        <v>0</v>
      </c>
      <c r="H33" s="4">
        <v>0.005</v>
      </c>
      <c r="I33" s="4"/>
      <c r="J33" s="4">
        <v>0</v>
      </c>
      <c r="K33" s="4">
        <v>0.039</v>
      </c>
      <c r="L33" s="4">
        <v>-0.039</v>
      </c>
      <c r="M33" s="4"/>
      <c r="N33" s="4">
        <f t="shared" si="0"/>
        <v>233.513</v>
      </c>
      <c r="O33" s="4">
        <f t="shared" si="1"/>
        <v>232.38199999999998</v>
      </c>
      <c r="P33" s="4">
        <f t="shared" si="2"/>
        <v>1.1310000000000204</v>
      </c>
      <c r="Q33" s="3"/>
    </row>
    <row r="34" spans="1:17" ht="12">
      <c r="A34" s="8">
        <v>37347</v>
      </c>
      <c r="B34" s="4">
        <v>247.397</v>
      </c>
      <c r="C34" s="4">
        <v>288.303</v>
      </c>
      <c r="D34" s="4">
        <v>-40.906000000000006</v>
      </c>
      <c r="E34" s="4"/>
      <c r="F34" s="4">
        <v>65.532</v>
      </c>
      <c r="G34" s="4">
        <v>63.405</v>
      </c>
      <c r="H34" s="4">
        <v>2.1269999999999953</v>
      </c>
      <c r="I34" s="4"/>
      <c r="J34" s="4">
        <v>0</v>
      </c>
      <c r="K34" s="4">
        <v>4.035</v>
      </c>
      <c r="L34" s="4">
        <v>-4.035</v>
      </c>
      <c r="M34" s="4"/>
      <c r="N34" s="4">
        <f t="shared" si="0"/>
        <v>312.929</v>
      </c>
      <c r="O34" s="4">
        <f t="shared" si="1"/>
        <v>355.743</v>
      </c>
      <c r="P34" s="4">
        <f t="shared" si="2"/>
        <v>-42.81400000000001</v>
      </c>
      <c r="Q34" s="3"/>
    </row>
    <row r="35" spans="1:17" ht="12">
      <c r="A35" s="8">
        <v>37377</v>
      </c>
      <c r="B35" s="4">
        <v>329.971</v>
      </c>
      <c r="C35" s="4">
        <v>307.344</v>
      </c>
      <c r="D35" s="4">
        <v>22.62700000000001</v>
      </c>
      <c r="E35" s="4"/>
      <c r="F35" s="4">
        <v>69.042</v>
      </c>
      <c r="G35" s="4">
        <v>40.09</v>
      </c>
      <c r="H35" s="4">
        <v>28.951999999999998</v>
      </c>
      <c r="I35" s="4"/>
      <c r="J35" s="4">
        <v>0</v>
      </c>
      <c r="K35" s="4">
        <v>0.005</v>
      </c>
      <c r="L35" s="4">
        <v>-0.005</v>
      </c>
      <c r="M35" s="4"/>
      <c r="N35" s="4">
        <f t="shared" si="0"/>
        <v>399.01300000000003</v>
      </c>
      <c r="O35" s="4">
        <f t="shared" si="1"/>
        <v>347.43899999999996</v>
      </c>
      <c r="P35" s="4">
        <f t="shared" si="2"/>
        <v>51.574000000000005</v>
      </c>
      <c r="Q35" s="3"/>
    </row>
    <row r="36" spans="1:17" ht="12">
      <c r="A36" s="8">
        <v>37408</v>
      </c>
      <c r="B36" s="4">
        <v>292.034</v>
      </c>
      <c r="C36" s="4">
        <v>285.691</v>
      </c>
      <c r="D36" s="4">
        <v>6.343000000000018</v>
      </c>
      <c r="E36" s="4"/>
      <c r="F36" s="4">
        <v>-0.007</v>
      </c>
      <c r="G36" s="4">
        <v>0</v>
      </c>
      <c r="H36" s="4">
        <v>-0.007</v>
      </c>
      <c r="I36" s="4"/>
      <c r="J36" s="4">
        <v>0</v>
      </c>
      <c r="K36" s="4">
        <v>0.001</v>
      </c>
      <c r="L36" s="4">
        <v>-0.001</v>
      </c>
      <c r="M36" s="4"/>
      <c r="N36" s="4">
        <f t="shared" si="0"/>
        <v>292.027</v>
      </c>
      <c r="O36" s="4">
        <f t="shared" si="1"/>
        <v>285.69199999999995</v>
      </c>
      <c r="P36" s="4">
        <f t="shared" si="2"/>
        <v>6.335000000000018</v>
      </c>
      <c r="Q36" s="3"/>
    </row>
    <row r="37" spans="1:17" ht="12">
      <c r="A37" s="8">
        <v>37438</v>
      </c>
      <c r="B37" s="4">
        <v>252.869</v>
      </c>
      <c r="C37" s="4">
        <v>213.064</v>
      </c>
      <c r="D37" s="4">
        <v>39.80500000000001</v>
      </c>
      <c r="E37" s="4"/>
      <c r="F37" s="4">
        <v>77.32</v>
      </c>
      <c r="G37" s="4">
        <v>73.549</v>
      </c>
      <c r="H37" s="4">
        <v>3.7709999999999866</v>
      </c>
      <c r="I37" s="4"/>
      <c r="J37" s="4">
        <v>0</v>
      </c>
      <c r="K37" s="4">
        <v>0.003</v>
      </c>
      <c r="L37" s="4">
        <v>-0.003</v>
      </c>
      <c r="M37" s="4"/>
      <c r="N37" s="4">
        <f t="shared" si="0"/>
        <v>330.18899999999996</v>
      </c>
      <c r="O37" s="4">
        <f t="shared" si="1"/>
        <v>286.616</v>
      </c>
      <c r="P37" s="4">
        <f t="shared" si="2"/>
        <v>43.57299999999999</v>
      </c>
      <c r="Q37" s="3"/>
    </row>
    <row r="38" spans="1:17" ht="12">
      <c r="A38" s="8">
        <v>37469</v>
      </c>
      <c r="B38" s="4">
        <v>335.154</v>
      </c>
      <c r="C38" s="4">
        <v>306.702</v>
      </c>
      <c r="D38" s="4">
        <v>28.451999999999998</v>
      </c>
      <c r="E38" s="4"/>
      <c r="F38" s="4">
        <v>45.054</v>
      </c>
      <c r="G38" s="4">
        <v>23.859</v>
      </c>
      <c r="H38" s="4">
        <v>21.195</v>
      </c>
      <c r="I38" s="4"/>
      <c r="J38" s="4">
        <v>0</v>
      </c>
      <c r="K38" s="4">
        <v>0.003</v>
      </c>
      <c r="L38" s="4">
        <v>-0.003</v>
      </c>
      <c r="M38" s="4"/>
      <c r="N38" s="4">
        <f t="shared" si="0"/>
        <v>380.20799999999997</v>
      </c>
      <c r="O38" s="4">
        <f t="shared" si="1"/>
        <v>330.56399999999996</v>
      </c>
      <c r="P38" s="4">
        <f t="shared" si="2"/>
        <v>49.644</v>
      </c>
      <c r="Q38" s="3"/>
    </row>
    <row r="39" spans="1:17" ht="12">
      <c r="A39" s="8">
        <v>37500</v>
      </c>
      <c r="B39" s="4">
        <v>254.349</v>
      </c>
      <c r="C39" s="4">
        <v>276.828</v>
      </c>
      <c r="D39" s="4">
        <v>-22.478999999999985</v>
      </c>
      <c r="E39" s="4"/>
      <c r="F39" s="4">
        <v>69.199</v>
      </c>
      <c r="G39" s="4">
        <v>55.755</v>
      </c>
      <c r="H39" s="4">
        <v>13.443999999999996</v>
      </c>
      <c r="I39" s="4"/>
      <c r="J39" s="4">
        <v>0</v>
      </c>
      <c r="K39" s="4">
        <v>0.004</v>
      </c>
      <c r="L39" s="4">
        <v>-0.004</v>
      </c>
      <c r="M39" s="4"/>
      <c r="N39" s="4">
        <f t="shared" si="0"/>
        <v>323.548</v>
      </c>
      <c r="O39" s="4">
        <f t="shared" si="1"/>
        <v>332.587</v>
      </c>
      <c r="P39" s="4">
        <f t="shared" si="2"/>
        <v>-9.038999999999989</v>
      </c>
      <c r="Q39" s="3"/>
    </row>
    <row r="40" spans="1:17" ht="12">
      <c r="A40" s="8">
        <v>37530</v>
      </c>
      <c r="B40" s="4">
        <v>304.003</v>
      </c>
      <c r="C40" s="4">
        <v>290.386</v>
      </c>
      <c r="D40" s="4">
        <v>13.616999999999962</v>
      </c>
      <c r="E40" s="4"/>
      <c r="F40" s="4">
        <v>39.436</v>
      </c>
      <c r="G40" s="4">
        <v>26.594</v>
      </c>
      <c r="H40" s="4">
        <v>12.841999999999999</v>
      </c>
      <c r="I40" s="4"/>
      <c r="J40" s="4">
        <v>0</v>
      </c>
      <c r="K40" s="4">
        <v>0.006</v>
      </c>
      <c r="L40" s="4">
        <v>-0.006</v>
      </c>
      <c r="M40" s="4"/>
      <c r="N40" s="4">
        <f t="shared" si="0"/>
        <v>343.43899999999996</v>
      </c>
      <c r="O40" s="4">
        <f t="shared" si="1"/>
        <v>316.986</v>
      </c>
      <c r="P40" s="4">
        <f t="shared" si="2"/>
        <v>26.45299999999996</v>
      </c>
      <c r="Q40" s="3"/>
    </row>
    <row r="41" spans="1:17" ht="12">
      <c r="A41" s="8">
        <v>37561</v>
      </c>
      <c r="B41" s="4">
        <v>255.428</v>
      </c>
      <c r="C41" s="4">
        <v>235.852</v>
      </c>
      <c r="D41" s="4">
        <v>19.575999999999993</v>
      </c>
      <c r="E41" s="4"/>
      <c r="F41" s="4">
        <v>41.424</v>
      </c>
      <c r="G41" s="4">
        <v>0</v>
      </c>
      <c r="H41" s="4">
        <v>41.424</v>
      </c>
      <c r="I41" s="4"/>
      <c r="J41" s="4">
        <v>0</v>
      </c>
      <c r="K41" s="4">
        <v>4.224</v>
      </c>
      <c r="L41" s="4">
        <v>-4.224</v>
      </c>
      <c r="M41" s="4"/>
      <c r="N41" s="4">
        <f t="shared" si="0"/>
        <v>296.852</v>
      </c>
      <c r="O41" s="4">
        <f t="shared" si="1"/>
        <v>240.076</v>
      </c>
      <c r="P41" s="4">
        <f t="shared" si="2"/>
        <v>56.775999999999996</v>
      </c>
      <c r="Q41" s="3"/>
    </row>
    <row r="42" spans="1:17" ht="12">
      <c r="A42" s="8">
        <v>37591</v>
      </c>
      <c r="B42" s="4">
        <v>253.399</v>
      </c>
      <c r="C42" s="4">
        <v>266.078</v>
      </c>
      <c r="D42" s="4">
        <v>-12.678999999999974</v>
      </c>
      <c r="E42" s="4"/>
      <c r="F42" s="4">
        <v>66.076</v>
      </c>
      <c r="G42" s="4">
        <v>54.054</v>
      </c>
      <c r="H42" s="4">
        <v>12.021999999999991</v>
      </c>
      <c r="I42" s="4"/>
      <c r="J42" s="4">
        <v>0</v>
      </c>
      <c r="K42" s="4">
        <v>0.015</v>
      </c>
      <c r="L42" s="4">
        <v>-0.015</v>
      </c>
      <c r="M42" s="4"/>
      <c r="N42" s="4">
        <f t="shared" si="0"/>
        <v>319.475</v>
      </c>
      <c r="O42" s="4">
        <f t="shared" si="1"/>
        <v>320.14699999999993</v>
      </c>
      <c r="P42" s="4">
        <f t="shared" si="2"/>
        <v>-0.6719999999999823</v>
      </c>
      <c r="Q42" s="3"/>
    </row>
    <row r="43" spans="1:17" ht="12">
      <c r="A43" s="8">
        <v>37622</v>
      </c>
      <c r="B43" s="4">
        <v>298.114</v>
      </c>
      <c r="C43" s="4">
        <v>317.536</v>
      </c>
      <c r="D43" s="4">
        <v>-19.422000000000025</v>
      </c>
      <c r="E43" s="4"/>
      <c r="F43" s="4">
        <v>39.841</v>
      </c>
      <c r="G43" s="4">
        <v>28.553</v>
      </c>
      <c r="H43" s="4">
        <v>11.288</v>
      </c>
      <c r="I43" s="4"/>
      <c r="J43" s="4">
        <v>0</v>
      </c>
      <c r="K43" s="4">
        <v>0.005</v>
      </c>
      <c r="L43" s="4">
        <v>-0.005</v>
      </c>
      <c r="M43" s="4"/>
      <c r="N43" s="4">
        <f t="shared" si="0"/>
        <v>337.955</v>
      </c>
      <c r="O43" s="4">
        <f t="shared" si="1"/>
        <v>346.094</v>
      </c>
      <c r="P43" s="4">
        <f t="shared" si="2"/>
        <v>-8.139000000000026</v>
      </c>
      <c r="Q43" s="3"/>
    </row>
    <row r="44" spans="1:17" ht="12">
      <c r="A44" s="8">
        <v>37653</v>
      </c>
      <c r="B44" s="4">
        <v>278.894</v>
      </c>
      <c r="C44" s="4">
        <v>229.442</v>
      </c>
      <c r="D44" s="4">
        <v>49.452</v>
      </c>
      <c r="E44" s="4"/>
      <c r="F44" s="4">
        <v>82.321</v>
      </c>
      <c r="G44" s="4">
        <v>51.918</v>
      </c>
      <c r="H44" s="4">
        <v>30.403</v>
      </c>
      <c r="I44" s="4"/>
      <c r="J44" s="4">
        <v>0</v>
      </c>
      <c r="K44" s="4">
        <v>3</v>
      </c>
      <c r="L44" s="4">
        <v>-3</v>
      </c>
      <c r="M44" s="4"/>
      <c r="N44" s="4">
        <f t="shared" si="0"/>
        <v>361.21500000000003</v>
      </c>
      <c r="O44" s="4">
        <f t="shared" si="1"/>
        <v>284.36</v>
      </c>
      <c r="P44" s="4">
        <f t="shared" si="2"/>
        <v>76.85499999999999</v>
      </c>
      <c r="Q44" s="3"/>
    </row>
    <row r="45" spans="1:17" ht="12">
      <c r="A45" s="8">
        <v>37681</v>
      </c>
      <c r="B45" s="4">
        <v>305.463</v>
      </c>
      <c r="C45" s="4">
        <v>269.209</v>
      </c>
      <c r="D45" s="4">
        <v>36.25400000000002</v>
      </c>
      <c r="E45" s="4"/>
      <c r="F45" s="4">
        <v>35.211</v>
      </c>
      <c r="G45" s="4">
        <v>28.848</v>
      </c>
      <c r="H45" s="4">
        <v>6.3629999999999995</v>
      </c>
      <c r="I45" s="4"/>
      <c r="J45" s="4">
        <v>0</v>
      </c>
      <c r="K45" s="4">
        <v>0.005</v>
      </c>
      <c r="L45" s="4">
        <v>-0.005</v>
      </c>
      <c r="M45" s="4"/>
      <c r="N45" s="4">
        <f t="shared" si="0"/>
        <v>340.67400000000004</v>
      </c>
      <c r="O45" s="4">
        <f t="shared" si="1"/>
        <v>298.062</v>
      </c>
      <c r="P45" s="4">
        <f t="shared" si="2"/>
        <v>42.612000000000016</v>
      </c>
      <c r="Q45" s="3"/>
    </row>
    <row r="46" spans="1:17" ht="12">
      <c r="A46" s="8">
        <v>37712</v>
      </c>
      <c r="B46" s="4">
        <v>271.861</v>
      </c>
      <c r="C46" s="4">
        <v>297.01</v>
      </c>
      <c r="D46" s="4">
        <v>-25.149</v>
      </c>
      <c r="E46" s="4"/>
      <c r="F46" s="4">
        <v>34.293</v>
      </c>
      <c r="G46" s="4">
        <v>25.912</v>
      </c>
      <c r="H46" s="4">
        <v>8.381</v>
      </c>
      <c r="I46" s="4"/>
      <c r="J46" s="4">
        <v>0</v>
      </c>
      <c r="K46" s="4">
        <v>0.004</v>
      </c>
      <c r="L46" s="4">
        <v>-0.004</v>
      </c>
      <c r="M46" s="4"/>
      <c r="N46" s="4">
        <f t="shared" si="0"/>
        <v>306.154</v>
      </c>
      <c r="O46" s="4">
        <f t="shared" si="1"/>
        <v>322.926</v>
      </c>
      <c r="P46" s="4">
        <f t="shared" si="2"/>
        <v>-16.772000000000002</v>
      </c>
      <c r="Q46" s="3"/>
    </row>
    <row r="47" spans="1:17" ht="12">
      <c r="A47" s="8">
        <v>37742</v>
      </c>
      <c r="B47" s="4">
        <v>332.381</v>
      </c>
      <c r="C47" s="4">
        <v>351.496</v>
      </c>
      <c r="D47" s="4">
        <v>-19.11500000000001</v>
      </c>
      <c r="E47" s="4"/>
      <c r="F47" s="4">
        <v>58.984</v>
      </c>
      <c r="G47" s="4">
        <v>0</v>
      </c>
      <c r="H47" s="4">
        <v>58.984</v>
      </c>
      <c r="I47" s="4"/>
      <c r="J47" s="4">
        <v>0</v>
      </c>
      <c r="K47" s="4">
        <v>3.236</v>
      </c>
      <c r="L47" s="4">
        <v>-3.236</v>
      </c>
      <c r="M47" s="4"/>
      <c r="N47" s="4">
        <f t="shared" si="0"/>
        <v>391.36499999999995</v>
      </c>
      <c r="O47" s="4">
        <f t="shared" si="1"/>
        <v>354.73199999999997</v>
      </c>
      <c r="P47" s="4">
        <f t="shared" si="2"/>
        <v>36.632999999999996</v>
      </c>
      <c r="Q47" s="3"/>
    </row>
    <row r="48" spans="1:17" ht="12">
      <c r="A48" s="8">
        <v>37773</v>
      </c>
      <c r="B48" s="4">
        <v>310.74</v>
      </c>
      <c r="C48" s="4">
        <v>293.737</v>
      </c>
      <c r="D48" s="4">
        <v>17.002999999999986</v>
      </c>
      <c r="E48" s="4"/>
      <c r="F48" s="4">
        <v>77.723</v>
      </c>
      <c r="G48" s="4">
        <v>54.262</v>
      </c>
      <c r="H48" s="4">
        <v>23.461</v>
      </c>
      <c r="I48" s="4"/>
      <c r="J48" s="4">
        <v>0</v>
      </c>
      <c r="K48" s="4">
        <v>0.004</v>
      </c>
      <c r="L48" s="4">
        <v>-0.004</v>
      </c>
      <c r="M48" s="4"/>
      <c r="N48" s="4">
        <f t="shared" si="0"/>
        <v>388.463</v>
      </c>
      <c r="O48" s="4">
        <f t="shared" si="1"/>
        <v>348.00300000000004</v>
      </c>
      <c r="P48" s="4">
        <f t="shared" si="2"/>
        <v>40.45999999999999</v>
      </c>
      <c r="Q48" s="3"/>
    </row>
    <row r="49" spans="1:17" ht="12">
      <c r="A49" s="8">
        <v>37803</v>
      </c>
      <c r="B49" s="4">
        <v>309.583</v>
      </c>
      <c r="C49" s="4">
        <v>300.327</v>
      </c>
      <c r="D49" s="4">
        <v>9.256000000000029</v>
      </c>
      <c r="E49" s="4"/>
      <c r="F49" s="4">
        <v>41.005</v>
      </c>
      <c r="G49" s="4">
        <v>16.004</v>
      </c>
      <c r="H49" s="4">
        <v>25.001</v>
      </c>
      <c r="I49" s="4"/>
      <c r="J49" s="4">
        <v>0</v>
      </c>
      <c r="K49" s="4">
        <v>0.003</v>
      </c>
      <c r="L49" s="4">
        <v>-0.003</v>
      </c>
      <c r="M49" s="4"/>
      <c r="N49" s="4">
        <f t="shared" si="0"/>
        <v>350.588</v>
      </c>
      <c r="O49" s="4">
        <f t="shared" si="1"/>
        <v>316.334</v>
      </c>
      <c r="P49" s="4">
        <f t="shared" si="2"/>
        <v>34.25400000000003</v>
      </c>
      <c r="Q49" s="3"/>
    </row>
    <row r="50" spans="1:17" ht="12">
      <c r="A50" s="8">
        <v>37834</v>
      </c>
      <c r="B50" s="4">
        <v>261.129</v>
      </c>
      <c r="C50" s="4">
        <v>236.499</v>
      </c>
      <c r="D50" s="4">
        <v>24.630000000000024</v>
      </c>
      <c r="E50" s="4"/>
      <c r="F50" s="4">
        <v>69.785</v>
      </c>
      <c r="G50" s="4">
        <v>47.864</v>
      </c>
      <c r="H50" s="4">
        <v>21.921</v>
      </c>
      <c r="I50" s="4"/>
      <c r="J50" s="4">
        <v>0</v>
      </c>
      <c r="K50" s="4">
        <v>5.594</v>
      </c>
      <c r="L50" s="4">
        <v>-5.594</v>
      </c>
      <c r="M50" s="4"/>
      <c r="N50" s="4">
        <f t="shared" si="0"/>
        <v>330.914</v>
      </c>
      <c r="O50" s="4">
        <f t="shared" si="1"/>
        <v>289.957</v>
      </c>
      <c r="P50" s="4">
        <f t="shared" si="2"/>
        <v>40.95700000000002</v>
      </c>
      <c r="Q50" s="3"/>
    </row>
    <row r="51" spans="1:17" ht="12">
      <c r="A51" s="8">
        <v>37865</v>
      </c>
      <c r="B51" s="4">
        <v>262.872</v>
      </c>
      <c r="C51" s="4">
        <v>306.318</v>
      </c>
      <c r="D51" s="4">
        <v>-43.44599999999997</v>
      </c>
      <c r="E51" s="4"/>
      <c r="F51" s="4">
        <v>91.134</v>
      </c>
      <c r="G51" s="4">
        <v>41.341</v>
      </c>
      <c r="H51" s="4">
        <v>49.793</v>
      </c>
      <c r="I51" s="4"/>
      <c r="J51" s="4">
        <v>0</v>
      </c>
      <c r="K51" s="4">
        <v>0.01</v>
      </c>
      <c r="L51" s="4">
        <v>-0.01</v>
      </c>
      <c r="M51" s="4"/>
      <c r="N51" s="4">
        <f t="shared" si="0"/>
        <v>354.00600000000003</v>
      </c>
      <c r="O51" s="4">
        <f t="shared" si="1"/>
        <v>347.669</v>
      </c>
      <c r="P51" s="4">
        <f t="shared" si="2"/>
        <v>6.33700000000003</v>
      </c>
      <c r="Q51" s="3"/>
    </row>
    <row r="52" spans="1:17" ht="12">
      <c r="A52" s="8">
        <v>37895</v>
      </c>
      <c r="B52" s="4">
        <v>342.596</v>
      </c>
      <c r="C52" s="4">
        <v>316.902</v>
      </c>
      <c r="D52" s="4">
        <v>25.694000000000017</v>
      </c>
      <c r="E52" s="4"/>
      <c r="F52" s="4">
        <v>57.366</v>
      </c>
      <c r="G52" s="4">
        <v>25.148</v>
      </c>
      <c r="H52" s="4">
        <v>32.218</v>
      </c>
      <c r="I52" s="4"/>
      <c r="J52" s="4">
        <v>0</v>
      </c>
      <c r="K52" s="4">
        <v>0.004</v>
      </c>
      <c r="L52" s="4">
        <v>-0.004</v>
      </c>
      <c r="M52" s="4"/>
      <c r="N52" s="4">
        <f t="shared" si="0"/>
        <v>399.962</v>
      </c>
      <c r="O52" s="4">
        <f t="shared" si="1"/>
        <v>342.05400000000003</v>
      </c>
      <c r="P52" s="4">
        <f t="shared" si="2"/>
        <v>57.90800000000002</v>
      </c>
      <c r="Q52" s="3"/>
    </row>
    <row r="53" spans="1:17" ht="12">
      <c r="A53" s="8">
        <v>37926</v>
      </c>
      <c r="B53" s="4">
        <v>259.894</v>
      </c>
      <c r="C53" s="4">
        <v>249.061</v>
      </c>
      <c r="D53" s="4">
        <v>10.832999999999998</v>
      </c>
      <c r="E53" s="4"/>
      <c r="F53" s="4">
        <v>63.356</v>
      </c>
      <c r="G53" s="4">
        <v>18.626</v>
      </c>
      <c r="H53" s="4">
        <v>44.730000000000004</v>
      </c>
      <c r="I53" s="4"/>
      <c r="J53" s="4">
        <v>0</v>
      </c>
      <c r="K53" s="4">
        <v>12.465</v>
      </c>
      <c r="L53" s="4">
        <v>-12.465</v>
      </c>
      <c r="M53" s="4"/>
      <c r="N53" s="4">
        <f t="shared" si="0"/>
        <v>323.25</v>
      </c>
      <c r="O53" s="4">
        <f t="shared" si="1"/>
        <v>280.152</v>
      </c>
      <c r="P53" s="4">
        <f t="shared" si="2"/>
        <v>43.098</v>
      </c>
      <c r="Q53" s="3"/>
    </row>
    <row r="54" spans="1:17" ht="12">
      <c r="A54" s="8">
        <v>37956</v>
      </c>
      <c r="B54" s="4">
        <v>269.748</v>
      </c>
      <c r="C54" s="4">
        <v>295.702</v>
      </c>
      <c r="D54" s="4">
        <v>-25.954000000000008</v>
      </c>
      <c r="E54" s="4"/>
      <c r="F54" s="4">
        <v>94.193</v>
      </c>
      <c r="G54" s="4">
        <v>55.838</v>
      </c>
      <c r="H54" s="4">
        <v>38.355</v>
      </c>
      <c r="I54" s="4"/>
      <c r="J54" s="4">
        <v>0</v>
      </c>
      <c r="K54" s="4">
        <v>0.013</v>
      </c>
      <c r="L54" s="4">
        <v>-0.013</v>
      </c>
      <c r="M54" s="4"/>
      <c r="N54" s="4">
        <f t="shared" si="0"/>
        <v>363.941</v>
      </c>
      <c r="O54" s="4">
        <f t="shared" si="1"/>
        <v>351.553</v>
      </c>
      <c r="P54" s="4">
        <f t="shared" si="2"/>
        <v>12.38799999999999</v>
      </c>
      <c r="Q54" s="3"/>
    </row>
    <row r="55" spans="1:17" ht="12">
      <c r="A55" s="8">
        <v>37987</v>
      </c>
      <c r="B55" s="4">
        <v>312.304</v>
      </c>
      <c r="C55" s="4">
        <v>333.232</v>
      </c>
      <c r="D55" s="4">
        <v>-20.928000000000054</v>
      </c>
      <c r="E55" s="4"/>
      <c r="F55" s="4">
        <v>28.007</v>
      </c>
      <c r="G55" s="4">
        <v>0</v>
      </c>
      <c r="H55" s="4">
        <v>28.007</v>
      </c>
      <c r="I55" s="4"/>
      <c r="J55" s="4">
        <v>0</v>
      </c>
      <c r="K55" s="4">
        <v>0.006</v>
      </c>
      <c r="L55" s="4">
        <v>-0.006</v>
      </c>
      <c r="M55" s="4"/>
      <c r="N55" s="4">
        <f t="shared" si="0"/>
        <v>340.311</v>
      </c>
      <c r="O55" s="4">
        <f t="shared" si="1"/>
        <v>333.238</v>
      </c>
      <c r="P55" s="4">
        <f t="shared" si="2"/>
        <v>7.072999999999947</v>
      </c>
      <c r="Q55" s="3"/>
    </row>
    <row r="56" spans="1:17" ht="12">
      <c r="A56" s="8">
        <v>38018</v>
      </c>
      <c r="B56" s="4">
        <v>281.421</v>
      </c>
      <c r="C56" s="4">
        <v>231.098</v>
      </c>
      <c r="D56" s="4">
        <v>50.32299999999998</v>
      </c>
      <c r="E56" s="4"/>
      <c r="F56" s="4">
        <v>92.518</v>
      </c>
      <c r="G56" s="4">
        <v>61.554</v>
      </c>
      <c r="H56" s="4">
        <v>30.964</v>
      </c>
      <c r="I56" s="4"/>
      <c r="J56" s="4">
        <v>0</v>
      </c>
      <c r="K56" s="4">
        <v>0.006</v>
      </c>
      <c r="L56" s="4">
        <v>-0.006</v>
      </c>
      <c r="M56" s="4"/>
      <c r="N56" s="4">
        <f t="shared" si="0"/>
        <v>373.93899999999996</v>
      </c>
      <c r="O56" s="4">
        <f t="shared" si="1"/>
        <v>292.658</v>
      </c>
      <c r="P56" s="4">
        <f t="shared" si="2"/>
        <v>81.28099999999998</v>
      </c>
      <c r="Q56" s="3"/>
    </row>
    <row r="57" spans="1:17" ht="12">
      <c r="A57" s="8">
        <v>38047</v>
      </c>
      <c r="B57" s="4">
        <v>307.28</v>
      </c>
      <c r="C57" s="4">
        <v>280.505</v>
      </c>
      <c r="D57" s="4">
        <v>26.774999999999977</v>
      </c>
      <c r="E57" s="4"/>
      <c r="F57" s="4">
        <v>95.342</v>
      </c>
      <c r="G57" s="4">
        <v>64.62</v>
      </c>
      <c r="H57" s="4">
        <v>30.721999999999994</v>
      </c>
      <c r="I57" s="4"/>
      <c r="J57" s="4">
        <v>0</v>
      </c>
      <c r="K57" s="4">
        <v>0.004</v>
      </c>
      <c r="L57" s="4">
        <v>-0.004</v>
      </c>
      <c r="M57" s="4"/>
      <c r="N57" s="4">
        <f t="shared" si="0"/>
        <v>402.62199999999996</v>
      </c>
      <c r="O57" s="4">
        <f t="shared" si="1"/>
        <v>345.129</v>
      </c>
      <c r="P57" s="4">
        <f t="shared" si="2"/>
        <v>57.492999999999974</v>
      </c>
      <c r="Q57" s="3"/>
    </row>
    <row r="58" spans="1:17" ht="12">
      <c r="A58" s="8">
        <v>38078</v>
      </c>
      <c r="B58" s="4">
        <v>340.009</v>
      </c>
      <c r="C58" s="4">
        <v>391.553</v>
      </c>
      <c r="D58" s="4">
        <v>-51.54399999999998</v>
      </c>
      <c r="E58" s="4"/>
      <c r="F58" s="4">
        <v>59.339</v>
      </c>
      <c r="G58" s="4">
        <v>32.655</v>
      </c>
      <c r="H58" s="4">
        <v>26.683999999999997</v>
      </c>
      <c r="I58" s="4"/>
      <c r="J58" s="4">
        <v>0</v>
      </c>
      <c r="K58" s="4">
        <v>0.002</v>
      </c>
      <c r="L58" s="4">
        <v>-0.002</v>
      </c>
      <c r="M58" s="4"/>
      <c r="N58" s="4">
        <f t="shared" si="0"/>
        <v>399.348</v>
      </c>
      <c r="O58" s="4">
        <f t="shared" si="1"/>
        <v>424.21</v>
      </c>
      <c r="P58" s="4">
        <f t="shared" si="2"/>
        <v>-24.861999999999984</v>
      </c>
      <c r="Q58" s="3"/>
    </row>
    <row r="59" spans="1:17" ht="12">
      <c r="A59" s="8">
        <v>38108</v>
      </c>
      <c r="B59" s="4">
        <v>278.17</v>
      </c>
      <c r="C59" s="4">
        <v>253.515</v>
      </c>
      <c r="D59" s="4">
        <v>24.65500000000003</v>
      </c>
      <c r="E59" s="4"/>
      <c r="F59" s="4">
        <v>62.921</v>
      </c>
      <c r="G59" s="4">
        <v>33.366</v>
      </c>
      <c r="H59" s="4">
        <v>29.555</v>
      </c>
      <c r="I59" s="4"/>
      <c r="J59" s="4">
        <v>0</v>
      </c>
      <c r="K59" s="4">
        <v>8.327</v>
      </c>
      <c r="L59" s="4">
        <v>-8.327</v>
      </c>
      <c r="M59" s="4"/>
      <c r="N59" s="4">
        <f t="shared" si="0"/>
        <v>341.091</v>
      </c>
      <c r="O59" s="4">
        <f t="shared" si="1"/>
        <v>295.20799999999997</v>
      </c>
      <c r="P59" s="4">
        <f t="shared" si="2"/>
        <v>45.88300000000003</v>
      </c>
      <c r="Q59" s="3"/>
    </row>
    <row r="60" spans="1:17" ht="12">
      <c r="A60" s="8">
        <v>38139</v>
      </c>
      <c r="B60" s="4">
        <v>304.341</v>
      </c>
      <c r="C60" s="4">
        <v>315.633</v>
      </c>
      <c r="D60" s="4">
        <v>-11.291999999999973</v>
      </c>
      <c r="E60" s="4"/>
      <c r="F60" s="4">
        <v>88.909</v>
      </c>
      <c r="G60" s="4">
        <v>67.48</v>
      </c>
      <c r="H60" s="4">
        <v>21.429000000000002</v>
      </c>
      <c r="I60" s="4"/>
      <c r="J60" s="4">
        <v>0</v>
      </c>
      <c r="K60" s="4">
        <v>0.011</v>
      </c>
      <c r="L60" s="4">
        <v>-0.011</v>
      </c>
      <c r="M60" s="4"/>
      <c r="N60" s="4">
        <f t="shared" si="0"/>
        <v>393.25</v>
      </c>
      <c r="O60" s="4">
        <f t="shared" si="1"/>
        <v>383.124</v>
      </c>
      <c r="P60" s="4">
        <f t="shared" si="2"/>
        <v>10.12600000000003</v>
      </c>
      <c r="Q60" s="3"/>
    </row>
    <row r="61" spans="1:17" ht="12">
      <c r="A61" s="8">
        <v>38169</v>
      </c>
      <c r="B61" s="4">
        <v>363.97499999999997</v>
      </c>
      <c r="C61" s="4">
        <v>348.219</v>
      </c>
      <c r="D61" s="4">
        <v>15.755999999999972</v>
      </c>
      <c r="E61" s="4"/>
      <c r="F61" s="4">
        <v>25.002</v>
      </c>
      <c r="G61" s="4">
        <v>0</v>
      </c>
      <c r="H61" s="4">
        <v>25.002</v>
      </c>
      <c r="I61" s="4"/>
      <c r="J61" s="4">
        <v>11.001</v>
      </c>
      <c r="K61" s="4">
        <v>0.007</v>
      </c>
      <c r="L61" s="4">
        <v>10.994</v>
      </c>
      <c r="M61" s="4"/>
      <c r="N61" s="4">
        <f t="shared" si="0"/>
        <v>399.97799999999995</v>
      </c>
      <c r="O61" s="4">
        <f t="shared" si="1"/>
        <v>348.226</v>
      </c>
      <c r="P61" s="4">
        <f t="shared" si="2"/>
        <v>51.75199999999997</v>
      </c>
      <c r="Q61" s="3"/>
    </row>
    <row r="62" spans="1:17" ht="12">
      <c r="A62" s="8">
        <v>38200</v>
      </c>
      <c r="B62" s="4">
        <v>299.423</v>
      </c>
      <c r="C62" s="4">
        <v>285.205</v>
      </c>
      <c r="D62" s="4">
        <v>14.218000000000018</v>
      </c>
      <c r="E62" s="4"/>
      <c r="F62" s="4">
        <v>120.516</v>
      </c>
      <c r="G62" s="4">
        <v>99.228</v>
      </c>
      <c r="H62" s="4">
        <v>21.28800000000001</v>
      </c>
      <c r="I62" s="4"/>
      <c r="J62" s="4">
        <v>0</v>
      </c>
      <c r="K62" s="4">
        <v>4.006</v>
      </c>
      <c r="L62" s="4">
        <v>-4.006</v>
      </c>
      <c r="M62" s="4"/>
      <c r="N62" s="4">
        <f t="shared" si="0"/>
        <v>419.939</v>
      </c>
      <c r="O62" s="4">
        <f t="shared" si="1"/>
        <v>388.43899999999996</v>
      </c>
      <c r="P62" s="4">
        <f t="shared" si="2"/>
        <v>31.50000000000003</v>
      </c>
      <c r="Q62" s="3"/>
    </row>
    <row r="63" spans="1:17" ht="12">
      <c r="A63" s="8">
        <v>38231</v>
      </c>
      <c r="B63" s="4">
        <v>384.662</v>
      </c>
      <c r="C63" s="4">
        <v>399.945</v>
      </c>
      <c r="D63" s="4">
        <v>-15.283000000000015</v>
      </c>
      <c r="E63" s="4"/>
      <c r="F63" s="4">
        <v>55.66</v>
      </c>
      <c r="G63" s="4">
        <v>34.656</v>
      </c>
      <c r="H63" s="4">
        <v>21.003999999999998</v>
      </c>
      <c r="I63" s="4"/>
      <c r="J63" s="4">
        <v>0</v>
      </c>
      <c r="K63" s="4">
        <v>0.005</v>
      </c>
      <c r="L63" s="4">
        <v>-0.005</v>
      </c>
      <c r="M63" s="4"/>
      <c r="N63" s="4">
        <f t="shared" si="0"/>
        <v>440.322</v>
      </c>
      <c r="O63" s="4">
        <f t="shared" si="1"/>
        <v>434.606</v>
      </c>
      <c r="P63" s="4">
        <f t="shared" si="2"/>
        <v>5.715999999999982</v>
      </c>
      <c r="Q63" s="3"/>
    </row>
    <row r="64" spans="1:17" ht="12">
      <c r="A64" s="8">
        <v>38261</v>
      </c>
      <c r="B64" s="4">
        <v>291.9</v>
      </c>
      <c r="C64" s="4">
        <v>271.431</v>
      </c>
      <c r="D64" s="4">
        <v>20.468999999999994</v>
      </c>
      <c r="E64" s="4"/>
      <c r="F64" s="4">
        <v>36.009</v>
      </c>
      <c r="G64" s="4">
        <v>0</v>
      </c>
      <c r="H64" s="4">
        <v>36.009</v>
      </c>
      <c r="I64" s="4"/>
      <c r="J64" s="4">
        <v>0</v>
      </c>
      <c r="K64" s="4">
        <v>0.002</v>
      </c>
      <c r="L64" s="4">
        <v>-0.002</v>
      </c>
      <c r="M64" s="4"/>
      <c r="N64" s="4">
        <f t="shared" si="0"/>
        <v>327.909</v>
      </c>
      <c r="O64" s="4">
        <f t="shared" si="1"/>
        <v>271.433</v>
      </c>
      <c r="P64" s="4">
        <f t="shared" si="2"/>
        <v>56.47599999999999</v>
      </c>
      <c r="Q64" s="3"/>
    </row>
    <row r="65" spans="1:17" ht="12">
      <c r="A65" s="8">
        <v>38292</v>
      </c>
      <c r="B65" s="4">
        <v>309.75</v>
      </c>
      <c r="C65" s="4">
        <v>260.938</v>
      </c>
      <c r="D65" s="4">
        <v>48.81200000000001</v>
      </c>
      <c r="E65" s="4"/>
      <c r="F65" s="4">
        <v>122.151</v>
      </c>
      <c r="G65" s="4">
        <v>112.343</v>
      </c>
      <c r="H65" s="4">
        <v>9.807999999999993</v>
      </c>
      <c r="I65" s="4"/>
      <c r="J65" s="4">
        <v>0</v>
      </c>
      <c r="K65" s="4">
        <v>12.488</v>
      </c>
      <c r="L65" s="4">
        <v>-12.488</v>
      </c>
      <c r="M65" s="4"/>
      <c r="N65" s="4">
        <f t="shared" si="0"/>
        <v>431.901</v>
      </c>
      <c r="O65" s="4">
        <f t="shared" si="1"/>
        <v>385.769</v>
      </c>
      <c r="P65" s="4">
        <f t="shared" si="2"/>
        <v>46.132000000000005</v>
      </c>
      <c r="Q65" s="3"/>
    </row>
    <row r="66" spans="1:17" ht="12">
      <c r="A66" s="8">
        <v>38322</v>
      </c>
      <c r="B66" s="4">
        <v>363.12399999999997</v>
      </c>
      <c r="C66" s="4">
        <v>390.712</v>
      </c>
      <c r="D66" s="4">
        <v>-27.588000000000022</v>
      </c>
      <c r="E66" s="4"/>
      <c r="F66" s="4">
        <v>55.953</v>
      </c>
      <c r="G66" s="4">
        <v>33.203</v>
      </c>
      <c r="H66" s="4">
        <v>22.75</v>
      </c>
      <c r="I66" s="4"/>
      <c r="J66" s="4">
        <v>0</v>
      </c>
      <c r="K66" s="4">
        <v>0.008</v>
      </c>
      <c r="L66" s="4">
        <v>-0.008</v>
      </c>
      <c r="M66" s="4"/>
      <c r="N66" s="4">
        <f t="shared" si="0"/>
        <v>419.077</v>
      </c>
      <c r="O66" s="4">
        <f t="shared" si="1"/>
        <v>423.92299999999994</v>
      </c>
      <c r="P66" s="4">
        <f t="shared" si="2"/>
        <v>-4.846000000000022</v>
      </c>
      <c r="Q66" s="3"/>
    </row>
    <row r="67" spans="1:17" ht="12">
      <c r="A67" s="8">
        <v>38353</v>
      </c>
      <c r="B67" s="4">
        <v>256.527</v>
      </c>
      <c r="C67" s="4">
        <v>272.861</v>
      </c>
      <c r="D67" s="4">
        <v>-16.334000000000003</v>
      </c>
      <c r="E67" s="4"/>
      <c r="F67" s="4">
        <v>54.035</v>
      </c>
      <c r="G67" s="4">
        <v>33.837</v>
      </c>
      <c r="H67" s="4">
        <v>20.197999999999993</v>
      </c>
      <c r="I67" s="4"/>
      <c r="J67" s="4">
        <v>11</v>
      </c>
      <c r="K67" s="4">
        <v>0.004</v>
      </c>
      <c r="L67" s="4">
        <v>10.996</v>
      </c>
      <c r="M67" s="4"/>
      <c r="N67" s="4">
        <f t="shared" si="0"/>
        <v>321.562</v>
      </c>
      <c r="O67" s="4">
        <f t="shared" si="1"/>
        <v>306.702</v>
      </c>
      <c r="P67" s="4">
        <f t="shared" si="2"/>
        <v>14.85999999999999</v>
      </c>
      <c r="Q67" s="3"/>
    </row>
    <row r="68" spans="1:17" ht="12">
      <c r="A68" s="8">
        <v>38384</v>
      </c>
      <c r="B68" s="4">
        <v>295.824</v>
      </c>
      <c r="C68" s="4">
        <v>251.804</v>
      </c>
      <c r="D68" s="4">
        <v>44.02000000000001</v>
      </c>
      <c r="E68" s="4"/>
      <c r="F68" s="4">
        <v>87.723</v>
      </c>
      <c r="G68" s="4">
        <v>49.167</v>
      </c>
      <c r="H68" s="4">
        <v>38.556</v>
      </c>
      <c r="I68" s="4"/>
      <c r="J68" s="4">
        <v>-0.001</v>
      </c>
      <c r="K68" s="4">
        <v>2.309</v>
      </c>
      <c r="L68" s="4">
        <v>-2.31</v>
      </c>
      <c r="M68" s="4"/>
      <c r="N68" s="4">
        <f t="shared" si="0"/>
        <v>383.54600000000005</v>
      </c>
      <c r="O68" s="4">
        <f t="shared" si="1"/>
        <v>303.28000000000003</v>
      </c>
      <c r="P68" s="4">
        <f t="shared" si="2"/>
        <v>80.266</v>
      </c>
      <c r="Q68" s="3"/>
    </row>
    <row r="69" spans="1:17" ht="12">
      <c r="A69" s="8">
        <v>38412</v>
      </c>
      <c r="B69" s="4">
        <v>404.896</v>
      </c>
      <c r="C69" s="4">
        <v>376.655</v>
      </c>
      <c r="D69" s="4">
        <v>28.241000000000042</v>
      </c>
      <c r="E69" s="4"/>
      <c r="F69" s="4">
        <v>56.009</v>
      </c>
      <c r="G69" s="4">
        <v>35.211</v>
      </c>
      <c r="H69" s="4">
        <v>20.798000000000002</v>
      </c>
      <c r="I69" s="4"/>
      <c r="J69" s="4">
        <v>0</v>
      </c>
      <c r="K69" s="4">
        <v>0.005</v>
      </c>
      <c r="L69" s="4">
        <v>-0.005</v>
      </c>
      <c r="M69" s="4"/>
      <c r="N69" s="4">
        <f t="shared" si="0"/>
        <v>460.90500000000003</v>
      </c>
      <c r="O69" s="4">
        <f t="shared" si="1"/>
        <v>411.871</v>
      </c>
      <c r="P69" s="4">
        <f t="shared" si="2"/>
        <v>49.03400000000004</v>
      </c>
      <c r="Q69" s="3"/>
    </row>
    <row r="70" spans="1:17" ht="12">
      <c r="A70" s="8">
        <v>38443</v>
      </c>
      <c r="B70" s="4">
        <v>277.675</v>
      </c>
      <c r="C70" s="4">
        <v>345.459</v>
      </c>
      <c r="D70" s="4">
        <v>-67.78399999999999</v>
      </c>
      <c r="E70" s="4"/>
      <c r="F70" s="4">
        <v>32.999</v>
      </c>
      <c r="G70" s="4">
        <v>0</v>
      </c>
      <c r="H70" s="4">
        <v>32.999</v>
      </c>
      <c r="I70" s="4"/>
      <c r="J70" s="4">
        <v>0</v>
      </c>
      <c r="K70" s="4">
        <v>0.003</v>
      </c>
      <c r="L70" s="4">
        <v>-0.003</v>
      </c>
      <c r="M70" s="4"/>
      <c r="N70" s="4">
        <f t="shared" si="0"/>
        <v>310.67400000000004</v>
      </c>
      <c r="O70" s="4">
        <f t="shared" si="1"/>
        <v>345.462</v>
      </c>
      <c r="P70" s="4">
        <f t="shared" si="2"/>
        <v>-34.78799999999999</v>
      </c>
      <c r="Q70" s="3"/>
    </row>
    <row r="71" spans="1:16" ht="12">
      <c r="A71" s="8">
        <v>38473</v>
      </c>
      <c r="B71" s="4">
        <v>234.947</v>
      </c>
      <c r="C71" s="4">
        <v>264.967</v>
      </c>
      <c r="D71" s="4">
        <v>-30.019999999999982</v>
      </c>
      <c r="E71" s="4"/>
      <c r="F71" s="4">
        <v>123.045</v>
      </c>
      <c r="G71" s="4">
        <v>108.619</v>
      </c>
      <c r="H71" s="4">
        <v>14.426000000000002</v>
      </c>
      <c r="I71" s="4"/>
      <c r="J71" s="4">
        <v>0</v>
      </c>
      <c r="K71" s="4">
        <v>7.156</v>
      </c>
      <c r="L71" s="4">
        <v>-7.156</v>
      </c>
      <c r="M71" s="4"/>
      <c r="N71" s="4">
        <f t="shared" si="0"/>
        <v>357.992</v>
      </c>
      <c r="O71" s="4">
        <f t="shared" si="1"/>
        <v>380.742</v>
      </c>
      <c r="P71" s="4">
        <f t="shared" si="2"/>
        <v>-22.74999999999998</v>
      </c>
    </row>
    <row r="72" spans="1:16" ht="12">
      <c r="A72" s="8">
        <v>38504</v>
      </c>
      <c r="B72" s="4">
        <v>337.46</v>
      </c>
      <c r="C72" s="4">
        <v>375.353</v>
      </c>
      <c r="D72" s="4">
        <v>-37.89300000000003</v>
      </c>
      <c r="E72" s="4"/>
      <c r="F72" s="4">
        <v>48.666</v>
      </c>
      <c r="G72" s="4">
        <v>31.702</v>
      </c>
      <c r="H72" s="4">
        <v>16.963999999999995</v>
      </c>
      <c r="I72" s="4"/>
      <c r="J72" s="4">
        <v>0</v>
      </c>
      <c r="K72" s="4">
        <v>0.087</v>
      </c>
      <c r="L72" s="4">
        <v>-0.087</v>
      </c>
      <c r="M72" s="4"/>
      <c r="N72" s="4">
        <f aca="true" t="shared" si="3" ref="N72:N135">B72+F72+J72</f>
        <v>386.126</v>
      </c>
      <c r="O72" s="4">
        <f aca="true" t="shared" si="4" ref="O72:O135">+C72+G72+K72</f>
        <v>407.142</v>
      </c>
      <c r="P72" s="4">
        <f aca="true" t="shared" si="5" ref="P72:P135">+D72+H72+L72</f>
        <v>-21.016000000000034</v>
      </c>
    </row>
    <row r="73" spans="1:17" ht="12">
      <c r="A73" s="8">
        <v>38534</v>
      </c>
      <c r="B73" s="4">
        <v>272.478</v>
      </c>
      <c r="C73" s="4">
        <v>253.639</v>
      </c>
      <c r="D73" s="4">
        <v>18.839</v>
      </c>
      <c r="E73" s="4"/>
      <c r="F73" s="4">
        <v>22</v>
      </c>
      <c r="G73" s="4">
        <v>0</v>
      </c>
      <c r="H73" s="4">
        <v>22</v>
      </c>
      <c r="I73" s="4"/>
      <c r="J73" s="4">
        <v>6</v>
      </c>
      <c r="K73" s="4">
        <v>0.006</v>
      </c>
      <c r="L73" s="4">
        <v>5.994</v>
      </c>
      <c r="M73" s="4"/>
      <c r="N73" s="4">
        <f t="shared" si="3"/>
        <v>300.478</v>
      </c>
      <c r="O73" s="4">
        <f t="shared" si="4"/>
        <v>253.645</v>
      </c>
      <c r="P73" s="4">
        <f t="shared" si="5"/>
        <v>46.833</v>
      </c>
      <c r="Q73" s="4"/>
    </row>
    <row r="74" spans="1:16" ht="12">
      <c r="A74" s="8">
        <v>38565</v>
      </c>
      <c r="B74" s="4">
        <v>263.956</v>
      </c>
      <c r="C74" s="4">
        <v>252.948</v>
      </c>
      <c r="D74" s="4">
        <v>11.00800000000001</v>
      </c>
      <c r="E74" s="4"/>
      <c r="F74" s="4">
        <v>102.27</v>
      </c>
      <c r="G74" s="4">
        <v>75.592</v>
      </c>
      <c r="H74" s="4">
        <v>26.677999999999997</v>
      </c>
      <c r="I74" s="4"/>
      <c r="J74" s="4">
        <v>0</v>
      </c>
      <c r="K74" s="4">
        <v>9.268</v>
      </c>
      <c r="L74" s="4">
        <v>-9.268</v>
      </c>
      <c r="M74" s="4"/>
      <c r="N74" s="4">
        <f t="shared" si="3"/>
        <v>366.226</v>
      </c>
      <c r="O74" s="4">
        <f t="shared" si="4"/>
        <v>337.808</v>
      </c>
      <c r="P74" s="4">
        <f t="shared" si="5"/>
        <v>28.418000000000006</v>
      </c>
    </row>
    <row r="75" spans="1:16" ht="12">
      <c r="A75" s="8">
        <v>38596</v>
      </c>
      <c r="B75" s="4">
        <v>342.59999999999997</v>
      </c>
      <c r="C75" s="4">
        <v>381.587</v>
      </c>
      <c r="D75" s="4">
        <v>-38.98700000000002</v>
      </c>
      <c r="E75" s="4"/>
      <c r="F75" s="4">
        <v>47.588</v>
      </c>
      <c r="G75" s="4">
        <v>31.539</v>
      </c>
      <c r="H75" s="4">
        <v>16.049</v>
      </c>
      <c r="I75" s="4"/>
      <c r="J75" s="4">
        <v>0</v>
      </c>
      <c r="K75" s="4">
        <v>0.004</v>
      </c>
      <c r="L75" s="4">
        <v>-0.004</v>
      </c>
      <c r="M75" s="4"/>
      <c r="N75" s="4">
        <f t="shared" si="3"/>
        <v>390.188</v>
      </c>
      <c r="O75" s="4">
        <f t="shared" si="4"/>
        <v>413.13</v>
      </c>
      <c r="P75" s="4">
        <f t="shared" si="5"/>
        <v>-22.942000000000025</v>
      </c>
    </row>
    <row r="76" spans="1:16" ht="12">
      <c r="A76" s="8">
        <v>38626</v>
      </c>
      <c r="B76" s="4">
        <v>266.43899999999996</v>
      </c>
      <c r="C76" s="4">
        <v>244.108</v>
      </c>
      <c r="D76" s="4">
        <v>22.33099999999996</v>
      </c>
      <c r="E76" s="4"/>
      <c r="F76" s="4">
        <v>54.553</v>
      </c>
      <c r="G76" s="4">
        <v>32.369</v>
      </c>
      <c r="H76" s="4">
        <v>22.183999999999997</v>
      </c>
      <c r="I76" s="4"/>
      <c r="J76" s="4">
        <v>0</v>
      </c>
      <c r="K76" s="4">
        <v>0.002</v>
      </c>
      <c r="L76" s="4">
        <v>-0.002</v>
      </c>
      <c r="M76" s="4"/>
      <c r="N76" s="4">
        <f t="shared" si="3"/>
        <v>320.99199999999996</v>
      </c>
      <c r="O76" s="4">
        <f t="shared" si="4"/>
        <v>276.479</v>
      </c>
      <c r="P76" s="4">
        <f t="shared" si="5"/>
        <v>44.512999999999955</v>
      </c>
    </row>
    <row r="77" spans="1:16" ht="12">
      <c r="A77" s="8">
        <v>38657</v>
      </c>
      <c r="B77" s="4">
        <v>294.637</v>
      </c>
      <c r="C77" s="4">
        <v>244.298</v>
      </c>
      <c r="D77" s="4">
        <v>50.339</v>
      </c>
      <c r="E77" s="4"/>
      <c r="F77" s="4">
        <v>79.3</v>
      </c>
      <c r="G77" s="4">
        <v>75.477</v>
      </c>
      <c r="H77" s="4">
        <v>3.8229999999999933</v>
      </c>
      <c r="I77" s="4"/>
      <c r="J77" s="4">
        <v>0</v>
      </c>
      <c r="K77" s="4">
        <v>4.075</v>
      </c>
      <c r="L77" s="4">
        <v>-4.075</v>
      </c>
      <c r="M77" s="4"/>
      <c r="N77" s="4">
        <f t="shared" si="3"/>
        <v>373.937</v>
      </c>
      <c r="O77" s="4">
        <f t="shared" si="4"/>
        <v>323.84999999999997</v>
      </c>
      <c r="P77" s="4">
        <f t="shared" si="5"/>
        <v>50.08699999999999</v>
      </c>
    </row>
    <row r="78" spans="1:17" ht="12">
      <c r="A78" s="8">
        <v>38687</v>
      </c>
      <c r="B78" s="4">
        <v>368.90599999999995</v>
      </c>
      <c r="C78" s="4">
        <v>391.973</v>
      </c>
      <c r="D78" s="4">
        <v>-23.067000000000064</v>
      </c>
      <c r="E78" s="4"/>
      <c r="F78" s="4">
        <v>20.999</v>
      </c>
      <c r="G78" s="4">
        <v>0</v>
      </c>
      <c r="H78" s="4">
        <v>20.999</v>
      </c>
      <c r="I78" s="4"/>
      <c r="J78" s="4">
        <v>0</v>
      </c>
      <c r="K78" s="4">
        <v>0.006</v>
      </c>
      <c r="L78" s="4">
        <v>-0.006</v>
      </c>
      <c r="M78" s="4"/>
      <c r="N78" s="4">
        <f t="shared" si="3"/>
        <v>389.905</v>
      </c>
      <c r="O78" s="4">
        <f t="shared" si="4"/>
        <v>391.979</v>
      </c>
      <c r="P78" s="4">
        <f t="shared" si="5"/>
        <v>-2.074000000000065</v>
      </c>
      <c r="Q78" s="10"/>
    </row>
    <row r="79" spans="1:16" ht="12">
      <c r="A79" s="8">
        <v>38718</v>
      </c>
      <c r="B79" s="4">
        <v>255.328</v>
      </c>
      <c r="C79" s="4">
        <v>262.95</v>
      </c>
      <c r="D79" s="4">
        <v>-7.621999999999986</v>
      </c>
      <c r="E79" s="4"/>
      <c r="F79" s="4">
        <v>75.839</v>
      </c>
      <c r="G79" s="4">
        <v>66.53</v>
      </c>
      <c r="H79" s="4">
        <v>9.308999999999997</v>
      </c>
      <c r="I79" s="4"/>
      <c r="J79" s="4">
        <v>11.765</v>
      </c>
      <c r="K79" s="4">
        <v>0.002</v>
      </c>
      <c r="L79" s="4">
        <v>11.763</v>
      </c>
      <c r="M79" s="4"/>
      <c r="N79" s="4">
        <f t="shared" si="3"/>
        <v>342.932</v>
      </c>
      <c r="O79" s="4">
        <f t="shared" si="4"/>
        <v>329.482</v>
      </c>
      <c r="P79" s="4">
        <f t="shared" si="5"/>
        <v>13.450000000000012</v>
      </c>
    </row>
    <row r="80" spans="1:16" ht="12">
      <c r="A80" s="8">
        <v>38749</v>
      </c>
      <c r="B80" s="4">
        <v>284.131</v>
      </c>
      <c r="C80" s="4">
        <v>240.82</v>
      </c>
      <c r="D80" s="4">
        <v>43.31099999999998</v>
      </c>
      <c r="E80" s="4"/>
      <c r="F80" s="4">
        <v>80.155</v>
      </c>
      <c r="G80" s="4">
        <v>49.516</v>
      </c>
      <c r="H80" s="4">
        <v>30.639000000000003</v>
      </c>
      <c r="I80" s="4"/>
      <c r="J80" s="4">
        <v>14.841</v>
      </c>
      <c r="K80" s="4">
        <v>4.743</v>
      </c>
      <c r="L80" s="4">
        <v>10.097999999999999</v>
      </c>
      <c r="M80" s="4"/>
      <c r="N80" s="4">
        <f t="shared" si="3"/>
        <v>379.12699999999995</v>
      </c>
      <c r="O80" s="4">
        <f t="shared" si="4"/>
        <v>295.079</v>
      </c>
      <c r="P80" s="4">
        <f t="shared" si="5"/>
        <v>84.04799999999999</v>
      </c>
    </row>
    <row r="81" spans="1:16" ht="12">
      <c r="A81" s="8">
        <v>38777</v>
      </c>
      <c r="B81" s="4">
        <v>406.52</v>
      </c>
      <c r="C81" s="4">
        <v>364.03</v>
      </c>
      <c r="D81" s="4">
        <v>42.49000000000001</v>
      </c>
      <c r="E81" s="4"/>
      <c r="F81" s="4">
        <v>52.344</v>
      </c>
      <c r="G81" s="4">
        <v>34.339</v>
      </c>
      <c r="H81" s="4">
        <v>18.005000000000003</v>
      </c>
      <c r="I81" s="4"/>
      <c r="J81" s="4">
        <v>0</v>
      </c>
      <c r="K81" s="4">
        <v>0.013</v>
      </c>
      <c r="L81" s="4">
        <v>-0.013</v>
      </c>
      <c r="M81" s="4"/>
      <c r="N81" s="4">
        <f t="shared" si="3"/>
        <v>458.864</v>
      </c>
      <c r="O81" s="4">
        <f t="shared" si="4"/>
        <v>398.38199999999995</v>
      </c>
      <c r="P81" s="4">
        <f t="shared" si="5"/>
        <v>60.48200000000001</v>
      </c>
    </row>
    <row r="82" spans="1:16" ht="12">
      <c r="A82" s="8">
        <v>38808</v>
      </c>
      <c r="B82" s="4">
        <v>266.91499999999996</v>
      </c>
      <c r="C82" s="4">
        <v>343.86</v>
      </c>
      <c r="D82" s="4">
        <v>-76.94500000000005</v>
      </c>
      <c r="E82" s="4"/>
      <c r="F82" s="4">
        <v>18.993</v>
      </c>
      <c r="G82" s="4">
        <v>0</v>
      </c>
      <c r="H82" s="4">
        <v>18.993</v>
      </c>
      <c r="I82" s="4"/>
      <c r="J82" s="4">
        <v>0</v>
      </c>
      <c r="K82" s="4">
        <v>0.002</v>
      </c>
      <c r="L82" s="4">
        <v>-0.002</v>
      </c>
      <c r="M82" s="4"/>
      <c r="N82" s="4">
        <f t="shared" si="3"/>
        <v>285.90799999999996</v>
      </c>
      <c r="O82" s="4">
        <f t="shared" si="4"/>
        <v>343.862</v>
      </c>
      <c r="P82" s="4">
        <f t="shared" si="5"/>
        <v>-57.95400000000006</v>
      </c>
    </row>
    <row r="83" spans="1:16" ht="12">
      <c r="A83" s="8">
        <v>38838</v>
      </c>
      <c r="B83" s="4">
        <v>244.219</v>
      </c>
      <c r="C83" s="4">
        <v>254.89</v>
      </c>
      <c r="D83" s="4">
        <v>-10.670999999999992</v>
      </c>
      <c r="E83" s="4"/>
      <c r="F83" s="4">
        <v>130.091</v>
      </c>
      <c r="G83" s="4">
        <v>131.848</v>
      </c>
      <c r="H83" s="4">
        <v>-1.757000000000005</v>
      </c>
      <c r="I83" s="4"/>
      <c r="J83" s="4">
        <v>0</v>
      </c>
      <c r="K83" s="4">
        <v>3.536</v>
      </c>
      <c r="L83" s="4">
        <v>-3.536</v>
      </c>
      <c r="M83" s="4"/>
      <c r="N83" s="4">
        <f t="shared" si="3"/>
        <v>374.31</v>
      </c>
      <c r="O83" s="4">
        <f t="shared" si="4"/>
        <v>390.274</v>
      </c>
      <c r="P83" s="4">
        <f t="shared" si="5"/>
        <v>-15.963999999999997</v>
      </c>
    </row>
    <row r="84" spans="1:17" ht="12">
      <c r="A84" s="8">
        <v>38869</v>
      </c>
      <c r="B84" s="4">
        <v>336.776</v>
      </c>
      <c r="C84" s="4">
        <v>374.51</v>
      </c>
      <c r="D84" s="4">
        <v>-37.73399999999998</v>
      </c>
      <c r="E84" s="4"/>
      <c r="F84" s="4">
        <v>51.999</v>
      </c>
      <c r="G84" s="4">
        <v>32.588</v>
      </c>
      <c r="H84" s="4">
        <v>19.411</v>
      </c>
      <c r="I84" s="4"/>
      <c r="J84" s="4">
        <v>0</v>
      </c>
      <c r="K84" s="4">
        <v>0.009</v>
      </c>
      <c r="L84" s="4">
        <v>-0.009</v>
      </c>
      <c r="M84" s="4"/>
      <c r="N84" s="4">
        <f t="shared" si="3"/>
        <v>388.77500000000003</v>
      </c>
      <c r="O84" s="4">
        <f t="shared" si="4"/>
        <v>407.107</v>
      </c>
      <c r="P84" s="4">
        <f t="shared" si="5"/>
        <v>-18.33199999999998</v>
      </c>
      <c r="Q84" s="3"/>
    </row>
    <row r="85" spans="1:17" ht="12">
      <c r="A85" s="8">
        <v>38899</v>
      </c>
      <c r="B85" s="4">
        <v>257.998</v>
      </c>
      <c r="C85" s="4">
        <v>242.011</v>
      </c>
      <c r="D85" s="4">
        <v>15.986999999999995</v>
      </c>
      <c r="E85" s="4"/>
      <c r="F85" s="4">
        <v>53.847</v>
      </c>
      <c r="G85" s="4">
        <v>53.751</v>
      </c>
      <c r="H85" s="4">
        <v>0.09600000000000364</v>
      </c>
      <c r="I85" s="4"/>
      <c r="J85" s="4">
        <v>8.235</v>
      </c>
      <c r="K85" s="4">
        <v>0.001</v>
      </c>
      <c r="L85" s="4">
        <v>8.234</v>
      </c>
      <c r="M85" s="4"/>
      <c r="N85" s="4">
        <f t="shared" si="3"/>
        <v>320.08</v>
      </c>
      <c r="O85" s="4">
        <f t="shared" si="4"/>
        <v>295.763</v>
      </c>
      <c r="P85" s="4">
        <f t="shared" si="5"/>
        <v>24.317</v>
      </c>
      <c r="Q85" s="3"/>
    </row>
    <row r="86" spans="1:17" ht="12">
      <c r="A86" s="8">
        <v>38930</v>
      </c>
      <c r="B86" s="4">
        <v>377.931</v>
      </c>
      <c r="C86" s="4">
        <v>348.31</v>
      </c>
      <c r="D86" s="4">
        <v>29.62099999999998</v>
      </c>
      <c r="E86" s="4"/>
      <c r="F86" s="4">
        <v>81.983</v>
      </c>
      <c r="G86" s="4">
        <v>59.724</v>
      </c>
      <c r="H86" s="4">
        <v>22.259000000000007</v>
      </c>
      <c r="I86" s="4"/>
      <c r="J86" s="4">
        <v>11.556</v>
      </c>
      <c r="K86" s="4">
        <v>0.001</v>
      </c>
      <c r="L86" s="4">
        <v>11.555</v>
      </c>
      <c r="M86" s="4"/>
      <c r="N86" s="4">
        <f t="shared" si="3"/>
        <v>471.46999999999997</v>
      </c>
      <c r="O86" s="4">
        <f t="shared" si="4"/>
        <v>408.03499999999997</v>
      </c>
      <c r="P86" s="4">
        <f t="shared" si="5"/>
        <v>63.43499999999999</v>
      </c>
      <c r="Q86" s="3"/>
    </row>
    <row r="87" spans="1:17" ht="12">
      <c r="A87" s="8">
        <v>38961</v>
      </c>
      <c r="B87" s="4">
        <v>295.639</v>
      </c>
      <c r="C87" s="4">
        <v>346.42</v>
      </c>
      <c r="D87" s="4">
        <v>-50.781000000000006</v>
      </c>
      <c r="E87" s="4"/>
      <c r="F87" s="4">
        <v>7.997</v>
      </c>
      <c r="G87" s="4">
        <v>0</v>
      </c>
      <c r="H87" s="4">
        <v>7.997</v>
      </c>
      <c r="I87" s="4"/>
      <c r="J87" s="4">
        <v>0</v>
      </c>
      <c r="K87" s="4">
        <v>0.001</v>
      </c>
      <c r="L87" s="4">
        <v>-0.001</v>
      </c>
      <c r="M87" s="4"/>
      <c r="N87" s="4">
        <f t="shared" si="3"/>
        <v>303.636</v>
      </c>
      <c r="O87" s="4">
        <f t="shared" si="4"/>
        <v>346.421</v>
      </c>
      <c r="P87" s="4">
        <f t="shared" si="5"/>
        <v>-42.785000000000004</v>
      </c>
      <c r="Q87" s="3"/>
    </row>
    <row r="88" spans="1:17" ht="12">
      <c r="A88" s="8">
        <v>38991</v>
      </c>
      <c r="B88" s="4">
        <v>236.405</v>
      </c>
      <c r="C88" s="4">
        <v>218.42</v>
      </c>
      <c r="D88" s="4">
        <v>17.985000000000014</v>
      </c>
      <c r="E88" s="4"/>
      <c r="F88" s="4">
        <v>99.501</v>
      </c>
      <c r="G88" s="4">
        <v>83.685</v>
      </c>
      <c r="H88" s="4">
        <v>15.816000000000003</v>
      </c>
      <c r="I88" s="4"/>
      <c r="J88" s="4">
        <v>0</v>
      </c>
      <c r="K88" s="4">
        <v>0.001</v>
      </c>
      <c r="L88" s="4">
        <v>-0.001</v>
      </c>
      <c r="M88" s="4"/>
      <c r="N88" s="4">
        <f t="shared" si="3"/>
        <v>335.906</v>
      </c>
      <c r="O88" s="4">
        <f t="shared" si="4"/>
        <v>302.106</v>
      </c>
      <c r="P88" s="4">
        <f t="shared" si="5"/>
        <v>33.80000000000002</v>
      </c>
      <c r="Q88" s="3"/>
    </row>
    <row r="89" spans="1:17" ht="12">
      <c r="A89" s="8">
        <v>39022</v>
      </c>
      <c r="B89" s="4">
        <v>382.315</v>
      </c>
      <c r="C89" s="4">
        <v>322.8</v>
      </c>
      <c r="D89" s="4">
        <v>59.514999999999986</v>
      </c>
      <c r="E89" s="4"/>
      <c r="F89" s="4">
        <v>81.442</v>
      </c>
      <c r="G89" s="4">
        <v>91.966</v>
      </c>
      <c r="H89" s="4">
        <v>-10.524000000000001</v>
      </c>
      <c r="I89" s="4"/>
      <c r="J89" s="4">
        <v>0</v>
      </c>
      <c r="K89" s="4">
        <v>4.015</v>
      </c>
      <c r="L89" s="4">
        <v>-4.015</v>
      </c>
      <c r="M89" s="4"/>
      <c r="N89" s="4">
        <f t="shared" si="3"/>
        <v>463.757</v>
      </c>
      <c r="O89" s="4">
        <f t="shared" si="4"/>
        <v>418.781</v>
      </c>
      <c r="P89" s="4">
        <f t="shared" si="5"/>
        <v>44.975999999999985</v>
      </c>
      <c r="Q89" s="3"/>
    </row>
    <row r="90" spans="1:17" ht="12">
      <c r="A90" s="8">
        <v>39052</v>
      </c>
      <c r="B90" s="4">
        <v>289.272</v>
      </c>
      <c r="C90" s="4">
        <v>334.09</v>
      </c>
      <c r="D90" s="4">
        <v>-44.817999999999984</v>
      </c>
      <c r="E90" s="4"/>
      <c r="F90" s="4">
        <v>7.998</v>
      </c>
      <c r="G90" s="4">
        <v>0</v>
      </c>
      <c r="H90" s="4">
        <v>7.998</v>
      </c>
      <c r="I90" s="4"/>
      <c r="J90" s="4">
        <v>0</v>
      </c>
      <c r="K90" s="4">
        <v>0.012</v>
      </c>
      <c r="L90" s="4">
        <v>-0.012</v>
      </c>
      <c r="M90" s="4"/>
      <c r="N90" s="4">
        <f t="shared" si="3"/>
        <v>297.27</v>
      </c>
      <c r="O90" s="4">
        <f t="shared" si="4"/>
        <v>334.102</v>
      </c>
      <c r="P90" s="4">
        <f t="shared" si="5"/>
        <v>-36.83199999999999</v>
      </c>
      <c r="Q90" s="3"/>
    </row>
    <row r="91" spans="1:16" ht="12">
      <c r="A91" s="8">
        <v>39083</v>
      </c>
      <c r="B91" s="4">
        <v>223.164</v>
      </c>
      <c r="C91" s="4">
        <v>235.3</v>
      </c>
      <c r="D91" s="4">
        <v>-12.136000000000024</v>
      </c>
      <c r="E91" s="4"/>
      <c r="F91" s="4">
        <v>90.105</v>
      </c>
      <c r="G91" s="4">
        <v>81.036</v>
      </c>
      <c r="H91" s="4">
        <v>9.069000000000003</v>
      </c>
      <c r="I91" s="4"/>
      <c r="J91" s="4">
        <v>9.189</v>
      </c>
      <c r="K91" s="4">
        <v>0.006</v>
      </c>
      <c r="L91" s="4">
        <v>9.183</v>
      </c>
      <c r="M91" s="4"/>
      <c r="N91" s="4">
        <f t="shared" si="3"/>
        <v>322.458</v>
      </c>
      <c r="O91" s="4">
        <f t="shared" si="4"/>
        <v>316.342</v>
      </c>
      <c r="P91" s="4">
        <f t="shared" si="5"/>
        <v>6.115999999999978</v>
      </c>
    </row>
    <row r="92" spans="1:16" ht="12">
      <c r="A92" s="8">
        <v>39114</v>
      </c>
      <c r="B92" s="4">
        <v>291.705</v>
      </c>
      <c r="C92" s="4">
        <v>241.7</v>
      </c>
      <c r="D92" s="4">
        <v>50.004999999999995</v>
      </c>
      <c r="E92" s="4"/>
      <c r="F92" s="4">
        <v>71.334</v>
      </c>
      <c r="G92" s="4">
        <v>70.58</v>
      </c>
      <c r="H92" s="4">
        <v>0.7540000000000049</v>
      </c>
      <c r="I92" s="4"/>
      <c r="J92" s="4">
        <v>9.826</v>
      </c>
      <c r="K92" s="4">
        <v>0.004</v>
      </c>
      <c r="L92" s="4">
        <v>9.822000000000001</v>
      </c>
      <c r="M92" s="4"/>
      <c r="N92" s="4">
        <f t="shared" si="3"/>
        <v>372.865</v>
      </c>
      <c r="O92" s="4">
        <f t="shared" si="4"/>
        <v>312.284</v>
      </c>
      <c r="P92" s="4">
        <f t="shared" si="5"/>
        <v>60.581</v>
      </c>
    </row>
    <row r="93" spans="1:16" ht="12">
      <c r="A93" s="8">
        <v>39142</v>
      </c>
      <c r="B93" s="4">
        <v>437.482</v>
      </c>
      <c r="C93" s="4">
        <v>386.5</v>
      </c>
      <c r="D93" s="4">
        <v>50.98200000000003</v>
      </c>
      <c r="E93" s="4"/>
      <c r="F93" s="4">
        <v>8</v>
      </c>
      <c r="G93" s="4">
        <v>0</v>
      </c>
      <c r="H93" s="4">
        <v>8</v>
      </c>
      <c r="I93" s="4"/>
      <c r="J93" s="4">
        <v>0</v>
      </c>
      <c r="K93" s="4">
        <v>0.002</v>
      </c>
      <c r="L93" s="4">
        <v>-0.002</v>
      </c>
      <c r="M93" s="4"/>
      <c r="N93" s="4">
        <f t="shared" si="3"/>
        <v>445.482</v>
      </c>
      <c r="O93" s="4">
        <f t="shared" si="4"/>
        <v>386.502</v>
      </c>
      <c r="P93" s="4">
        <f t="shared" si="5"/>
        <v>58.980000000000025</v>
      </c>
    </row>
    <row r="94" spans="1:16" ht="12">
      <c r="A94" s="8">
        <v>39173</v>
      </c>
      <c r="B94" s="4">
        <v>275.2</v>
      </c>
      <c r="C94" s="4">
        <v>364.2</v>
      </c>
      <c r="D94" s="4">
        <v>-89</v>
      </c>
      <c r="E94" s="4"/>
      <c r="F94" s="4">
        <v>94.352</v>
      </c>
      <c r="G94" s="4">
        <v>63.999</v>
      </c>
      <c r="H94" s="4">
        <v>30.353</v>
      </c>
      <c r="I94" s="4"/>
      <c r="J94" s="4">
        <v>0</v>
      </c>
      <c r="K94" s="4">
        <v>0.001</v>
      </c>
      <c r="L94" s="4">
        <v>-0.001</v>
      </c>
      <c r="M94" s="4"/>
      <c r="N94" s="4">
        <f t="shared" si="3"/>
        <v>369.552</v>
      </c>
      <c r="O94" s="4">
        <f t="shared" si="4"/>
        <v>428.2</v>
      </c>
      <c r="P94" s="4">
        <f t="shared" si="5"/>
        <v>-58.647999999999996</v>
      </c>
    </row>
    <row r="95" spans="1:16" ht="12">
      <c r="A95" s="8">
        <v>39203</v>
      </c>
      <c r="B95" s="4">
        <v>293.841</v>
      </c>
      <c r="C95" s="4">
        <v>318.8</v>
      </c>
      <c r="D95" s="4">
        <v>-24.959000000000003</v>
      </c>
      <c r="E95" s="4"/>
      <c r="F95" s="4">
        <v>75.25</v>
      </c>
      <c r="G95" s="4">
        <v>94.993</v>
      </c>
      <c r="H95" s="4">
        <v>-19.742999999999995</v>
      </c>
      <c r="I95" s="4"/>
      <c r="J95" s="4">
        <v>6.764</v>
      </c>
      <c r="K95" s="4">
        <v>0.001</v>
      </c>
      <c r="L95" s="4">
        <v>6.763</v>
      </c>
      <c r="M95" s="4"/>
      <c r="N95" s="4">
        <f t="shared" si="3"/>
        <v>375.855</v>
      </c>
      <c r="O95" s="4">
        <f t="shared" si="4"/>
        <v>413.794</v>
      </c>
      <c r="P95" s="4">
        <f t="shared" si="5"/>
        <v>-37.939</v>
      </c>
    </row>
    <row r="96" spans="1:16" ht="12">
      <c r="A96" s="8">
        <v>39234</v>
      </c>
      <c r="B96" s="4">
        <v>271.263</v>
      </c>
      <c r="C96" s="4">
        <v>321.3</v>
      </c>
      <c r="D96" s="4">
        <v>-50.037000000000035</v>
      </c>
      <c r="E96" s="4"/>
      <c r="F96" s="4">
        <v>7.998</v>
      </c>
      <c r="G96" s="4">
        <v>0</v>
      </c>
      <c r="H96" s="4">
        <v>7.998</v>
      </c>
      <c r="I96" s="4"/>
      <c r="J96" s="4">
        <v>0</v>
      </c>
      <c r="K96" s="4">
        <v>0.001</v>
      </c>
      <c r="L96" s="4">
        <v>-0.001</v>
      </c>
      <c r="M96" s="4"/>
      <c r="N96" s="4">
        <f t="shared" si="3"/>
        <v>279.26099999999997</v>
      </c>
      <c r="O96" s="4">
        <f t="shared" si="4"/>
        <v>321.301</v>
      </c>
      <c r="P96" s="4">
        <f t="shared" si="5"/>
        <v>-42.040000000000035</v>
      </c>
    </row>
    <row r="97" spans="1:16" ht="12">
      <c r="A97" s="8">
        <v>39264</v>
      </c>
      <c r="B97" s="4">
        <v>247.7</v>
      </c>
      <c r="C97" s="4">
        <v>224.7</v>
      </c>
      <c r="D97" s="4">
        <v>23</v>
      </c>
      <c r="E97" s="4"/>
      <c r="F97" s="4">
        <v>83.617</v>
      </c>
      <c r="G97" s="4">
        <v>52.534</v>
      </c>
      <c r="H97" s="4">
        <v>31.083000000000006</v>
      </c>
      <c r="I97" s="4"/>
      <c r="J97" s="4">
        <v>7.294</v>
      </c>
      <c r="K97" s="4">
        <v>0.002</v>
      </c>
      <c r="L97" s="4">
        <v>7.292</v>
      </c>
      <c r="M97" s="4"/>
      <c r="N97" s="4">
        <f t="shared" si="3"/>
        <v>338.611</v>
      </c>
      <c r="O97" s="4">
        <f t="shared" si="4"/>
        <v>277.236</v>
      </c>
      <c r="P97" s="4">
        <f t="shared" si="5"/>
        <v>61.37500000000001</v>
      </c>
    </row>
    <row r="98" spans="1:16" ht="12">
      <c r="A98" s="8">
        <v>39295</v>
      </c>
      <c r="B98" s="4">
        <v>469.51099999999997</v>
      </c>
      <c r="C98" s="4">
        <v>347.5</v>
      </c>
      <c r="D98" s="4">
        <v>122</v>
      </c>
      <c r="E98" s="4"/>
      <c r="F98" s="4">
        <v>58.374</v>
      </c>
      <c r="G98" s="4">
        <v>102.393</v>
      </c>
      <c r="H98" s="4">
        <v>-44.019</v>
      </c>
      <c r="I98" s="4"/>
      <c r="J98" s="4">
        <v>13.846</v>
      </c>
      <c r="K98" s="4">
        <v>0.001</v>
      </c>
      <c r="L98" s="4">
        <v>13.845</v>
      </c>
      <c r="M98" s="4"/>
      <c r="N98" s="4">
        <f t="shared" si="3"/>
        <v>541.731</v>
      </c>
      <c r="O98" s="4">
        <f t="shared" si="4"/>
        <v>449.894</v>
      </c>
      <c r="P98" s="4">
        <f t="shared" si="5"/>
        <v>91.826</v>
      </c>
    </row>
    <row r="99" spans="1:17" ht="12">
      <c r="A99" s="8">
        <v>39326</v>
      </c>
      <c r="B99" s="4">
        <v>272.085</v>
      </c>
      <c r="C99" s="4">
        <v>328</v>
      </c>
      <c r="D99" s="4">
        <v>-55.9</v>
      </c>
      <c r="E99" s="4"/>
      <c r="F99" s="4">
        <v>7.998</v>
      </c>
      <c r="G99" s="4">
        <v>0</v>
      </c>
      <c r="H99" s="4">
        <v>7.998</v>
      </c>
      <c r="I99" s="4"/>
      <c r="J99" s="4">
        <v>0</v>
      </c>
      <c r="K99" s="4">
        <v>0.001</v>
      </c>
      <c r="L99" s="4">
        <v>-0.001</v>
      </c>
      <c r="M99" s="4"/>
      <c r="N99" s="4">
        <f t="shared" si="3"/>
        <v>280.08299999999997</v>
      </c>
      <c r="O99" s="4">
        <f t="shared" si="4"/>
        <v>328.001</v>
      </c>
      <c r="P99" s="4">
        <f t="shared" si="5"/>
        <v>-47.903</v>
      </c>
      <c r="Q99" s="3"/>
    </row>
    <row r="100" spans="1:17" ht="12">
      <c r="A100" s="8">
        <v>39356</v>
      </c>
      <c r="B100" s="4">
        <v>225.126</v>
      </c>
      <c r="C100" s="4">
        <v>245.1</v>
      </c>
      <c r="D100" s="4">
        <v>-20</v>
      </c>
      <c r="E100" s="4"/>
      <c r="F100" s="4">
        <v>90.375</v>
      </c>
      <c r="G100" s="4">
        <v>53.144</v>
      </c>
      <c r="H100" s="4">
        <v>37.231</v>
      </c>
      <c r="I100" s="4"/>
      <c r="J100" s="4">
        <v>0</v>
      </c>
      <c r="K100" s="4">
        <v>0.001</v>
      </c>
      <c r="L100" s="4">
        <v>-0.001</v>
      </c>
      <c r="M100" s="4"/>
      <c r="N100" s="4">
        <f t="shared" si="3"/>
        <v>315.501</v>
      </c>
      <c r="O100" s="4">
        <f t="shared" si="4"/>
        <v>298.24499999999995</v>
      </c>
      <c r="P100" s="4">
        <f t="shared" si="5"/>
        <v>17.23</v>
      </c>
      <c r="Q100" s="3"/>
    </row>
    <row r="101" spans="1:17" ht="12">
      <c r="A101" s="8">
        <v>39387</v>
      </c>
      <c r="B101" s="4">
        <v>423.568</v>
      </c>
      <c r="C101" s="4">
        <v>326.6</v>
      </c>
      <c r="D101" s="4">
        <v>97</v>
      </c>
      <c r="E101" s="4"/>
      <c r="F101" s="4">
        <v>60.173</v>
      </c>
      <c r="G101" s="4">
        <v>77.286</v>
      </c>
      <c r="H101" s="4">
        <v>-17.113</v>
      </c>
      <c r="I101" s="4"/>
      <c r="J101" s="4">
        <v>7.567</v>
      </c>
      <c r="K101" s="4">
        <v>10.123</v>
      </c>
      <c r="L101" s="4">
        <v>-2.555999999999999</v>
      </c>
      <c r="M101" s="4"/>
      <c r="N101" s="4">
        <f t="shared" si="3"/>
        <v>491.308</v>
      </c>
      <c r="O101" s="4">
        <f t="shared" si="4"/>
        <v>414.009</v>
      </c>
      <c r="P101" s="4">
        <f t="shared" si="5"/>
        <v>77.331</v>
      </c>
      <c r="Q101" s="3"/>
    </row>
    <row r="102" spans="1:16" ht="12">
      <c r="A102" s="8">
        <v>39417</v>
      </c>
      <c r="B102" s="4">
        <v>311.583</v>
      </c>
      <c r="C102" s="4">
        <v>342.8</v>
      </c>
      <c r="D102" s="4">
        <v>-31.216999999999985</v>
      </c>
      <c r="E102" s="4"/>
      <c r="F102" s="4">
        <v>50.153</v>
      </c>
      <c r="G102" s="4">
        <v>26.667</v>
      </c>
      <c r="H102" s="4">
        <v>23.485999999999997</v>
      </c>
      <c r="I102" s="4"/>
      <c r="J102" s="4">
        <v>0</v>
      </c>
      <c r="K102" s="4">
        <v>0.004</v>
      </c>
      <c r="L102" s="4">
        <v>-0.004</v>
      </c>
      <c r="M102" s="4"/>
      <c r="N102" s="4">
        <f t="shared" si="3"/>
        <v>361.73600000000005</v>
      </c>
      <c r="O102" s="4">
        <f t="shared" si="4"/>
        <v>369.471</v>
      </c>
      <c r="P102" s="4">
        <f t="shared" si="5"/>
        <v>-7.734999999999987</v>
      </c>
    </row>
    <row r="103" spans="1:16" ht="12">
      <c r="A103" s="8">
        <v>39448</v>
      </c>
      <c r="B103" s="4">
        <v>309.005</v>
      </c>
      <c r="C103" s="4">
        <v>328.5</v>
      </c>
      <c r="D103" s="4">
        <v>-19.495000000000005</v>
      </c>
      <c r="E103" s="4"/>
      <c r="F103" s="4">
        <v>53.048</v>
      </c>
      <c r="G103" s="4">
        <v>48.969</v>
      </c>
      <c r="H103" s="4">
        <v>4.079000000000001</v>
      </c>
      <c r="I103" s="4"/>
      <c r="J103" s="4">
        <v>8.974</v>
      </c>
      <c r="K103" s="4">
        <v>0.001</v>
      </c>
      <c r="L103" s="4">
        <v>8.973</v>
      </c>
      <c r="M103" s="4"/>
      <c r="N103" s="4">
        <f t="shared" si="3"/>
        <v>371.027</v>
      </c>
      <c r="O103" s="4">
        <f t="shared" si="4"/>
        <v>377.46999999999997</v>
      </c>
      <c r="P103" s="4">
        <f t="shared" si="5"/>
        <v>-6.443000000000003</v>
      </c>
    </row>
    <row r="104" spans="1:16" ht="12">
      <c r="A104" s="8">
        <v>39479</v>
      </c>
      <c r="B104" s="4">
        <v>411.888</v>
      </c>
      <c r="C104" s="4">
        <v>270.9</v>
      </c>
      <c r="D104" s="4">
        <v>141</v>
      </c>
      <c r="E104" s="4"/>
      <c r="F104" s="4">
        <v>65.88</v>
      </c>
      <c r="G104" s="4">
        <v>91.462</v>
      </c>
      <c r="H104" s="4">
        <v>-25.582000000000008</v>
      </c>
      <c r="I104" s="4"/>
      <c r="J104" s="4">
        <v>13.294</v>
      </c>
      <c r="K104" s="4">
        <v>0.001</v>
      </c>
      <c r="L104" s="4">
        <v>13.293000000000001</v>
      </c>
      <c r="M104" s="4"/>
      <c r="N104" s="4">
        <f t="shared" si="3"/>
        <v>491.06199999999995</v>
      </c>
      <c r="O104" s="4">
        <f t="shared" si="4"/>
        <v>362.36299999999994</v>
      </c>
      <c r="P104" s="4">
        <f t="shared" si="5"/>
        <v>128.71099999999998</v>
      </c>
    </row>
    <row r="105" spans="1:17" ht="12">
      <c r="A105" s="8">
        <v>39508</v>
      </c>
      <c r="B105" s="4">
        <v>375.481</v>
      </c>
      <c r="C105" s="4">
        <v>342.485</v>
      </c>
      <c r="D105" s="4">
        <v>32.99599999999998</v>
      </c>
      <c r="E105" s="4"/>
      <c r="F105" s="4">
        <v>62.562</v>
      </c>
      <c r="G105" s="4">
        <v>26.842</v>
      </c>
      <c r="H105" s="4">
        <v>35.72</v>
      </c>
      <c r="I105" s="4"/>
      <c r="J105" s="4">
        <v>0</v>
      </c>
      <c r="K105" s="4">
        <v>0.001</v>
      </c>
      <c r="L105" s="4">
        <v>-0.001</v>
      </c>
      <c r="M105" s="4"/>
      <c r="N105" s="4">
        <f t="shared" si="3"/>
        <v>438.043</v>
      </c>
      <c r="O105" s="4">
        <f t="shared" si="4"/>
        <v>369.328</v>
      </c>
      <c r="P105" s="4">
        <f t="shared" si="5"/>
        <v>68.71499999999997</v>
      </c>
      <c r="Q105" s="3"/>
    </row>
    <row r="106" spans="1:17" ht="12">
      <c r="A106" s="8">
        <v>39539</v>
      </c>
      <c r="B106" s="4">
        <v>301.82500000000005</v>
      </c>
      <c r="C106" s="4">
        <v>434.497</v>
      </c>
      <c r="D106" s="4">
        <v>-132.67199999999997</v>
      </c>
      <c r="E106" s="4"/>
      <c r="F106" s="4">
        <v>68.229</v>
      </c>
      <c r="G106" s="4">
        <v>26.837</v>
      </c>
      <c r="H106" s="4">
        <v>41.391999999999996</v>
      </c>
      <c r="I106" s="4"/>
      <c r="J106" s="4">
        <v>0</v>
      </c>
      <c r="K106" s="4">
        <v>0.001</v>
      </c>
      <c r="L106" s="4">
        <v>-0.001</v>
      </c>
      <c r="M106" s="4"/>
      <c r="N106" s="4">
        <f t="shared" si="3"/>
        <v>370.05400000000003</v>
      </c>
      <c r="O106" s="4">
        <f t="shared" si="4"/>
        <v>461.335</v>
      </c>
      <c r="P106" s="4">
        <f t="shared" si="5"/>
        <v>-91.28099999999998</v>
      </c>
      <c r="Q106" s="3"/>
    </row>
    <row r="107" spans="1:16" ht="12">
      <c r="A107" s="8">
        <v>39569</v>
      </c>
      <c r="B107" s="4">
        <v>425.03099999999995</v>
      </c>
      <c r="C107" s="4">
        <v>331.502</v>
      </c>
      <c r="D107" s="4">
        <v>93.52899999999994</v>
      </c>
      <c r="E107" s="4"/>
      <c r="F107" s="4">
        <v>23.076</v>
      </c>
      <c r="G107" s="4">
        <v>87.237</v>
      </c>
      <c r="H107" s="4">
        <v>-64.161</v>
      </c>
      <c r="I107" s="4"/>
      <c r="J107" s="4">
        <v>9.231</v>
      </c>
      <c r="K107" s="4">
        <v>0</v>
      </c>
      <c r="L107" s="4">
        <v>9.231</v>
      </c>
      <c r="M107" s="4"/>
      <c r="N107" s="4">
        <f t="shared" si="3"/>
        <v>457.33799999999997</v>
      </c>
      <c r="O107" s="4">
        <f t="shared" si="4"/>
        <v>418.73900000000003</v>
      </c>
      <c r="P107" s="4">
        <f t="shared" si="5"/>
        <v>38.59899999999994</v>
      </c>
    </row>
    <row r="108" spans="1:16" ht="12">
      <c r="A108" s="8">
        <v>39600</v>
      </c>
      <c r="B108" s="4">
        <v>312.019</v>
      </c>
      <c r="C108" s="4">
        <v>370.808</v>
      </c>
      <c r="D108" s="4">
        <v>-58.78899999999999</v>
      </c>
      <c r="E108" s="4"/>
      <c r="F108" s="4">
        <v>119.29</v>
      </c>
      <c r="G108" s="4">
        <v>52.432</v>
      </c>
      <c r="H108" s="4">
        <v>66.858</v>
      </c>
      <c r="I108" s="4"/>
      <c r="J108" s="4">
        <v>0</v>
      </c>
      <c r="K108" s="4">
        <v>0</v>
      </c>
      <c r="L108" s="4">
        <v>0</v>
      </c>
      <c r="M108" s="4"/>
      <c r="N108" s="4">
        <f t="shared" si="3"/>
        <v>431.309</v>
      </c>
      <c r="O108" s="4">
        <f t="shared" si="4"/>
        <v>423.24</v>
      </c>
      <c r="P108" s="4">
        <f t="shared" si="5"/>
        <v>8.069000000000017</v>
      </c>
    </row>
    <row r="109" spans="1:16" ht="12">
      <c r="A109" s="8">
        <v>39630</v>
      </c>
      <c r="B109" s="4">
        <v>436.447</v>
      </c>
      <c r="C109" s="4">
        <v>361.118</v>
      </c>
      <c r="D109" s="4">
        <v>75.32900000000001</v>
      </c>
      <c r="E109" s="4"/>
      <c r="F109" s="4">
        <v>65.741</v>
      </c>
      <c r="G109" s="4">
        <v>26.429</v>
      </c>
      <c r="H109" s="4">
        <v>39.312</v>
      </c>
      <c r="I109" s="4"/>
      <c r="J109" s="4">
        <v>6.66</v>
      </c>
      <c r="K109" s="4">
        <v>0.001</v>
      </c>
      <c r="L109" s="4">
        <v>6.659</v>
      </c>
      <c r="M109" s="4"/>
      <c r="N109" s="4">
        <f t="shared" si="3"/>
        <v>508.848</v>
      </c>
      <c r="O109" s="4">
        <f t="shared" si="4"/>
        <v>387.54799999999994</v>
      </c>
      <c r="P109" s="4">
        <f t="shared" si="5"/>
        <v>121.30000000000001</v>
      </c>
    </row>
    <row r="110" spans="1:16" ht="12">
      <c r="A110" s="8">
        <v>39661</v>
      </c>
      <c r="B110" s="4">
        <v>423.904</v>
      </c>
      <c r="C110" s="4">
        <v>332.497</v>
      </c>
      <c r="D110" s="4">
        <v>91.40699999999998</v>
      </c>
      <c r="E110" s="4"/>
      <c r="F110" s="4">
        <v>23.334</v>
      </c>
      <c r="G110" s="4">
        <v>41.648</v>
      </c>
      <c r="H110" s="4">
        <v>-18.314000000000004</v>
      </c>
      <c r="I110" s="4"/>
      <c r="J110" s="4">
        <v>13.728</v>
      </c>
      <c r="K110" s="4">
        <v>11.912</v>
      </c>
      <c r="L110" s="4">
        <v>1.815999999999999</v>
      </c>
      <c r="M110" s="4"/>
      <c r="N110" s="4">
        <f t="shared" si="3"/>
        <v>460.966</v>
      </c>
      <c r="O110" s="4">
        <f t="shared" si="4"/>
        <v>386.057</v>
      </c>
      <c r="P110" s="4">
        <f t="shared" si="5"/>
        <v>74.90899999999998</v>
      </c>
    </row>
    <row r="111" spans="1:16" ht="12">
      <c r="A111" s="8">
        <v>39692</v>
      </c>
      <c r="B111" s="4">
        <v>677.015</v>
      </c>
      <c r="C111" s="4">
        <v>414.4</v>
      </c>
      <c r="D111" s="4">
        <v>262.615</v>
      </c>
      <c r="E111" s="4"/>
      <c r="F111" s="4">
        <v>135.326</v>
      </c>
      <c r="G111" s="4">
        <v>67.006</v>
      </c>
      <c r="H111" s="4">
        <v>68.32</v>
      </c>
      <c r="I111" s="4"/>
      <c r="J111" s="4">
        <v>0</v>
      </c>
      <c r="K111" s="4">
        <v>0.003</v>
      </c>
      <c r="L111" s="4">
        <v>-0.003</v>
      </c>
      <c r="M111" s="4"/>
      <c r="N111" s="4">
        <f t="shared" si="3"/>
        <v>812.341</v>
      </c>
      <c r="O111" s="4">
        <f t="shared" si="4"/>
        <v>481.40899999999993</v>
      </c>
      <c r="P111" s="4">
        <f t="shared" si="5"/>
        <v>330.932</v>
      </c>
    </row>
    <row r="112" spans="1:17" ht="12">
      <c r="A112" s="8">
        <v>39722</v>
      </c>
      <c r="B112" s="4">
        <v>993.289</v>
      </c>
      <c r="C112" s="4">
        <v>573.362</v>
      </c>
      <c r="D112" s="4">
        <v>419.8380000000001</v>
      </c>
      <c r="E112" s="4"/>
      <c r="F112" s="4">
        <v>113.799</v>
      </c>
      <c r="G112" s="4">
        <v>38.724</v>
      </c>
      <c r="H112" s="4">
        <v>75.07500000000002</v>
      </c>
      <c r="I112" s="4"/>
      <c r="J112" s="4">
        <v>0</v>
      </c>
      <c r="K112" s="4">
        <v>0.001</v>
      </c>
      <c r="L112" s="4">
        <v>-0.001</v>
      </c>
      <c r="M112" s="4"/>
      <c r="N112" s="4">
        <f t="shared" si="3"/>
        <v>1107.088</v>
      </c>
      <c r="O112" s="4">
        <f t="shared" si="4"/>
        <v>612.087</v>
      </c>
      <c r="P112" s="4">
        <f t="shared" si="5"/>
        <v>494.91200000000015</v>
      </c>
      <c r="Q112" s="3"/>
    </row>
    <row r="113" spans="1:17" ht="12">
      <c r="A113" s="8">
        <v>39753</v>
      </c>
      <c r="B113" s="4">
        <v>570.417</v>
      </c>
      <c r="C113" s="4">
        <v>476.446</v>
      </c>
      <c r="D113" s="4">
        <v>93.976</v>
      </c>
      <c r="E113" s="4"/>
      <c r="F113" s="4">
        <v>52.989</v>
      </c>
      <c r="G113" s="4">
        <v>64.714</v>
      </c>
      <c r="H113" s="4">
        <v>-11.725000000000001</v>
      </c>
      <c r="I113" s="4"/>
      <c r="J113" s="4">
        <v>11.772</v>
      </c>
      <c r="K113" s="4">
        <v>0.001</v>
      </c>
      <c r="L113" s="4">
        <v>11.771</v>
      </c>
      <c r="M113" s="4"/>
      <c r="N113" s="4">
        <f t="shared" si="3"/>
        <v>635.1780000000001</v>
      </c>
      <c r="O113" s="4">
        <f t="shared" si="4"/>
        <v>541.1610000000001</v>
      </c>
      <c r="P113" s="4">
        <f t="shared" si="5"/>
        <v>94.022</v>
      </c>
      <c r="Q113" s="3"/>
    </row>
    <row r="114" spans="1:17" ht="12">
      <c r="A114" s="8">
        <v>39783</v>
      </c>
      <c r="B114" s="4">
        <v>391.423</v>
      </c>
      <c r="C114" s="4">
        <v>528.463</v>
      </c>
      <c r="D114" s="4">
        <v>-137.04</v>
      </c>
      <c r="E114" s="4"/>
      <c r="F114" s="4">
        <v>182.481</v>
      </c>
      <c r="G114" s="4">
        <v>65.155</v>
      </c>
      <c r="H114" s="4">
        <v>117.326</v>
      </c>
      <c r="I114" s="4"/>
      <c r="J114" s="4">
        <v>0</v>
      </c>
      <c r="K114" s="4">
        <v>0.001</v>
      </c>
      <c r="L114" s="4">
        <v>-0.001</v>
      </c>
      <c r="M114" s="4"/>
      <c r="N114" s="4">
        <f t="shared" si="3"/>
        <v>573.904</v>
      </c>
      <c r="O114" s="4">
        <f t="shared" si="4"/>
        <v>593.6189999999999</v>
      </c>
      <c r="P114" s="4">
        <f t="shared" si="5"/>
        <v>-19.715</v>
      </c>
      <c r="Q114" s="3"/>
    </row>
    <row r="115" spans="1:16" ht="12">
      <c r="A115" s="8">
        <v>39814</v>
      </c>
      <c r="B115" s="4">
        <v>618.711</v>
      </c>
      <c r="C115" s="4">
        <v>686.815</v>
      </c>
      <c r="D115" s="4">
        <v>-68.11500000000001</v>
      </c>
      <c r="E115" s="4"/>
      <c r="F115" s="4">
        <v>58.468</v>
      </c>
      <c r="G115" s="4">
        <v>36.821</v>
      </c>
      <c r="H115" s="4">
        <v>21.647000000000006</v>
      </c>
      <c r="I115" s="4"/>
      <c r="J115" s="4">
        <v>8</v>
      </c>
      <c r="K115" s="4">
        <v>0</v>
      </c>
      <c r="L115" s="4">
        <v>8</v>
      </c>
      <c r="M115" s="4"/>
      <c r="N115" s="4">
        <f t="shared" si="3"/>
        <v>685.179</v>
      </c>
      <c r="O115" s="4">
        <f t="shared" si="4"/>
        <v>723.6360000000001</v>
      </c>
      <c r="P115" s="4">
        <f t="shared" si="5"/>
        <v>-38.468</v>
      </c>
    </row>
    <row r="116" spans="1:16" ht="12">
      <c r="A116" s="8">
        <v>39845</v>
      </c>
      <c r="B116" s="4">
        <v>527.434</v>
      </c>
      <c r="C116" s="4">
        <v>340.43</v>
      </c>
      <c r="D116" s="4">
        <v>186.99399999999997</v>
      </c>
      <c r="E116" s="4"/>
      <c r="F116" s="4">
        <v>128.67</v>
      </c>
      <c r="G116" s="4">
        <v>62.718</v>
      </c>
      <c r="H116" s="4">
        <v>65.95199999999998</v>
      </c>
      <c r="I116" s="4"/>
      <c r="J116" s="4">
        <v>14.713</v>
      </c>
      <c r="K116" s="4">
        <v>0.001</v>
      </c>
      <c r="L116" s="4">
        <v>14.712</v>
      </c>
      <c r="M116" s="4"/>
      <c r="N116" s="4">
        <f t="shared" si="3"/>
        <v>670.8169999999999</v>
      </c>
      <c r="O116" s="4">
        <f t="shared" si="4"/>
        <v>403.149</v>
      </c>
      <c r="P116" s="4">
        <f t="shared" si="5"/>
        <v>267.65799999999996</v>
      </c>
    </row>
    <row r="117" spans="1:16" ht="12">
      <c r="A117" s="8">
        <v>39873</v>
      </c>
      <c r="B117" s="4">
        <v>550.44</v>
      </c>
      <c r="C117" s="4">
        <v>502.441</v>
      </c>
      <c r="D117" s="4">
        <v>47.98200000000003</v>
      </c>
      <c r="E117" s="4"/>
      <c r="F117" s="4">
        <v>254.61</v>
      </c>
      <c r="G117" s="4">
        <v>61.684</v>
      </c>
      <c r="H117" s="4">
        <v>192.92600000000002</v>
      </c>
      <c r="I117" s="4"/>
      <c r="J117" s="4">
        <v>11.196</v>
      </c>
      <c r="K117" s="4">
        <v>0</v>
      </c>
      <c r="L117" s="4">
        <v>11.196</v>
      </c>
      <c r="M117" s="4"/>
      <c r="N117" s="4">
        <f t="shared" si="3"/>
        <v>816.2460000000001</v>
      </c>
      <c r="O117" s="4">
        <f t="shared" si="4"/>
        <v>564.125</v>
      </c>
      <c r="P117" s="4">
        <f t="shared" si="5"/>
        <v>252.10400000000004</v>
      </c>
    </row>
    <row r="118" spans="1:16" ht="12">
      <c r="A118" s="8">
        <v>39904</v>
      </c>
      <c r="B118" s="4">
        <v>553.821</v>
      </c>
      <c r="C118" s="4">
        <v>592.854</v>
      </c>
      <c r="D118" s="4">
        <v>-39.033000000000015</v>
      </c>
      <c r="E118" s="4"/>
      <c r="F118" s="4">
        <v>172.698</v>
      </c>
      <c r="G118" s="4">
        <v>38.781</v>
      </c>
      <c r="H118" s="4">
        <v>133.917</v>
      </c>
      <c r="I118" s="4"/>
      <c r="J118" s="4">
        <v>0</v>
      </c>
      <c r="K118" s="4">
        <v>0</v>
      </c>
      <c r="L118" s="4">
        <v>0</v>
      </c>
      <c r="M118" s="4"/>
      <c r="N118" s="4">
        <f t="shared" si="3"/>
        <v>726.519</v>
      </c>
      <c r="O118" s="4">
        <f t="shared" si="4"/>
        <v>631.635</v>
      </c>
      <c r="P118" s="4">
        <f t="shared" si="5"/>
        <v>94.88399999999999</v>
      </c>
    </row>
    <row r="119" spans="1:16" ht="12">
      <c r="A119" s="8">
        <v>39934</v>
      </c>
      <c r="B119" s="4">
        <v>585.318</v>
      </c>
      <c r="C119" s="4">
        <v>514.45</v>
      </c>
      <c r="D119" s="4">
        <v>70.86799999999994</v>
      </c>
      <c r="E119" s="4"/>
      <c r="F119" s="4">
        <v>67.086</v>
      </c>
      <c r="G119" s="4">
        <v>60.235</v>
      </c>
      <c r="H119" s="4">
        <v>6.850999999999999</v>
      </c>
      <c r="I119" s="4"/>
      <c r="J119" s="4">
        <v>16.477</v>
      </c>
      <c r="K119" s="4">
        <v>4.479</v>
      </c>
      <c r="L119" s="4">
        <v>11.998000000000001</v>
      </c>
      <c r="M119" s="4"/>
      <c r="N119" s="4">
        <f t="shared" si="3"/>
        <v>668.881</v>
      </c>
      <c r="O119" s="4">
        <f t="shared" si="4"/>
        <v>579.1640000000001</v>
      </c>
      <c r="P119" s="4">
        <f t="shared" si="5"/>
        <v>89.71699999999994</v>
      </c>
    </row>
    <row r="120" spans="1:16" ht="12">
      <c r="A120" s="8">
        <v>39965</v>
      </c>
      <c r="B120" s="4">
        <v>500.38700000000006</v>
      </c>
      <c r="C120" s="4">
        <v>559.325</v>
      </c>
      <c r="D120" s="4">
        <v>-58.903999999999996</v>
      </c>
      <c r="E120" s="4"/>
      <c r="F120" s="4">
        <v>265.95</v>
      </c>
      <c r="G120" s="4">
        <v>59.513</v>
      </c>
      <c r="H120" s="4">
        <v>206.43699999999998</v>
      </c>
      <c r="I120" s="4"/>
      <c r="J120" s="4">
        <v>11.116</v>
      </c>
      <c r="K120" s="4">
        <v>0.002</v>
      </c>
      <c r="L120" s="4">
        <v>11.113999999999999</v>
      </c>
      <c r="M120" s="4"/>
      <c r="N120" s="4">
        <f t="shared" si="3"/>
        <v>777.453</v>
      </c>
      <c r="O120" s="4">
        <f t="shared" si="4"/>
        <v>618.84</v>
      </c>
      <c r="P120" s="4">
        <f t="shared" si="5"/>
        <v>158.647</v>
      </c>
    </row>
    <row r="121" spans="1:16" ht="12">
      <c r="A121" s="8">
        <v>39995</v>
      </c>
      <c r="B121" s="4">
        <v>685.371</v>
      </c>
      <c r="C121" s="4">
        <v>671.35</v>
      </c>
      <c r="D121" s="4">
        <v>14.011999999999944</v>
      </c>
      <c r="E121" s="4"/>
      <c r="F121" s="4">
        <v>174.771</v>
      </c>
      <c r="G121" s="4">
        <v>36.893</v>
      </c>
      <c r="H121" s="4">
        <v>137.878</v>
      </c>
      <c r="I121" s="4"/>
      <c r="J121" s="4">
        <v>17.337</v>
      </c>
      <c r="K121" s="4">
        <v>0.001</v>
      </c>
      <c r="L121" s="4">
        <v>17.336</v>
      </c>
      <c r="M121" s="4"/>
      <c r="N121" s="4">
        <f t="shared" si="3"/>
        <v>877.4789999999999</v>
      </c>
      <c r="O121" s="4">
        <f t="shared" si="4"/>
        <v>708.244</v>
      </c>
      <c r="P121" s="4">
        <f t="shared" si="5"/>
        <v>169.22599999999994</v>
      </c>
    </row>
    <row r="122" spans="1:16" ht="12">
      <c r="A122" s="8">
        <v>40026</v>
      </c>
      <c r="B122" s="4">
        <v>557.44</v>
      </c>
      <c r="C122" s="4">
        <v>509.43</v>
      </c>
      <c r="D122" s="4">
        <v>48.01000000000005</v>
      </c>
      <c r="E122" s="4"/>
      <c r="F122" s="4">
        <v>181.55</v>
      </c>
      <c r="G122" s="4">
        <v>90.397</v>
      </c>
      <c r="H122" s="4">
        <v>91.153</v>
      </c>
      <c r="I122" s="4"/>
      <c r="J122" s="4">
        <v>17.317</v>
      </c>
      <c r="K122" s="4">
        <v>4.386</v>
      </c>
      <c r="L122" s="4">
        <v>12.931000000000001</v>
      </c>
      <c r="M122" s="4"/>
      <c r="N122" s="4">
        <f t="shared" si="3"/>
        <v>756.307</v>
      </c>
      <c r="O122" s="4">
        <f t="shared" si="4"/>
        <v>604.213</v>
      </c>
      <c r="P122" s="4">
        <f t="shared" si="5"/>
        <v>152.09400000000008</v>
      </c>
    </row>
    <row r="123" spans="1:16" ht="12">
      <c r="A123" s="8">
        <v>40057</v>
      </c>
      <c r="B123" s="4">
        <v>386.44</v>
      </c>
      <c r="C123" s="4">
        <v>462.427</v>
      </c>
      <c r="D123" s="4">
        <v>-75.98700000000002</v>
      </c>
      <c r="E123" s="4"/>
      <c r="F123" s="4">
        <v>172.106</v>
      </c>
      <c r="G123" s="4">
        <v>36.974</v>
      </c>
      <c r="H123" s="4">
        <v>135.132</v>
      </c>
      <c r="I123" s="4"/>
      <c r="J123" s="4">
        <v>12.025</v>
      </c>
      <c r="K123" s="4">
        <v>0.002</v>
      </c>
      <c r="L123" s="4">
        <v>12.023</v>
      </c>
      <c r="M123" s="4"/>
      <c r="N123" s="4">
        <f t="shared" si="3"/>
        <v>570.571</v>
      </c>
      <c r="O123" s="4">
        <f t="shared" si="4"/>
        <v>499.403</v>
      </c>
      <c r="P123" s="4">
        <f t="shared" si="5"/>
        <v>71.16799999999998</v>
      </c>
    </row>
    <row r="124" spans="1:16" ht="12">
      <c r="A124" s="8">
        <v>40087</v>
      </c>
      <c r="B124" s="4">
        <v>519.225</v>
      </c>
      <c r="C124" s="4">
        <v>653.226</v>
      </c>
      <c r="D124" s="4">
        <v>-134.01999999999998</v>
      </c>
      <c r="E124" s="4"/>
      <c r="F124" s="4">
        <v>73.495</v>
      </c>
      <c r="G124" s="4">
        <v>15.005</v>
      </c>
      <c r="H124" s="4">
        <v>58.49</v>
      </c>
      <c r="I124" s="4"/>
      <c r="J124" s="4">
        <v>12.088</v>
      </c>
      <c r="K124" s="4">
        <v>0</v>
      </c>
      <c r="L124" s="4">
        <v>12.088</v>
      </c>
      <c r="M124" s="4"/>
      <c r="N124" s="4">
        <f t="shared" si="3"/>
        <v>604.808</v>
      </c>
      <c r="O124" s="4">
        <f t="shared" si="4"/>
        <v>668.231</v>
      </c>
      <c r="P124" s="4">
        <f t="shared" si="5"/>
        <v>-63.44199999999997</v>
      </c>
    </row>
    <row r="125" spans="1:16" ht="12">
      <c r="A125" s="8">
        <v>40118</v>
      </c>
      <c r="B125" s="4">
        <v>409.437</v>
      </c>
      <c r="C125" s="4">
        <v>417.444</v>
      </c>
      <c r="D125" s="4">
        <v>-8.019000000000005</v>
      </c>
      <c r="E125" s="4"/>
      <c r="F125" s="4">
        <v>313.486</v>
      </c>
      <c r="G125" s="4">
        <v>91.935</v>
      </c>
      <c r="H125" s="4">
        <v>221.551</v>
      </c>
      <c r="I125" s="4"/>
      <c r="J125" s="4">
        <v>17.989</v>
      </c>
      <c r="K125" s="4">
        <v>5.015</v>
      </c>
      <c r="L125" s="4">
        <v>12.974</v>
      </c>
      <c r="M125" s="4"/>
      <c r="N125" s="4">
        <f t="shared" si="3"/>
        <v>740.912</v>
      </c>
      <c r="O125" s="4">
        <f t="shared" si="4"/>
        <v>514.394</v>
      </c>
      <c r="P125" s="4">
        <f t="shared" si="5"/>
        <v>226.50599999999997</v>
      </c>
    </row>
    <row r="126" spans="1:16" ht="12">
      <c r="A126" s="8">
        <v>40148</v>
      </c>
      <c r="B126" s="4">
        <v>523.714</v>
      </c>
      <c r="C126" s="4">
        <v>580.733</v>
      </c>
      <c r="D126" s="4">
        <v>-57.01999999999998</v>
      </c>
      <c r="E126" s="4"/>
      <c r="F126" s="4">
        <v>182.832</v>
      </c>
      <c r="G126" s="4">
        <v>41.5</v>
      </c>
      <c r="H126" s="4">
        <v>141.332</v>
      </c>
      <c r="I126" s="4"/>
      <c r="J126" s="4">
        <v>13.07</v>
      </c>
      <c r="K126" s="4">
        <v>0.001</v>
      </c>
      <c r="L126" s="4">
        <v>13.069</v>
      </c>
      <c r="M126" s="4"/>
      <c r="N126" s="4">
        <f t="shared" si="3"/>
        <v>719.6160000000001</v>
      </c>
      <c r="O126" s="4">
        <f t="shared" si="4"/>
        <v>622.2339999999999</v>
      </c>
      <c r="P126" s="4">
        <f t="shared" si="5"/>
        <v>97.38100000000001</v>
      </c>
    </row>
    <row r="127" spans="1:16" ht="12">
      <c r="A127" s="8">
        <v>40179</v>
      </c>
      <c r="B127" s="4">
        <v>286.423</v>
      </c>
      <c r="C127" s="4">
        <v>390.451</v>
      </c>
      <c r="D127" s="4">
        <v>-104.029</v>
      </c>
      <c r="E127" s="4"/>
      <c r="F127" s="4">
        <v>73.754</v>
      </c>
      <c r="G127" s="4">
        <v>29.556</v>
      </c>
      <c r="H127" s="4">
        <v>44.19800000000001</v>
      </c>
      <c r="I127" s="4"/>
      <c r="J127" s="4">
        <v>13.505</v>
      </c>
      <c r="K127" s="4">
        <v>0</v>
      </c>
      <c r="L127" s="4">
        <v>13.505</v>
      </c>
      <c r="M127" s="4"/>
      <c r="N127" s="4">
        <f t="shared" si="3"/>
        <v>373.682</v>
      </c>
      <c r="O127" s="4">
        <f t="shared" si="4"/>
        <v>420.007</v>
      </c>
      <c r="P127" s="4">
        <f t="shared" si="5"/>
        <v>-46.325999999999986</v>
      </c>
    </row>
    <row r="128" spans="1:16" ht="12">
      <c r="A128" s="8">
        <v>40210</v>
      </c>
      <c r="B128" s="4">
        <v>385.44599999999997</v>
      </c>
      <c r="C128" s="4">
        <v>338.443</v>
      </c>
      <c r="D128" s="4">
        <v>47.00200000000001</v>
      </c>
      <c r="E128" s="4"/>
      <c r="F128" s="4">
        <v>192.227</v>
      </c>
      <c r="G128" s="4">
        <v>84.36</v>
      </c>
      <c r="H128" s="4">
        <v>107.867</v>
      </c>
      <c r="I128" s="4"/>
      <c r="J128" s="4">
        <v>25.797</v>
      </c>
      <c r="K128" s="4">
        <v>0</v>
      </c>
      <c r="L128" s="4">
        <v>25.797</v>
      </c>
      <c r="M128" s="4"/>
      <c r="N128" s="4">
        <f t="shared" si="3"/>
        <v>603.47</v>
      </c>
      <c r="O128" s="4">
        <f t="shared" si="4"/>
        <v>422.803</v>
      </c>
      <c r="P128" s="4">
        <f t="shared" si="5"/>
        <v>180.66600000000003</v>
      </c>
    </row>
    <row r="129" spans="1:16" ht="12">
      <c r="A129" s="8">
        <v>40238</v>
      </c>
      <c r="B129" s="4">
        <v>489.454</v>
      </c>
      <c r="C129" s="4">
        <v>382.431</v>
      </c>
      <c r="D129" s="4">
        <v>107.02300000000002</v>
      </c>
      <c r="E129" s="4"/>
      <c r="F129" s="4">
        <v>304.617</v>
      </c>
      <c r="G129" s="4">
        <v>75.897</v>
      </c>
      <c r="H129" s="4">
        <v>228.72000000000003</v>
      </c>
      <c r="I129" s="4"/>
      <c r="J129" s="4">
        <v>13.154</v>
      </c>
      <c r="K129" s="4">
        <v>0</v>
      </c>
      <c r="L129" s="4">
        <v>13.154</v>
      </c>
      <c r="M129" s="4"/>
      <c r="N129" s="4">
        <f t="shared" si="3"/>
        <v>807.225</v>
      </c>
      <c r="O129" s="4">
        <f t="shared" si="4"/>
        <v>458.328</v>
      </c>
      <c r="P129" s="4">
        <f t="shared" si="5"/>
        <v>348.89700000000005</v>
      </c>
    </row>
    <row r="130" spans="1:16" ht="12">
      <c r="A130" s="8">
        <v>40269</v>
      </c>
      <c r="B130" s="4">
        <v>599.874</v>
      </c>
      <c r="C130" s="4">
        <v>595.822</v>
      </c>
      <c r="D130" s="4">
        <v>4.044899999999984</v>
      </c>
      <c r="E130" s="4"/>
      <c r="F130" s="4">
        <v>205.802</v>
      </c>
      <c r="G130" s="4">
        <v>79.786</v>
      </c>
      <c r="H130" s="4">
        <v>126.01599999999999</v>
      </c>
      <c r="I130" s="4"/>
      <c r="J130" s="4">
        <v>13.952</v>
      </c>
      <c r="K130" s="4">
        <v>0</v>
      </c>
      <c r="L130" s="4">
        <v>13.952</v>
      </c>
      <c r="M130" s="4"/>
      <c r="N130" s="4">
        <f t="shared" si="3"/>
        <v>819.628</v>
      </c>
      <c r="O130" s="4">
        <f t="shared" si="4"/>
        <v>675.608</v>
      </c>
      <c r="P130" s="4">
        <f t="shared" si="5"/>
        <v>144.01289999999997</v>
      </c>
    </row>
    <row r="131" spans="1:16" ht="12">
      <c r="A131" s="8">
        <v>40299</v>
      </c>
      <c r="B131" s="4">
        <v>466.43100000000004</v>
      </c>
      <c r="C131" s="4">
        <v>458.446</v>
      </c>
      <c r="D131" s="4">
        <v>7.9839999999999804</v>
      </c>
      <c r="E131" s="4"/>
      <c r="F131" s="4">
        <v>67.409</v>
      </c>
      <c r="G131" s="4">
        <v>37.691</v>
      </c>
      <c r="H131" s="4">
        <v>29.718000000000004</v>
      </c>
      <c r="I131" s="4"/>
      <c r="J131" s="4">
        <v>17.394</v>
      </c>
      <c r="K131" s="4">
        <v>0</v>
      </c>
      <c r="L131" s="4">
        <v>17.394</v>
      </c>
      <c r="M131" s="4"/>
      <c r="N131" s="4">
        <f t="shared" si="3"/>
        <v>551.234</v>
      </c>
      <c r="O131" s="4">
        <f t="shared" si="4"/>
        <v>496.13700000000006</v>
      </c>
      <c r="P131" s="4">
        <f t="shared" si="5"/>
        <v>55.09599999999998</v>
      </c>
    </row>
    <row r="132" spans="1:16" ht="12">
      <c r="A132" s="8">
        <v>40330</v>
      </c>
      <c r="B132" s="4">
        <v>510.437</v>
      </c>
      <c r="C132" s="4">
        <v>583.43</v>
      </c>
      <c r="D132" s="4">
        <v>-72.99299999999994</v>
      </c>
      <c r="E132" s="4"/>
      <c r="F132" s="4">
        <v>284.002</v>
      </c>
      <c r="G132" s="4">
        <v>79.627</v>
      </c>
      <c r="H132" s="4">
        <v>204.375</v>
      </c>
      <c r="I132" s="4"/>
      <c r="J132" s="4">
        <v>13.075</v>
      </c>
      <c r="K132" s="4">
        <v>0.001</v>
      </c>
      <c r="L132" s="4">
        <v>13.074</v>
      </c>
      <c r="M132" s="4"/>
      <c r="N132" s="4">
        <f t="shared" si="3"/>
        <v>807.5140000000001</v>
      </c>
      <c r="O132" s="4">
        <f t="shared" si="4"/>
        <v>663.0579999999999</v>
      </c>
      <c r="P132" s="4">
        <f t="shared" si="5"/>
        <v>144.45600000000007</v>
      </c>
    </row>
    <row r="133" spans="1:17" ht="12">
      <c r="A133" s="8">
        <v>40360</v>
      </c>
      <c r="B133" s="4">
        <v>662.377</v>
      </c>
      <c r="C133" s="4">
        <v>654.399</v>
      </c>
      <c r="D133" s="4">
        <v>7.977999999999952</v>
      </c>
      <c r="E133" s="4"/>
      <c r="F133" s="4">
        <v>68.018</v>
      </c>
      <c r="G133" s="4">
        <v>13.001</v>
      </c>
      <c r="H133" s="4">
        <v>55.017</v>
      </c>
      <c r="I133" s="4"/>
      <c r="J133" s="4">
        <v>13.004</v>
      </c>
      <c r="K133" s="4">
        <v>0</v>
      </c>
      <c r="L133" s="4">
        <v>13.004</v>
      </c>
      <c r="M133" s="4"/>
      <c r="N133" s="4">
        <f t="shared" si="3"/>
        <v>743.399</v>
      </c>
      <c r="O133" s="4">
        <f t="shared" si="4"/>
        <v>667.4</v>
      </c>
      <c r="P133" s="4">
        <f t="shared" si="5"/>
        <v>75.99899999999995</v>
      </c>
      <c r="Q133" s="4"/>
    </row>
    <row r="134" spans="1:16" ht="12">
      <c r="A134" s="8">
        <v>40391</v>
      </c>
      <c r="B134" s="4">
        <v>548.459</v>
      </c>
      <c r="C134" s="4">
        <v>513.444</v>
      </c>
      <c r="D134" s="4">
        <v>34.98599999999999</v>
      </c>
      <c r="E134" s="4"/>
      <c r="F134" s="4">
        <v>273.386</v>
      </c>
      <c r="G134" s="4">
        <v>106.475</v>
      </c>
      <c r="H134" s="4">
        <v>166.91100000000003</v>
      </c>
      <c r="I134" s="4"/>
      <c r="J134" s="4">
        <v>24.13</v>
      </c>
      <c r="K134" s="4">
        <v>0</v>
      </c>
      <c r="L134" s="4">
        <v>24.13</v>
      </c>
      <c r="M134" s="4"/>
      <c r="N134" s="4">
        <f t="shared" si="3"/>
        <v>845.975</v>
      </c>
      <c r="O134" s="4">
        <f t="shared" si="4"/>
        <v>619.919</v>
      </c>
      <c r="P134" s="4">
        <f t="shared" si="5"/>
        <v>226.02700000000002</v>
      </c>
    </row>
    <row r="135" spans="1:16" ht="12">
      <c r="A135" s="8">
        <v>40422</v>
      </c>
      <c r="B135" s="4">
        <v>615.1750000000001</v>
      </c>
      <c r="C135" s="4">
        <v>652.24</v>
      </c>
      <c r="D135" s="4">
        <v>-37.037000000000035</v>
      </c>
      <c r="E135" s="4"/>
      <c r="F135" s="4">
        <v>167.842</v>
      </c>
      <c r="G135" s="4">
        <v>50.149</v>
      </c>
      <c r="H135" s="4">
        <v>117.69300000000001</v>
      </c>
      <c r="I135" s="4"/>
      <c r="J135" s="4">
        <v>13.141</v>
      </c>
      <c r="K135" s="4">
        <v>0</v>
      </c>
      <c r="L135" s="4">
        <v>13.141</v>
      </c>
      <c r="M135" s="4"/>
      <c r="N135" s="4">
        <f t="shared" si="3"/>
        <v>796.158</v>
      </c>
      <c r="O135" s="4">
        <f t="shared" si="4"/>
        <v>702.389</v>
      </c>
      <c r="P135" s="4">
        <f t="shared" si="5"/>
        <v>93.79699999999998</v>
      </c>
    </row>
    <row r="136" spans="1:16" ht="12">
      <c r="A136" s="8">
        <v>40452</v>
      </c>
      <c r="B136" s="4">
        <v>466.43600000000004</v>
      </c>
      <c r="C136" s="4">
        <v>486.429</v>
      </c>
      <c r="D136" s="4">
        <v>-19.992999999999938</v>
      </c>
      <c r="E136" s="4"/>
      <c r="F136" s="4">
        <v>63.46</v>
      </c>
      <c r="G136" s="4">
        <v>13.001</v>
      </c>
      <c r="H136" s="4">
        <v>50.459</v>
      </c>
      <c r="I136" s="4"/>
      <c r="J136" s="4">
        <v>13.114</v>
      </c>
      <c r="K136" s="4">
        <v>0</v>
      </c>
      <c r="L136" s="4">
        <v>13.114</v>
      </c>
      <c r="M136" s="4"/>
      <c r="N136" s="4">
        <f aca="true" t="shared" si="6" ref="N136:N199">B136+F136+J136</f>
        <v>543.0100000000001</v>
      </c>
      <c r="O136" s="4">
        <f aca="true" t="shared" si="7" ref="O136:O199">+C136+G136+K136</f>
        <v>499.42999999999995</v>
      </c>
      <c r="P136" s="4">
        <f aca="true" t="shared" si="8" ref="P136:P199">+D136+H136+L136</f>
        <v>43.58000000000007</v>
      </c>
    </row>
    <row r="137" spans="1:16" ht="12">
      <c r="A137" s="8">
        <v>40483</v>
      </c>
      <c r="B137" s="4">
        <v>469.45500000000004</v>
      </c>
      <c r="C137" s="4">
        <v>462.469</v>
      </c>
      <c r="D137" s="4">
        <v>6.986000000000047</v>
      </c>
      <c r="E137" s="4"/>
      <c r="F137" s="4">
        <v>271.698</v>
      </c>
      <c r="G137" s="4">
        <v>89.989</v>
      </c>
      <c r="H137" s="4">
        <v>181.70899999999997</v>
      </c>
      <c r="I137" s="4"/>
      <c r="J137" s="4">
        <v>16.429</v>
      </c>
      <c r="K137" s="4">
        <v>0</v>
      </c>
      <c r="L137" s="4">
        <v>16.429</v>
      </c>
      <c r="M137" s="4"/>
      <c r="N137" s="4">
        <f t="shared" si="6"/>
        <v>757.582</v>
      </c>
      <c r="O137" s="4">
        <f t="shared" si="7"/>
        <v>552.458</v>
      </c>
      <c r="P137" s="4">
        <f t="shared" si="8"/>
        <v>205.12400000000002</v>
      </c>
    </row>
    <row r="138" spans="1:17" ht="12">
      <c r="A138" s="8">
        <v>40513</v>
      </c>
      <c r="B138" s="4">
        <v>599.7819999999999</v>
      </c>
      <c r="C138" s="4">
        <v>602.711</v>
      </c>
      <c r="D138" s="4">
        <v>-2.9290000000000873</v>
      </c>
      <c r="E138" s="4"/>
      <c r="F138" s="4">
        <v>157.738</v>
      </c>
      <c r="G138" s="4">
        <v>53.778</v>
      </c>
      <c r="H138" s="4">
        <v>103.96000000000001</v>
      </c>
      <c r="I138" s="4"/>
      <c r="J138" s="4">
        <v>13.189</v>
      </c>
      <c r="K138" s="4">
        <v>0</v>
      </c>
      <c r="L138" s="4">
        <v>13.189</v>
      </c>
      <c r="M138" s="4"/>
      <c r="N138" s="4">
        <f t="shared" si="6"/>
        <v>770.709</v>
      </c>
      <c r="O138" s="4">
        <f t="shared" si="7"/>
        <v>656.489</v>
      </c>
      <c r="P138" s="4">
        <f t="shared" si="8"/>
        <v>114.21999999999991</v>
      </c>
      <c r="Q138" s="10"/>
    </row>
    <row r="139" spans="1:16" ht="12">
      <c r="A139" s="8">
        <v>40544</v>
      </c>
      <c r="B139" s="4">
        <v>468.446</v>
      </c>
      <c r="C139" s="4">
        <v>480.43</v>
      </c>
      <c r="D139" s="4">
        <v>-11.998299999999972</v>
      </c>
      <c r="E139" s="4"/>
      <c r="F139" s="4">
        <v>168.394</v>
      </c>
      <c r="G139" s="4">
        <v>68.526</v>
      </c>
      <c r="H139" s="4">
        <v>99.86800000000001</v>
      </c>
      <c r="I139" s="4"/>
      <c r="J139" s="4">
        <v>13.285</v>
      </c>
      <c r="K139" s="4">
        <v>0</v>
      </c>
      <c r="L139" s="4">
        <v>13.285</v>
      </c>
      <c r="M139" s="4"/>
      <c r="N139" s="4">
        <f t="shared" si="6"/>
        <v>650.125</v>
      </c>
      <c r="O139" s="4">
        <f t="shared" si="7"/>
        <v>548.956</v>
      </c>
      <c r="P139" s="4">
        <f t="shared" si="8"/>
        <v>101.15470000000003</v>
      </c>
    </row>
    <row r="140" spans="1:16" ht="12">
      <c r="A140" s="8">
        <v>40575</v>
      </c>
      <c r="B140" s="4">
        <v>458.421</v>
      </c>
      <c r="C140" s="4">
        <v>480.45</v>
      </c>
      <c r="D140" s="4">
        <v>-22.014999999999986</v>
      </c>
      <c r="E140" s="4"/>
      <c r="F140" s="4">
        <v>161.724</v>
      </c>
      <c r="G140" s="4">
        <v>83.082</v>
      </c>
      <c r="H140" s="4">
        <v>78.642</v>
      </c>
      <c r="I140" s="4"/>
      <c r="J140" s="4">
        <v>25.861</v>
      </c>
      <c r="K140" s="4">
        <v>0</v>
      </c>
      <c r="L140" s="4">
        <v>25.861</v>
      </c>
      <c r="M140" s="4"/>
      <c r="N140" s="4">
        <f t="shared" si="6"/>
        <v>646.006</v>
      </c>
      <c r="O140" s="4">
        <f t="shared" si="7"/>
        <v>563.5319999999999</v>
      </c>
      <c r="P140" s="4">
        <f t="shared" si="8"/>
        <v>82.48800000000001</v>
      </c>
    </row>
    <row r="141" spans="1:16" ht="12">
      <c r="A141" s="8">
        <v>40603</v>
      </c>
      <c r="B141" s="4">
        <v>583.8679999999999</v>
      </c>
      <c r="C141" s="4">
        <v>623.883</v>
      </c>
      <c r="D141" s="4">
        <v>-40.0150000000001</v>
      </c>
      <c r="E141" s="4"/>
      <c r="F141" s="4">
        <v>167.933</v>
      </c>
      <c r="G141" s="4">
        <v>59.395</v>
      </c>
      <c r="H141" s="4">
        <v>108.53799999999998</v>
      </c>
      <c r="I141" s="4"/>
      <c r="J141" s="4">
        <v>12.999</v>
      </c>
      <c r="K141" s="4">
        <v>0</v>
      </c>
      <c r="L141" s="4">
        <v>12.999</v>
      </c>
      <c r="M141" s="4"/>
      <c r="N141" s="4">
        <f t="shared" si="6"/>
        <v>764.8</v>
      </c>
      <c r="O141" s="4">
        <f t="shared" si="7"/>
        <v>683.278</v>
      </c>
      <c r="P141" s="4">
        <f t="shared" si="8"/>
        <v>81.52199999999988</v>
      </c>
    </row>
    <row r="142" spans="1:16" ht="12">
      <c r="A142" s="8">
        <v>40634</v>
      </c>
      <c r="B142" s="4">
        <v>424.433</v>
      </c>
      <c r="C142" s="4">
        <v>484.441</v>
      </c>
      <c r="D142" s="4">
        <v>-60.00799999999998</v>
      </c>
      <c r="E142" s="4"/>
      <c r="F142" s="4">
        <v>69.609</v>
      </c>
      <c r="G142" s="4">
        <v>22.439</v>
      </c>
      <c r="H142" s="4">
        <v>47.169999999999995</v>
      </c>
      <c r="I142" s="4"/>
      <c r="J142" s="4">
        <v>13.64</v>
      </c>
      <c r="K142" s="4">
        <v>0</v>
      </c>
      <c r="L142" s="4">
        <v>13.64</v>
      </c>
      <c r="M142" s="4"/>
      <c r="N142" s="4">
        <f t="shared" si="6"/>
        <v>507.68199999999996</v>
      </c>
      <c r="O142" s="4">
        <f t="shared" si="7"/>
        <v>506.88</v>
      </c>
      <c r="P142" s="4">
        <f t="shared" si="8"/>
        <v>0.8020000000000138</v>
      </c>
    </row>
    <row r="143" spans="1:16" ht="12">
      <c r="A143" s="8">
        <v>40664</v>
      </c>
      <c r="B143" s="4">
        <v>373.45</v>
      </c>
      <c r="C143" s="4">
        <v>433.437</v>
      </c>
      <c r="D143" s="4">
        <v>-59.98700000000002</v>
      </c>
      <c r="E143" s="4"/>
      <c r="F143" s="4">
        <v>280.503</v>
      </c>
      <c r="G143" s="4">
        <v>117.319</v>
      </c>
      <c r="H143" s="4">
        <v>163.18399999999997</v>
      </c>
      <c r="I143" s="4"/>
      <c r="J143" s="4">
        <v>16</v>
      </c>
      <c r="K143" s="4">
        <v>0</v>
      </c>
      <c r="L143" s="4">
        <v>16</v>
      </c>
      <c r="M143" s="4"/>
      <c r="N143" s="4">
        <f t="shared" si="6"/>
        <v>669.953</v>
      </c>
      <c r="O143" s="4">
        <f t="shared" si="7"/>
        <v>550.756</v>
      </c>
      <c r="P143" s="4">
        <f t="shared" si="8"/>
        <v>119.19699999999995</v>
      </c>
    </row>
    <row r="144" spans="1:16" ht="12">
      <c r="A144" s="8">
        <v>40695</v>
      </c>
      <c r="B144" s="4">
        <v>482.383</v>
      </c>
      <c r="C144" s="4">
        <v>529.393</v>
      </c>
      <c r="D144" s="4">
        <v>-47.01000000000005</v>
      </c>
      <c r="E144" s="4"/>
      <c r="F144" s="4">
        <v>155.187</v>
      </c>
      <c r="G144" s="4">
        <v>58.663</v>
      </c>
      <c r="H144" s="4">
        <v>96.52400000000002</v>
      </c>
      <c r="I144" s="4"/>
      <c r="J144" s="4">
        <v>20.221</v>
      </c>
      <c r="K144" s="4">
        <v>0</v>
      </c>
      <c r="L144" s="4">
        <v>20.221</v>
      </c>
      <c r="M144" s="4"/>
      <c r="N144" s="4">
        <f t="shared" si="6"/>
        <v>657.7909999999999</v>
      </c>
      <c r="O144" s="4">
        <f t="shared" si="7"/>
        <v>588.056</v>
      </c>
      <c r="P144" s="4">
        <f t="shared" si="8"/>
        <v>69.73499999999997</v>
      </c>
    </row>
    <row r="145" spans="1:16" ht="12">
      <c r="A145" s="8">
        <v>40725</v>
      </c>
      <c r="B145" s="4">
        <v>361.433</v>
      </c>
      <c r="C145" s="4">
        <v>400.431</v>
      </c>
      <c r="D145" s="4">
        <v>-38.99799999999999</v>
      </c>
      <c r="E145" s="4"/>
      <c r="F145" s="4">
        <v>65.999</v>
      </c>
      <c r="G145" s="4">
        <v>0</v>
      </c>
      <c r="H145" s="4">
        <v>65.999</v>
      </c>
      <c r="I145" s="4"/>
      <c r="J145" s="4">
        <v>13</v>
      </c>
      <c r="K145" s="4">
        <v>0</v>
      </c>
      <c r="L145" s="4">
        <v>13</v>
      </c>
      <c r="M145" s="4"/>
      <c r="N145" s="4">
        <f t="shared" si="6"/>
        <v>440.432</v>
      </c>
      <c r="O145" s="4">
        <f t="shared" si="7"/>
        <v>400.431</v>
      </c>
      <c r="P145" s="4">
        <f t="shared" si="8"/>
        <v>40.001000000000005</v>
      </c>
    </row>
    <row r="146" spans="1:16" ht="12">
      <c r="A146" s="8">
        <v>40756</v>
      </c>
      <c r="B146" s="4">
        <v>430.455</v>
      </c>
      <c r="C146" s="4">
        <v>429.442</v>
      </c>
      <c r="D146" s="4">
        <v>1.0129999999999768</v>
      </c>
      <c r="E146" s="4"/>
      <c r="F146" s="4">
        <v>274.057</v>
      </c>
      <c r="G146" s="4">
        <v>147.28</v>
      </c>
      <c r="H146" s="4">
        <v>126.77700000000002</v>
      </c>
      <c r="I146" s="4"/>
      <c r="J146" s="4">
        <v>16.49</v>
      </c>
      <c r="K146" s="4">
        <v>0</v>
      </c>
      <c r="L146" s="4">
        <v>16.49</v>
      </c>
      <c r="M146" s="4"/>
      <c r="N146" s="4">
        <f t="shared" si="6"/>
        <v>721.002</v>
      </c>
      <c r="O146" s="4">
        <f t="shared" si="7"/>
        <v>576.722</v>
      </c>
      <c r="P146" s="4">
        <f t="shared" si="8"/>
        <v>144.28</v>
      </c>
    </row>
    <row r="147" spans="1:16" ht="12">
      <c r="A147" s="8">
        <v>40787</v>
      </c>
      <c r="B147" s="4">
        <v>519.23</v>
      </c>
      <c r="C147" s="4">
        <v>535.235</v>
      </c>
      <c r="D147" s="4">
        <v>-16.004999999999995</v>
      </c>
      <c r="E147" s="4"/>
      <c r="F147" s="4">
        <v>166.423</v>
      </c>
      <c r="G147" s="4">
        <v>61.262</v>
      </c>
      <c r="H147" s="4">
        <v>105.161</v>
      </c>
      <c r="I147" s="4"/>
      <c r="J147" s="4">
        <v>12.999</v>
      </c>
      <c r="K147" s="4">
        <v>0</v>
      </c>
      <c r="L147" s="4">
        <v>12.999</v>
      </c>
      <c r="M147" s="4"/>
      <c r="N147" s="4">
        <f t="shared" si="6"/>
        <v>698.652</v>
      </c>
      <c r="O147" s="4">
        <f t="shared" si="7"/>
        <v>596.4970000000001</v>
      </c>
      <c r="P147" s="4">
        <f t="shared" si="8"/>
        <v>102.155</v>
      </c>
    </row>
    <row r="148" spans="1:16" ht="12">
      <c r="A148" s="8">
        <v>40817</v>
      </c>
      <c r="B148" s="4">
        <v>397.436</v>
      </c>
      <c r="C148" s="4">
        <v>392.439</v>
      </c>
      <c r="D148" s="4">
        <v>4.996999999999957</v>
      </c>
      <c r="E148" s="4"/>
      <c r="F148" s="4">
        <v>155.764</v>
      </c>
      <c r="G148" s="4">
        <v>61.266</v>
      </c>
      <c r="H148" s="4">
        <v>94.49800000000002</v>
      </c>
      <c r="I148" s="4"/>
      <c r="J148" s="4">
        <v>20.266</v>
      </c>
      <c r="K148" s="4">
        <v>0</v>
      </c>
      <c r="L148" s="4">
        <v>20.266</v>
      </c>
      <c r="M148" s="4"/>
      <c r="N148" s="4">
        <f t="shared" si="6"/>
        <v>573.466</v>
      </c>
      <c r="O148" s="4">
        <f t="shared" si="7"/>
        <v>453.70500000000004</v>
      </c>
      <c r="P148" s="4">
        <f t="shared" si="8"/>
        <v>119.76099999999997</v>
      </c>
    </row>
    <row r="149" spans="1:16" ht="12">
      <c r="A149" s="8">
        <v>40848</v>
      </c>
      <c r="B149" s="4">
        <v>407.439</v>
      </c>
      <c r="C149" s="4">
        <v>377.463</v>
      </c>
      <c r="D149" s="4">
        <v>29.976</v>
      </c>
      <c r="E149" s="4"/>
      <c r="F149" s="4">
        <v>175.265</v>
      </c>
      <c r="G149" s="4">
        <v>91.801</v>
      </c>
      <c r="H149" s="4">
        <v>83.46399999999998</v>
      </c>
      <c r="I149" s="4"/>
      <c r="J149" s="4">
        <v>17.223</v>
      </c>
      <c r="K149" s="4">
        <v>0</v>
      </c>
      <c r="L149" s="4">
        <v>17.223</v>
      </c>
      <c r="M149" s="4"/>
      <c r="N149" s="4">
        <f t="shared" si="6"/>
        <v>599.9269999999999</v>
      </c>
      <c r="O149" s="4">
        <f t="shared" si="7"/>
        <v>469.264</v>
      </c>
      <c r="P149" s="4">
        <f t="shared" si="8"/>
        <v>130.66299999999998</v>
      </c>
    </row>
    <row r="150" spans="1:16" ht="12">
      <c r="A150" s="8">
        <v>40878</v>
      </c>
      <c r="B150" s="4">
        <v>494.752</v>
      </c>
      <c r="C150" s="4">
        <v>486.713</v>
      </c>
      <c r="D150" s="4">
        <v>8.038999999999987</v>
      </c>
      <c r="E150" s="4"/>
      <c r="F150" s="4">
        <v>66.938</v>
      </c>
      <c r="G150" s="4">
        <v>28.841</v>
      </c>
      <c r="H150" s="4">
        <v>38.097</v>
      </c>
      <c r="I150" s="4"/>
      <c r="J150" s="4">
        <v>13.476</v>
      </c>
      <c r="K150" s="4">
        <v>0</v>
      </c>
      <c r="L150" s="4">
        <v>13.476</v>
      </c>
      <c r="M150" s="4"/>
      <c r="N150" s="4">
        <f t="shared" si="6"/>
        <v>575.166</v>
      </c>
      <c r="O150" s="4">
        <f t="shared" si="7"/>
        <v>515.554</v>
      </c>
      <c r="P150" s="4">
        <f t="shared" si="8"/>
        <v>59.61199999999999</v>
      </c>
    </row>
    <row r="151" spans="1:16" ht="12">
      <c r="A151" s="8">
        <v>40920</v>
      </c>
      <c r="B151" s="4">
        <v>387.409</v>
      </c>
      <c r="C151" s="4">
        <v>382.48</v>
      </c>
      <c r="D151" s="4">
        <v>4.928999999999974</v>
      </c>
      <c r="E151" s="4"/>
      <c r="F151" s="4">
        <v>275.113</v>
      </c>
      <c r="G151" s="4">
        <v>161.224</v>
      </c>
      <c r="H151" s="4">
        <v>113.88900000000001</v>
      </c>
      <c r="I151" s="4"/>
      <c r="J151" s="4">
        <v>13.922</v>
      </c>
      <c r="K151" s="4">
        <v>0</v>
      </c>
      <c r="L151" s="4">
        <v>13.922</v>
      </c>
      <c r="M151" s="4"/>
      <c r="N151" s="4">
        <f t="shared" si="6"/>
        <v>676.444</v>
      </c>
      <c r="O151" s="4">
        <f t="shared" si="7"/>
        <v>543.704</v>
      </c>
      <c r="P151" s="4">
        <f t="shared" si="8"/>
        <v>132.73999999999998</v>
      </c>
    </row>
    <row r="152" spans="1:16" ht="12">
      <c r="A152" s="8">
        <v>40951</v>
      </c>
      <c r="B152" s="4">
        <v>466.40299999999996</v>
      </c>
      <c r="C152" s="4">
        <v>381.432</v>
      </c>
      <c r="D152" s="4">
        <v>84.97099999999995</v>
      </c>
      <c r="E152" s="4"/>
      <c r="F152" s="4">
        <v>163.226</v>
      </c>
      <c r="G152" s="4">
        <v>120.128</v>
      </c>
      <c r="H152" s="4">
        <v>43.098</v>
      </c>
      <c r="I152" s="4"/>
      <c r="J152" s="4">
        <v>27.079</v>
      </c>
      <c r="K152" s="4">
        <v>0</v>
      </c>
      <c r="L152" s="4">
        <v>27.079</v>
      </c>
      <c r="M152" s="4"/>
      <c r="N152" s="4">
        <f t="shared" si="6"/>
        <v>656.7079999999999</v>
      </c>
      <c r="O152" s="4">
        <f t="shared" si="7"/>
        <v>501.56</v>
      </c>
      <c r="P152" s="4">
        <f t="shared" si="8"/>
        <v>155.14799999999997</v>
      </c>
    </row>
    <row r="153" spans="1:16" ht="12">
      <c r="A153" s="8">
        <v>40980</v>
      </c>
      <c r="B153" s="4">
        <v>577.86</v>
      </c>
      <c r="C153" s="4">
        <v>513.841</v>
      </c>
      <c r="D153" s="4">
        <v>64.019</v>
      </c>
      <c r="E153" s="4"/>
      <c r="F153" s="4">
        <v>69.674</v>
      </c>
      <c r="G153" s="4">
        <v>34.605</v>
      </c>
      <c r="H153" s="4">
        <v>35.06900000000001</v>
      </c>
      <c r="I153" s="4"/>
      <c r="J153" s="4">
        <v>13.903</v>
      </c>
      <c r="K153" s="4">
        <v>0</v>
      </c>
      <c r="L153" s="4">
        <v>13.903</v>
      </c>
      <c r="M153" s="4"/>
      <c r="N153" s="4">
        <f t="shared" si="6"/>
        <v>661.437</v>
      </c>
      <c r="O153" s="4">
        <f t="shared" si="7"/>
        <v>548.446</v>
      </c>
      <c r="P153" s="4">
        <f t="shared" si="8"/>
        <v>112.99100000000003</v>
      </c>
    </row>
    <row r="154" spans="1:16" ht="12">
      <c r="A154" s="8">
        <v>41011</v>
      </c>
      <c r="B154" s="4">
        <v>400.423</v>
      </c>
      <c r="C154" s="4">
        <v>461.433</v>
      </c>
      <c r="D154" s="4">
        <v>-61.00999999999999</v>
      </c>
      <c r="E154" s="4"/>
      <c r="F154" s="4">
        <v>282.082</v>
      </c>
      <c r="G154" s="4">
        <v>178.131</v>
      </c>
      <c r="H154" s="4">
        <v>103.951</v>
      </c>
      <c r="I154" s="4"/>
      <c r="J154" s="4">
        <v>15.365</v>
      </c>
      <c r="K154" s="4">
        <v>0</v>
      </c>
      <c r="L154" s="4">
        <v>15.365</v>
      </c>
      <c r="M154" s="4"/>
      <c r="N154" s="4">
        <f t="shared" si="6"/>
        <v>697.87</v>
      </c>
      <c r="O154" s="4">
        <f t="shared" si="7"/>
        <v>639.564</v>
      </c>
      <c r="P154" s="4">
        <f t="shared" si="8"/>
        <v>58.306000000000004</v>
      </c>
    </row>
    <row r="155" spans="1:16" ht="12">
      <c r="A155" s="8">
        <v>41041</v>
      </c>
      <c r="B155" s="4">
        <v>512.358</v>
      </c>
      <c r="C155" s="4">
        <v>520.363</v>
      </c>
      <c r="D155" s="4">
        <v>-8.00500000000011</v>
      </c>
      <c r="E155" s="4"/>
      <c r="F155" s="4">
        <v>171.502</v>
      </c>
      <c r="G155" s="4">
        <v>100.345</v>
      </c>
      <c r="H155" s="4">
        <v>71.15700000000001</v>
      </c>
      <c r="I155" s="4"/>
      <c r="J155" s="4">
        <v>17.001</v>
      </c>
      <c r="K155" s="4">
        <v>0</v>
      </c>
      <c r="L155" s="4">
        <v>17.001</v>
      </c>
      <c r="M155" s="4"/>
      <c r="N155" s="4">
        <f t="shared" si="6"/>
        <v>700.8609999999999</v>
      </c>
      <c r="O155" s="4">
        <f t="shared" si="7"/>
        <v>620.7080000000001</v>
      </c>
      <c r="P155" s="4">
        <f t="shared" si="8"/>
        <v>80.1529999999999</v>
      </c>
    </row>
    <row r="156" spans="1:16" ht="12">
      <c r="A156" s="8">
        <v>41072</v>
      </c>
      <c r="B156" s="4">
        <v>391.406</v>
      </c>
      <c r="C156" s="4">
        <v>400.425</v>
      </c>
      <c r="D156" s="4">
        <v>-9.019000000000005</v>
      </c>
      <c r="E156" s="4"/>
      <c r="F156" s="4">
        <v>56.742</v>
      </c>
      <c r="G156" s="4">
        <v>35.37</v>
      </c>
      <c r="H156" s="4">
        <v>21.372</v>
      </c>
      <c r="I156" s="4"/>
      <c r="J156" s="4">
        <v>20.918</v>
      </c>
      <c r="K156" s="4">
        <v>0</v>
      </c>
      <c r="L156" s="4">
        <v>20.918</v>
      </c>
      <c r="M156" s="4"/>
      <c r="N156" s="4">
        <f t="shared" si="6"/>
        <v>469.06600000000003</v>
      </c>
      <c r="O156" s="4">
        <f t="shared" si="7"/>
        <v>435.795</v>
      </c>
      <c r="P156" s="4">
        <f t="shared" si="8"/>
        <v>33.270999999999994</v>
      </c>
    </row>
    <row r="157" spans="1:16" ht="12">
      <c r="A157" s="8">
        <v>41102</v>
      </c>
      <c r="B157" s="4">
        <v>373.008</v>
      </c>
      <c r="C157" s="4">
        <v>388.418</v>
      </c>
      <c r="D157" s="4">
        <v>-15.410000000000025</v>
      </c>
      <c r="E157" s="4"/>
      <c r="F157" s="4">
        <v>267.009</v>
      </c>
      <c r="G157" s="4">
        <v>177.178</v>
      </c>
      <c r="H157" s="4">
        <v>89.83100000000002</v>
      </c>
      <c r="I157" s="4"/>
      <c r="J157" s="4">
        <v>13</v>
      </c>
      <c r="K157" s="4">
        <v>0</v>
      </c>
      <c r="L157" s="4">
        <v>13</v>
      </c>
      <c r="M157" s="4"/>
      <c r="N157" s="4">
        <f t="shared" si="6"/>
        <v>653.017</v>
      </c>
      <c r="O157" s="4">
        <f t="shared" si="7"/>
        <v>565.596</v>
      </c>
      <c r="P157" s="4">
        <f t="shared" si="8"/>
        <v>87.42099999999999</v>
      </c>
    </row>
    <row r="158" spans="1:16" ht="12">
      <c r="A158" s="8">
        <v>41152</v>
      </c>
      <c r="B158" s="4">
        <v>590.0129999999999</v>
      </c>
      <c r="C158" s="4">
        <v>508</v>
      </c>
      <c r="D158" s="4">
        <v>82.01299999999992</v>
      </c>
      <c r="E158" s="4"/>
      <c r="F158" s="4">
        <v>168.997</v>
      </c>
      <c r="G158" s="4">
        <v>116.36</v>
      </c>
      <c r="H158" s="4">
        <v>52.637000000000015</v>
      </c>
      <c r="I158" s="4"/>
      <c r="J158" s="4">
        <v>16</v>
      </c>
      <c r="K158" s="4">
        <v>0</v>
      </c>
      <c r="L158" s="4">
        <v>16</v>
      </c>
      <c r="M158" s="4"/>
      <c r="N158" s="4">
        <f t="shared" si="6"/>
        <v>775.01</v>
      </c>
      <c r="O158" s="4">
        <f t="shared" si="7"/>
        <v>624.36</v>
      </c>
      <c r="P158" s="4">
        <f t="shared" si="8"/>
        <v>150.64999999999992</v>
      </c>
    </row>
    <row r="159" spans="1:16" ht="12">
      <c r="A159" s="8">
        <v>41180</v>
      </c>
      <c r="B159" s="4">
        <v>460.003</v>
      </c>
      <c r="C159" s="4">
        <v>506.999</v>
      </c>
      <c r="D159" s="4">
        <v>-46.99600000000004</v>
      </c>
      <c r="E159" s="4"/>
      <c r="F159" s="4">
        <v>65.998</v>
      </c>
      <c r="G159" s="4">
        <v>38.082</v>
      </c>
      <c r="H159" s="4">
        <v>27.916000000000004</v>
      </c>
      <c r="I159" s="4"/>
      <c r="J159" s="4">
        <v>12.995</v>
      </c>
      <c r="K159" s="4">
        <v>0</v>
      </c>
      <c r="L159" s="4">
        <v>12.995</v>
      </c>
      <c r="M159" s="4"/>
      <c r="N159" s="4">
        <f t="shared" si="6"/>
        <v>538.996</v>
      </c>
      <c r="O159" s="4">
        <f t="shared" si="7"/>
        <v>545.081</v>
      </c>
      <c r="P159" s="4">
        <f t="shared" si="8"/>
        <v>-6.085000000000035</v>
      </c>
    </row>
    <row r="160" spans="1:16" ht="12">
      <c r="A160" s="8">
        <v>41213</v>
      </c>
      <c r="B160" s="4">
        <v>424.997</v>
      </c>
      <c r="C160" s="4">
        <v>419.001</v>
      </c>
      <c r="D160" s="4">
        <v>5.996000000000038</v>
      </c>
      <c r="E160" s="4"/>
      <c r="F160" s="4">
        <v>250.999</v>
      </c>
      <c r="G160" s="4">
        <v>143.536</v>
      </c>
      <c r="H160" s="4">
        <v>107.463</v>
      </c>
      <c r="I160" s="4"/>
      <c r="J160" s="4">
        <v>20</v>
      </c>
      <c r="K160" s="4">
        <v>0</v>
      </c>
      <c r="L160" s="4">
        <v>20</v>
      </c>
      <c r="M160" s="4"/>
      <c r="N160" s="4">
        <f t="shared" si="6"/>
        <v>695.996</v>
      </c>
      <c r="O160" s="4">
        <f t="shared" si="7"/>
        <v>562.537</v>
      </c>
      <c r="P160" s="4">
        <f t="shared" si="8"/>
        <v>133.45900000000003</v>
      </c>
    </row>
    <row r="161" spans="1:16" ht="12">
      <c r="A161" s="8">
        <v>41243</v>
      </c>
      <c r="B161" s="4">
        <v>579.988</v>
      </c>
      <c r="C161" s="4">
        <v>507.003</v>
      </c>
      <c r="D161" s="4">
        <v>72.98500000000007</v>
      </c>
      <c r="E161" s="4"/>
      <c r="F161" s="4">
        <v>167.999</v>
      </c>
      <c r="G161" s="4">
        <v>115.423</v>
      </c>
      <c r="H161" s="4">
        <v>52.57599999999999</v>
      </c>
      <c r="I161" s="4"/>
      <c r="J161" s="4">
        <v>15.995</v>
      </c>
      <c r="K161" s="4">
        <v>0</v>
      </c>
      <c r="L161" s="4">
        <v>15.995</v>
      </c>
      <c r="M161" s="4"/>
      <c r="N161" s="4">
        <f t="shared" si="6"/>
        <v>763.9820000000001</v>
      </c>
      <c r="O161" s="4">
        <f t="shared" si="7"/>
        <v>622.4259999999999</v>
      </c>
      <c r="P161" s="4">
        <f t="shared" si="8"/>
        <v>141.55600000000007</v>
      </c>
    </row>
    <row r="162" spans="1:16" ht="12">
      <c r="A162" s="8">
        <v>41274</v>
      </c>
      <c r="B162" s="4">
        <v>459.97999999999996</v>
      </c>
      <c r="C162" s="4">
        <v>525.999</v>
      </c>
      <c r="D162" s="4">
        <v>-66.01900000000006</v>
      </c>
      <c r="E162" s="4"/>
      <c r="F162" s="4">
        <v>166</v>
      </c>
      <c r="G162" s="4">
        <v>92.629</v>
      </c>
      <c r="H162" s="4">
        <v>73.371</v>
      </c>
      <c r="I162" s="4"/>
      <c r="J162" s="4">
        <v>12.999</v>
      </c>
      <c r="K162" s="4">
        <v>0</v>
      </c>
      <c r="L162" s="4">
        <v>12.999</v>
      </c>
      <c r="M162" s="4"/>
      <c r="N162" s="4">
        <f t="shared" si="6"/>
        <v>638.979</v>
      </c>
      <c r="O162" s="4">
        <f t="shared" si="7"/>
        <v>618.628</v>
      </c>
      <c r="P162" s="4">
        <f t="shared" si="8"/>
        <v>20.350999999999935</v>
      </c>
    </row>
    <row r="163" spans="1:16" ht="12">
      <c r="A163" s="8">
        <v>41305</v>
      </c>
      <c r="B163" s="4">
        <v>499.962</v>
      </c>
      <c r="C163" s="4">
        <v>520.984</v>
      </c>
      <c r="D163" s="4">
        <v>-21.022000000000048</v>
      </c>
      <c r="E163" s="4"/>
      <c r="F163" s="4">
        <v>166.998</v>
      </c>
      <c r="G163" s="4">
        <v>92.95</v>
      </c>
      <c r="H163" s="4">
        <v>74.04799999999999</v>
      </c>
      <c r="I163" s="4"/>
      <c r="J163" s="4">
        <v>13</v>
      </c>
      <c r="K163" s="4">
        <v>0</v>
      </c>
      <c r="L163" s="4">
        <v>13</v>
      </c>
      <c r="M163" s="4"/>
      <c r="N163" s="4">
        <f t="shared" si="6"/>
        <v>679.96</v>
      </c>
      <c r="O163" s="4">
        <f t="shared" si="7"/>
        <v>613.9340000000001</v>
      </c>
      <c r="P163" s="4">
        <f t="shared" si="8"/>
        <v>66.02599999999994</v>
      </c>
    </row>
    <row r="164" spans="1:16" ht="12">
      <c r="A164" s="8">
        <v>41333</v>
      </c>
      <c r="B164" s="4">
        <v>534.9979999999999</v>
      </c>
      <c r="C164" s="4">
        <v>400.996</v>
      </c>
      <c r="D164" s="4">
        <v>134.00199999999995</v>
      </c>
      <c r="E164" s="4"/>
      <c r="F164" s="4">
        <v>154.999</v>
      </c>
      <c r="G164" s="4">
        <v>118.703</v>
      </c>
      <c r="H164" s="4">
        <v>36.29599999999999</v>
      </c>
      <c r="I164" s="4"/>
      <c r="J164" s="4">
        <v>25</v>
      </c>
      <c r="K164" s="4">
        <v>0</v>
      </c>
      <c r="L164" s="4">
        <v>25</v>
      </c>
      <c r="M164" s="4"/>
      <c r="N164" s="4">
        <f t="shared" si="6"/>
        <v>714.997</v>
      </c>
      <c r="O164" s="4">
        <f t="shared" si="7"/>
        <v>519.699</v>
      </c>
      <c r="P164" s="4">
        <f t="shared" si="8"/>
        <v>195.29799999999994</v>
      </c>
    </row>
    <row r="165" spans="1:16" ht="12">
      <c r="A165" s="8">
        <v>41364</v>
      </c>
      <c r="B165" s="4">
        <v>495</v>
      </c>
      <c r="C165" s="4">
        <v>445.998</v>
      </c>
      <c r="D165" s="4">
        <v>49.00200000000001</v>
      </c>
      <c r="E165" s="4"/>
      <c r="F165" s="4">
        <v>66</v>
      </c>
      <c r="G165" s="4">
        <v>40.473</v>
      </c>
      <c r="H165" s="4">
        <v>25.527</v>
      </c>
      <c r="I165" s="4"/>
      <c r="J165" s="4">
        <v>13</v>
      </c>
      <c r="K165" s="4">
        <v>0</v>
      </c>
      <c r="L165" s="4">
        <v>13</v>
      </c>
      <c r="M165" s="4"/>
      <c r="N165" s="4">
        <f t="shared" si="6"/>
        <v>574</v>
      </c>
      <c r="O165" s="4">
        <f t="shared" si="7"/>
        <v>486.471</v>
      </c>
      <c r="P165" s="4">
        <f t="shared" si="8"/>
        <v>87.52900000000001</v>
      </c>
    </row>
    <row r="166" spans="1:16" ht="12">
      <c r="A166" s="8">
        <v>41365</v>
      </c>
      <c r="B166" s="4">
        <v>454.998</v>
      </c>
      <c r="C166" s="4">
        <v>551.001</v>
      </c>
      <c r="D166" s="4">
        <v>-96.00299999999999</v>
      </c>
      <c r="E166" s="4"/>
      <c r="F166" s="4">
        <v>269.001</v>
      </c>
      <c r="G166" s="4">
        <v>174.418</v>
      </c>
      <c r="H166" s="4">
        <v>94.58299999999997</v>
      </c>
      <c r="I166" s="4"/>
      <c r="J166" s="4">
        <v>13</v>
      </c>
      <c r="K166" s="4">
        <v>0</v>
      </c>
      <c r="L166" s="4">
        <v>13</v>
      </c>
      <c r="M166" s="4"/>
      <c r="N166" s="4">
        <f t="shared" si="6"/>
        <v>736.999</v>
      </c>
      <c r="O166" s="4">
        <f t="shared" si="7"/>
        <v>725.419</v>
      </c>
      <c r="P166" s="4">
        <f t="shared" si="8"/>
        <v>11.579999999999984</v>
      </c>
    </row>
    <row r="167" spans="1:16" ht="12">
      <c r="A167" s="8">
        <v>41395</v>
      </c>
      <c r="B167" s="4">
        <v>476.986</v>
      </c>
      <c r="C167" s="4">
        <v>564.995</v>
      </c>
      <c r="D167" s="4">
        <v>-88.00900000000001</v>
      </c>
      <c r="E167" s="4"/>
      <c r="F167" s="4">
        <v>167.989</v>
      </c>
      <c r="G167" s="4">
        <v>118.035</v>
      </c>
      <c r="H167" s="4">
        <v>49.95400000000001</v>
      </c>
      <c r="I167" s="4"/>
      <c r="J167" s="4">
        <v>16</v>
      </c>
      <c r="K167" s="4">
        <v>0</v>
      </c>
      <c r="L167" s="4">
        <v>16</v>
      </c>
      <c r="M167" s="4"/>
      <c r="N167" s="4">
        <f t="shared" si="6"/>
        <v>660.975</v>
      </c>
      <c r="O167" s="4">
        <f t="shared" si="7"/>
        <v>683.03</v>
      </c>
      <c r="P167" s="4">
        <f t="shared" si="8"/>
        <v>-22.055000000000007</v>
      </c>
    </row>
    <row r="168" spans="1:16" ht="12">
      <c r="A168" s="8">
        <v>41455</v>
      </c>
      <c r="B168" s="4">
        <v>399.995</v>
      </c>
      <c r="C168" s="4">
        <v>436.985</v>
      </c>
      <c r="D168" s="4">
        <v>-36.99000000000001</v>
      </c>
      <c r="E168" s="4"/>
      <c r="F168" s="4">
        <v>52.998</v>
      </c>
      <c r="G168" s="4">
        <v>36.208</v>
      </c>
      <c r="H168" s="4">
        <v>16.79</v>
      </c>
      <c r="I168" s="4"/>
      <c r="J168" s="4">
        <v>20</v>
      </c>
      <c r="K168" s="4">
        <v>0</v>
      </c>
      <c r="L168" s="4">
        <v>20</v>
      </c>
      <c r="M168" s="4"/>
      <c r="N168" s="4">
        <f t="shared" si="6"/>
        <v>472.993</v>
      </c>
      <c r="O168" s="4">
        <f t="shared" si="7"/>
        <v>473.193</v>
      </c>
      <c r="P168" s="4">
        <f t="shared" si="8"/>
        <v>-0.20000000000000995</v>
      </c>
    </row>
    <row r="169" spans="1:16" ht="12">
      <c r="A169" s="8">
        <v>41486</v>
      </c>
      <c r="B169" s="4">
        <v>384.999</v>
      </c>
      <c r="C169" s="4">
        <v>398.991</v>
      </c>
      <c r="D169" s="4">
        <v>-13.991999999999962</v>
      </c>
      <c r="E169" s="4"/>
      <c r="F169" s="4">
        <v>266.002</v>
      </c>
      <c r="G169" s="4">
        <v>177.99</v>
      </c>
      <c r="H169" s="4">
        <v>88.012</v>
      </c>
      <c r="I169" s="4"/>
      <c r="J169" s="4">
        <v>12.999</v>
      </c>
      <c r="K169" s="4">
        <v>0</v>
      </c>
      <c r="L169" s="4">
        <v>12.999</v>
      </c>
      <c r="M169" s="4"/>
      <c r="N169" s="4">
        <f t="shared" si="6"/>
        <v>664</v>
      </c>
      <c r="O169" s="4">
        <f t="shared" si="7"/>
        <v>576.981</v>
      </c>
      <c r="P169" s="4">
        <f t="shared" si="8"/>
        <v>87.01900000000003</v>
      </c>
    </row>
    <row r="170" spans="1:16" ht="12">
      <c r="A170" s="8">
        <v>41517</v>
      </c>
      <c r="B170" s="4">
        <v>584.9979999999999</v>
      </c>
      <c r="C170" s="4">
        <v>502.991</v>
      </c>
      <c r="D170" s="4">
        <v>82.00699999999995</v>
      </c>
      <c r="E170" s="4"/>
      <c r="F170" s="4">
        <v>71.999</v>
      </c>
      <c r="G170" s="4">
        <v>69.557</v>
      </c>
      <c r="H170" s="4">
        <v>2.441999999999993</v>
      </c>
      <c r="I170" s="4"/>
      <c r="J170" s="4">
        <v>15.999</v>
      </c>
      <c r="K170" s="4">
        <v>0</v>
      </c>
      <c r="L170" s="4">
        <v>15.999</v>
      </c>
      <c r="M170" s="4"/>
      <c r="N170" s="4">
        <f t="shared" si="6"/>
        <v>672.996</v>
      </c>
      <c r="O170" s="4">
        <f t="shared" si="7"/>
        <v>572.548</v>
      </c>
      <c r="P170" s="4">
        <f t="shared" si="8"/>
        <v>100.44799999999994</v>
      </c>
    </row>
    <row r="171" spans="1:16" ht="12">
      <c r="A171" s="8">
        <v>41547</v>
      </c>
      <c r="B171" s="4">
        <v>462.00100000000003</v>
      </c>
      <c r="C171" s="4">
        <v>569.993</v>
      </c>
      <c r="D171" s="4">
        <v>-107.99200000000002</v>
      </c>
      <c r="E171" s="4"/>
      <c r="F171" s="4">
        <v>260</v>
      </c>
      <c r="G171" s="4">
        <v>155.575</v>
      </c>
      <c r="H171" s="4">
        <v>104.42500000000001</v>
      </c>
      <c r="I171" s="4"/>
      <c r="J171" s="4">
        <v>13</v>
      </c>
      <c r="K171" s="4">
        <v>0</v>
      </c>
      <c r="L171" s="4">
        <v>13</v>
      </c>
      <c r="M171" s="4"/>
      <c r="N171" s="4">
        <f t="shared" si="6"/>
        <v>735.001</v>
      </c>
      <c r="O171" s="4">
        <f t="shared" si="7"/>
        <v>725.568</v>
      </c>
      <c r="P171" s="4">
        <f t="shared" si="8"/>
        <v>9.432999999999993</v>
      </c>
    </row>
    <row r="172" spans="1:16" ht="12">
      <c r="A172" s="8">
        <v>41578</v>
      </c>
      <c r="B172" s="4">
        <v>576.9929999999999</v>
      </c>
      <c r="C172" s="4">
        <v>562.003</v>
      </c>
      <c r="D172" s="4">
        <v>14.989999999999895</v>
      </c>
      <c r="E172" s="4"/>
      <c r="F172" s="4">
        <v>147</v>
      </c>
      <c r="G172" s="4">
        <v>93.675</v>
      </c>
      <c r="H172" s="4">
        <v>53.325</v>
      </c>
      <c r="I172" s="4"/>
      <c r="J172" s="4">
        <v>20</v>
      </c>
      <c r="K172" s="4">
        <v>0</v>
      </c>
      <c r="L172" s="4">
        <v>20</v>
      </c>
      <c r="M172" s="4"/>
      <c r="N172" s="4">
        <f t="shared" si="6"/>
        <v>743.9929999999999</v>
      </c>
      <c r="O172" s="4">
        <f t="shared" si="7"/>
        <v>655.678</v>
      </c>
      <c r="P172" s="4">
        <f t="shared" si="8"/>
        <v>88.3149999999999</v>
      </c>
    </row>
    <row r="173" spans="1:16" ht="12">
      <c r="A173" s="8">
        <v>41608</v>
      </c>
      <c r="B173" s="4">
        <v>448.984</v>
      </c>
      <c r="C173" s="4">
        <v>372.99</v>
      </c>
      <c r="D173" s="4">
        <v>75.99399999999997</v>
      </c>
      <c r="E173" s="4"/>
      <c r="F173" s="4">
        <v>67</v>
      </c>
      <c r="G173" s="4">
        <v>63.49</v>
      </c>
      <c r="H173" s="4">
        <v>3.509999999999998</v>
      </c>
      <c r="I173" s="4"/>
      <c r="J173" s="4">
        <v>15.995</v>
      </c>
      <c r="K173" s="4">
        <v>0</v>
      </c>
      <c r="L173" s="4">
        <v>15.995</v>
      </c>
      <c r="M173" s="4"/>
      <c r="N173" s="4">
        <f t="shared" si="6"/>
        <v>531.9789999999999</v>
      </c>
      <c r="O173" s="4">
        <f t="shared" si="7"/>
        <v>436.48</v>
      </c>
      <c r="P173" s="4">
        <f t="shared" si="8"/>
        <v>95.49899999999997</v>
      </c>
    </row>
    <row r="174" spans="1:16" ht="12">
      <c r="A174" s="8">
        <v>41639</v>
      </c>
      <c r="B174" s="4">
        <v>395.993</v>
      </c>
      <c r="C174" s="4">
        <v>424.997</v>
      </c>
      <c r="D174" s="4">
        <v>-29.00400000000002</v>
      </c>
      <c r="E174" s="4"/>
      <c r="F174" s="4">
        <v>258.997</v>
      </c>
      <c r="G174" s="4">
        <v>163.049</v>
      </c>
      <c r="H174" s="4">
        <v>95.94800000000001</v>
      </c>
      <c r="I174" s="4"/>
      <c r="J174" s="4">
        <v>13</v>
      </c>
      <c r="K174" s="4">
        <v>0</v>
      </c>
      <c r="L174" s="4">
        <v>13</v>
      </c>
      <c r="M174" s="4"/>
      <c r="N174" s="4">
        <f t="shared" si="6"/>
        <v>667.99</v>
      </c>
      <c r="O174" s="4">
        <f t="shared" si="7"/>
        <v>588.046</v>
      </c>
      <c r="P174" s="4">
        <f t="shared" si="8"/>
        <v>79.94399999999999</v>
      </c>
    </row>
    <row r="175" spans="1:16" ht="12">
      <c r="A175" s="8">
        <v>41670</v>
      </c>
      <c r="B175" s="4">
        <v>363.009</v>
      </c>
      <c r="C175" s="4">
        <v>468.984</v>
      </c>
      <c r="D175" s="4">
        <v>-105.97499999999997</v>
      </c>
      <c r="E175" s="4"/>
      <c r="F175" s="4">
        <v>176.994</v>
      </c>
      <c r="G175" s="4">
        <v>126.155</v>
      </c>
      <c r="H175" s="4">
        <v>50.839</v>
      </c>
      <c r="I175" s="4"/>
      <c r="J175" s="4">
        <v>13</v>
      </c>
      <c r="K175" s="4">
        <v>0</v>
      </c>
      <c r="L175" s="4">
        <v>13</v>
      </c>
      <c r="M175" s="4"/>
      <c r="N175" s="4">
        <f t="shared" si="6"/>
        <v>553.003</v>
      </c>
      <c r="O175" s="4">
        <f t="shared" si="7"/>
        <v>595.139</v>
      </c>
      <c r="P175" s="4">
        <f t="shared" si="8"/>
        <v>-42.13599999999997</v>
      </c>
    </row>
    <row r="176" spans="1:16" ht="12">
      <c r="A176" s="8">
        <v>41698</v>
      </c>
      <c r="B176" s="4">
        <v>437.99699999999996</v>
      </c>
      <c r="C176" s="4">
        <v>310.002</v>
      </c>
      <c r="D176" s="4">
        <v>127.99499999999995</v>
      </c>
      <c r="E176" s="4"/>
      <c r="F176" s="4">
        <v>163.267</v>
      </c>
      <c r="G176" s="4">
        <v>130.026</v>
      </c>
      <c r="H176" s="4">
        <v>33.240999999999985</v>
      </c>
      <c r="I176" s="4"/>
      <c r="J176" s="4">
        <v>25.025</v>
      </c>
      <c r="K176" s="4">
        <v>0</v>
      </c>
      <c r="L176" s="4">
        <v>25.025</v>
      </c>
      <c r="M176" s="4"/>
      <c r="N176" s="4">
        <f t="shared" si="6"/>
        <v>626.2889999999999</v>
      </c>
      <c r="O176" s="4">
        <f t="shared" si="7"/>
        <v>440.028</v>
      </c>
      <c r="P176" s="4">
        <f t="shared" si="8"/>
        <v>186.26099999999994</v>
      </c>
    </row>
    <row r="177" spans="1:16" ht="12">
      <c r="A177" s="8">
        <v>41729</v>
      </c>
      <c r="B177" s="4">
        <v>373.998</v>
      </c>
      <c r="C177" s="4">
        <v>336.002</v>
      </c>
      <c r="D177" s="4">
        <v>37.99599999999998</v>
      </c>
      <c r="E177" s="4"/>
      <c r="F177" s="4">
        <v>173</v>
      </c>
      <c r="G177" s="4">
        <v>103.441</v>
      </c>
      <c r="H177" s="4">
        <v>69.559</v>
      </c>
      <c r="I177" s="4"/>
      <c r="J177" s="4">
        <v>13</v>
      </c>
      <c r="K177" s="4">
        <v>0</v>
      </c>
      <c r="L177" s="4">
        <v>13</v>
      </c>
      <c r="M177" s="4"/>
      <c r="N177" s="4">
        <f t="shared" si="6"/>
        <v>559.998</v>
      </c>
      <c r="O177" s="4">
        <f t="shared" si="7"/>
        <v>439.443</v>
      </c>
      <c r="P177" s="4">
        <f t="shared" si="8"/>
        <v>120.55499999999998</v>
      </c>
    </row>
    <row r="178" spans="1:16" ht="12">
      <c r="A178" s="8">
        <v>41759</v>
      </c>
      <c r="B178" s="4">
        <v>316.999</v>
      </c>
      <c r="C178" s="4">
        <v>509.997</v>
      </c>
      <c r="D178" s="4">
        <v>-192.998</v>
      </c>
      <c r="E178" s="4"/>
      <c r="F178" s="4">
        <v>179.998</v>
      </c>
      <c r="G178" s="4">
        <v>122.631</v>
      </c>
      <c r="H178" s="4">
        <v>57.36699999999999</v>
      </c>
      <c r="I178" s="4"/>
      <c r="J178" s="4">
        <v>13</v>
      </c>
      <c r="K178" s="4">
        <v>0</v>
      </c>
      <c r="L178" s="4">
        <v>13</v>
      </c>
      <c r="M178" s="4"/>
      <c r="N178" s="4">
        <f t="shared" si="6"/>
        <v>509.997</v>
      </c>
      <c r="O178" s="4">
        <f t="shared" si="7"/>
        <v>632.628</v>
      </c>
      <c r="P178" s="4">
        <f t="shared" si="8"/>
        <v>-122.631</v>
      </c>
    </row>
    <row r="179" spans="1:16" ht="12">
      <c r="A179" s="8">
        <v>41790</v>
      </c>
      <c r="B179" s="4">
        <v>480.002</v>
      </c>
      <c r="C179" s="4">
        <v>489.988</v>
      </c>
      <c r="D179" s="4">
        <v>-9.98599999999999</v>
      </c>
      <c r="E179" s="4"/>
      <c r="F179" s="4">
        <v>78.969</v>
      </c>
      <c r="G179" s="4">
        <v>59.303</v>
      </c>
      <c r="H179" s="4">
        <v>19.665999999999997</v>
      </c>
      <c r="I179" s="4"/>
      <c r="J179" s="4">
        <v>15.995</v>
      </c>
      <c r="K179" s="4">
        <v>0</v>
      </c>
      <c r="L179" s="4">
        <v>15.995</v>
      </c>
      <c r="M179" s="4"/>
      <c r="N179" s="4">
        <f t="shared" si="6"/>
        <v>574.966</v>
      </c>
      <c r="O179" s="4">
        <f t="shared" si="7"/>
        <v>549.2909999999999</v>
      </c>
      <c r="P179" s="4">
        <f t="shared" si="8"/>
        <v>25.675000000000004</v>
      </c>
    </row>
    <row r="180" spans="1:16" ht="12">
      <c r="A180" s="8">
        <v>41820</v>
      </c>
      <c r="B180" s="4">
        <v>362</v>
      </c>
      <c r="C180" s="4">
        <v>422.997</v>
      </c>
      <c r="D180" s="4">
        <v>-60.997000000000014</v>
      </c>
      <c r="E180" s="4"/>
      <c r="F180" s="4">
        <v>251.036</v>
      </c>
      <c r="G180" s="4">
        <v>176.601</v>
      </c>
      <c r="H180" s="4">
        <v>74.435</v>
      </c>
      <c r="I180" s="4"/>
      <c r="J180" s="4">
        <v>19.999</v>
      </c>
      <c r="K180" s="4">
        <v>0</v>
      </c>
      <c r="L180" s="4">
        <v>19.999</v>
      </c>
      <c r="M180" s="4"/>
      <c r="N180" s="4">
        <f t="shared" si="6"/>
        <v>633.0350000000001</v>
      </c>
      <c r="O180" s="4">
        <f t="shared" si="7"/>
        <v>599.598</v>
      </c>
      <c r="P180" s="4">
        <f t="shared" si="8"/>
        <v>33.43699999999998</v>
      </c>
    </row>
    <row r="181" spans="1:16" ht="12">
      <c r="A181" s="8">
        <v>41851</v>
      </c>
      <c r="B181" s="4">
        <v>445.005</v>
      </c>
      <c r="C181" s="4">
        <v>423.005</v>
      </c>
      <c r="D181" s="4">
        <v>22</v>
      </c>
      <c r="E181" s="4"/>
      <c r="F181" s="4">
        <v>171.03</v>
      </c>
      <c r="G181" s="4">
        <v>130.913</v>
      </c>
      <c r="H181" s="4">
        <v>40.11699999999999</v>
      </c>
      <c r="I181" s="4"/>
      <c r="J181" s="4">
        <v>12.997</v>
      </c>
      <c r="K181" s="4">
        <v>0</v>
      </c>
      <c r="L181" s="4">
        <v>12.997</v>
      </c>
      <c r="M181" s="4"/>
      <c r="N181" s="4">
        <f t="shared" si="6"/>
        <v>629.0319999999999</v>
      </c>
      <c r="O181" s="4">
        <f t="shared" si="7"/>
        <v>553.918</v>
      </c>
      <c r="P181" s="4">
        <f t="shared" si="8"/>
        <v>75.11399999999999</v>
      </c>
    </row>
    <row r="182" spans="1:16" ht="12">
      <c r="A182" s="8">
        <v>41882</v>
      </c>
      <c r="B182" s="4">
        <v>429.013</v>
      </c>
      <c r="C182" s="4">
        <v>387.002</v>
      </c>
      <c r="D182" s="4">
        <v>42.01099999999997</v>
      </c>
      <c r="E182" s="4"/>
      <c r="F182" s="4">
        <v>79.999</v>
      </c>
      <c r="G182" s="4">
        <v>57.702</v>
      </c>
      <c r="H182" s="4">
        <v>22.296999999999997</v>
      </c>
      <c r="I182" s="4"/>
      <c r="J182" s="4">
        <v>16</v>
      </c>
      <c r="K182" s="4">
        <v>0</v>
      </c>
      <c r="L182" s="4">
        <v>16</v>
      </c>
      <c r="M182" s="4"/>
      <c r="N182" s="4">
        <f t="shared" si="6"/>
        <v>525.012</v>
      </c>
      <c r="O182" s="4">
        <f t="shared" si="7"/>
        <v>444.704</v>
      </c>
      <c r="P182" s="4">
        <f t="shared" si="8"/>
        <v>80.30799999999996</v>
      </c>
    </row>
    <row r="183" spans="1:16" ht="12">
      <c r="A183" s="8">
        <v>41912</v>
      </c>
      <c r="B183" s="4">
        <v>379.981</v>
      </c>
      <c r="C183" s="4">
        <v>420.999</v>
      </c>
      <c r="D183" s="4">
        <v>-41.01800000000003</v>
      </c>
      <c r="E183" s="4"/>
      <c r="F183" s="4">
        <v>260</v>
      </c>
      <c r="G183" s="4">
        <v>182.88</v>
      </c>
      <c r="H183" s="4">
        <v>77.12</v>
      </c>
      <c r="I183" s="4"/>
      <c r="J183" s="4">
        <v>13</v>
      </c>
      <c r="K183" s="4">
        <v>0</v>
      </c>
      <c r="L183" s="4">
        <v>13</v>
      </c>
      <c r="M183" s="4"/>
      <c r="N183" s="4">
        <f t="shared" si="6"/>
        <v>652.981</v>
      </c>
      <c r="O183" s="4">
        <f t="shared" si="7"/>
        <v>603.879</v>
      </c>
      <c r="P183" s="4">
        <f t="shared" si="8"/>
        <v>49.101999999999975</v>
      </c>
    </row>
    <row r="184" spans="1:16" ht="12">
      <c r="A184" s="8">
        <v>41943</v>
      </c>
      <c r="B184" s="4">
        <v>442.965</v>
      </c>
      <c r="C184" s="4">
        <v>440</v>
      </c>
      <c r="D184" s="4">
        <v>2.964999999999975</v>
      </c>
      <c r="E184" s="4"/>
      <c r="F184" s="4">
        <v>155.992</v>
      </c>
      <c r="G184" s="4">
        <v>109.032</v>
      </c>
      <c r="H184" s="4">
        <v>46.959999999999994</v>
      </c>
      <c r="I184" s="4"/>
      <c r="J184" s="4">
        <v>19.995</v>
      </c>
      <c r="K184" s="4">
        <v>0</v>
      </c>
      <c r="L184" s="4">
        <v>19.995</v>
      </c>
      <c r="M184" s="4"/>
      <c r="N184" s="4">
        <f t="shared" si="6"/>
        <v>618.952</v>
      </c>
      <c r="O184" s="4">
        <f t="shared" si="7"/>
        <v>549.032</v>
      </c>
      <c r="P184" s="4">
        <f t="shared" si="8"/>
        <v>69.91999999999997</v>
      </c>
    </row>
    <row r="185" spans="1:16" ht="12">
      <c r="A185" s="8">
        <v>41973</v>
      </c>
      <c r="B185" s="4">
        <v>390.985</v>
      </c>
      <c r="C185" s="4">
        <v>365.008</v>
      </c>
      <c r="D185" s="4">
        <v>25.977000000000032</v>
      </c>
      <c r="E185" s="4"/>
      <c r="F185" s="4">
        <v>76.066</v>
      </c>
      <c r="G185" s="4">
        <v>59.921</v>
      </c>
      <c r="H185" s="4">
        <v>16.145000000000003</v>
      </c>
      <c r="I185" s="4"/>
      <c r="J185" s="4">
        <v>16.019</v>
      </c>
      <c r="K185" s="4">
        <v>0</v>
      </c>
      <c r="L185" s="4">
        <v>16.019</v>
      </c>
      <c r="M185" s="4"/>
      <c r="N185" s="4">
        <f t="shared" si="6"/>
        <v>483.07000000000005</v>
      </c>
      <c r="O185" s="4">
        <f t="shared" si="7"/>
        <v>424.929</v>
      </c>
      <c r="P185" s="4">
        <f t="shared" si="8"/>
        <v>58.141000000000034</v>
      </c>
    </row>
    <row r="186" spans="1:16" ht="12">
      <c r="A186" s="8">
        <v>42004</v>
      </c>
      <c r="B186" s="4">
        <v>392.961</v>
      </c>
      <c r="C186" s="4">
        <v>374.998</v>
      </c>
      <c r="D186" s="4">
        <v>17.963000000000022</v>
      </c>
      <c r="E186" s="4"/>
      <c r="F186" s="4">
        <v>257.999</v>
      </c>
      <c r="G186" s="4">
        <v>189.676</v>
      </c>
      <c r="H186" s="4">
        <v>68.32300000000004</v>
      </c>
      <c r="I186" s="4"/>
      <c r="J186" s="4">
        <v>13</v>
      </c>
      <c r="K186" s="4">
        <v>0</v>
      </c>
      <c r="L186" s="4">
        <v>13</v>
      </c>
      <c r="M186" s="4"/>
      <c r="N186" s="4">
        <f t="shared" si="6"/>
        <v>663.96</v>
      </c>
      <c r="O186" s="4">
        <f t="shared" si="7"/>
        <v>564.674</v>
      </c>
      <c r="P186" s="4">
        <f t="shared" si="8"/>
        <v>99.28600000000006</v>
      </c>
    </row>
    <row r="187" spans="1:16" ht="12">
      <c r="A187" s="8">
        <v>42035</v>
      </c>
      <c r="B187" s="4">
        <v>414.995</v>
      </c>
      <c r="C187" s="4">
        <v>459.993</v>
      </c>
      <c r="D187" s="4">
        <v>-44.99799999999999</v>
      </c>
      <c r="E187" s="4"/>
      <c r="F187" s="4">
        <v>60</v>
      </c>
      <c r="G187" s="4">
        <v>57.841</v>
      </c>
      <c r="H187" s="4">
        <v>2.158999999999999</v>
      </c>
      <c r="I187" s="4"/>
      <c r="J187" s="4">
        <v>12.999</v>
      </c>
      <c r="K187" s="4">
        <v>0</v>
      </c>
      <c r="L187" s="4">
        <v>12.999</v>
      </c>
      <c r="M187" s="4"/>
      <c r="N187" s="4">
        <f t="shared" si="6"/>
        <v>487.994</v>
      </c>
      <c r="O187" s="4">
        <f t="shared" si="7"/>
        <v>517.834</v>
      </c>
      <c r="P187" s="4">
        <f t="shared" si="8"/>
        <v>-29.83999999999999</v>
      </c>
    </row>
    <row r="188" spans="1:16" ht="12">
      <c r="A188" s="8">
        <v>42063</v>
      </c>
      <c r="B188" s="4">
        <v>392.999</v>
      </c>
      <c r="C188" s="4">
        <v>332.998</v>
      </c>
      <c r="D188" s="4">
        <v>60.00100000000003</v>
      </c>
      <c r="E188" s="4"/>
      <c r="F188" s="4">
        <v>166.001</v>
      </c>
      <c r="G188" s="4">
        <v>147.8</v>
      </c>
      <c r="H188" s="4">
        <v>18.200999999999993</v>
      </c>
      <c r="I188" s="4"/>
      <c r="J188" s="4">
        <v>25.001</v>
      </c>
      <c r="K188" s="4">
        <v>10.518</v>
      </c>
      <c r="L188" s="4">
        <v>14.483</v>
      </c>
      <c r="M188" s="4"/>
      <c r="N188" s="4">
        <f t="shared" si="6"/>
        <v>584.001</v>
      </c>
      <c r="O188" s="4">
        <f t="shared" si="7"/>
        <v>491.31600000000003</v>
      </c>
      <c r="P188" s="4">
        <f t="shared" si="8"/>
        <v>92.68500000000003</v>
      </c>
    </row>
    <row r="189" spans="1:16" ht="12">
      <c r="A189" s="8">
        <v>42094</v>
      </c>
      <c r="B189" s="4">
        <v>379</v>
      </c>
      <c r="C189" s="4">
        <v>373.988</v>
      </c>
      <c r="D189" s="4">
        <v>5.0120000000000005</v>
      </c>
      <c r="E189" s="4"/>
      <c r="F189" s="4">
        <v>250.993</v>
      </c>
      <c r="G189" s="4">
        <v>190.675</v>
      </c>
      <c r="H189" s="4">
        <v>60.317999999999984</v>
      </c>
      <c r="I189" s="4"/>
      <c r="J189" s="4">
        <v>13</v>
      </c>
      <c r="K189" s="4">
        <v>0.001</v>
      </c>
      <c r="L189" s="4">
        <v>12.999</v>
      </c>
      <c r="M189" s="4"/>
      <c r="N189" s="4">
        <f t="shared" si="6"/>
        <v>642.9929999999999</v>
      </c>
      <c r="O189" s="4">
        <f t="shared" si="7"/>
        <v>564.664</v>
      </c>
      <c r="P189" s="4">
        <f t="shared" si="8"/>
        <v>78.32899999999998</v>
      </c>
    </row>
    <row r="190" spans="1:16" ht="12">
      <c r="A190" s="8">
        <v>42124</v>
      </c>
      <c r="B190" s="4">
        <v>449.997</v>
      </c>
      <c r="C190" s="4">
        <v>494.962</v>
      </c>
      <c r="D190" s="4">
        <v>-44.964999999999975</v>
      </c>
      <c r="E190" s="4"/>
      <c r="F190" s="4">
        <v>168.449</v>
      </c>
      <c r="G190" s="4">
        <v>138.685</v>
      </c>
      <c r="H190" s="4">
        <v>29.76400000000001</v>
      </c>
      <c r="I190" s="4"/>
      <c r="J190" s="4">
        <v>13</v>
      </c>
      <c r="K190" s="4">
        <v>0.001</v>
      </c>
      <c r="L190" s="4">
        <v>12.999</v>
      </c>
      <c r="M190" s="4"/>
      <c r="N190" s="4">
        <f t="shared" si="6"/>
        <v>631.446</v>
      </c>
      <c r="O190" s="4">
        <f t="shared" si="7"/>
        <v>633.6479999999999</v>
      </c>
      <c r="P190" s="4">
        <f t="shared" si="8"/>
        <v>-2.2019999999999644</v>
      </c>
    </row>
    <row r="191" spans="1:16" ht="12">
      <c r="A191" s="8">
        <v>42155</v>
      </c>
      <c r="B191" s="4">
        <v>377.002</v>
      </c>
      <c r="C191" s="4">
        <v>362.978</v>
      </c>
      <c r="D191" s="4">
        <v>14.024000000000001</v>
      </c>
      <c r="E191" s="4"/>
      <c r="F191" s="4">
        <v>75.084</v>
      </c>
      <c r="G191" s="4">
        <v>68.474</v>
      </c>
      <c r="H191" s="4">
        <v>6.609999999999999</v>
      </c>
      <c r="I191" s="4"/>
      <c r="J191" s="4">
        <v>16.362</v>
      </c>
      <c r="K191" s="4">
        <v>0</v>
      </c>
      <c r="L191" s="4">
        <v>16.362</v>
      </c>
      <c r="M191" s="4"/>
      <c r="N191" s="4">
        <f t="shared" si="6"/>
        <v>468.44800000000004</v>
      </c>
      <c r="O191" s="4">
        <f t="shared" si="7"/>
        <v>431.452</v>
      </c>
      <c r="P191" s="4">
        <f t="shared" si="8"/>
        <v>36.995999999999995</v>
      </c>
    </row>
    <row r="192" spans="1:16" ht="12">
      <c r="A192" s="8">
        <v>42185</v>
      </c>
      <c r="B192" s="4">
        <v>366.998</v>
      </c>
      <c r="C192" s="4">
        <v>418.965</v>
      </c>
      <c r="D192" s="4">
        <v>-51.966999999999985</v>
      </c>
      <c r="E192" s="4"/>
      <c r="F192" s="4">
        <v>237.994</v>
      </c>
      <c r="G192" s="4">
        <v>184.255</v>
      </c>
      <c r="H192" s="4">
        <v>53.739000000000004</v>
      </c>
      <c r="I192" s="4"/>
      <c r="J192" s="4">
        <v>20</v>
      </c>
      <c r="K192" s="4">
        <v>0</v>
      </c>
      <c r="L192" s="4">
        <v>20</v>
      </c>
      <c r="M192" s="4"/>
      <c r="N192" s="4">
        <f t="shared" si="6"/>
        <v>624.992</v>
      </c>
      <c r="O192" s="4">
        <f t="shared" si="7"/>
        <v>603.22</v>
      </c>
      <c r="P192" s="4">
        <f t="shared" si="8"/>
        <v>21.77200000000002</v>
      </c>
    </row>
    <row r="193" spans="1:16" ht="12">
      <c r="A193" s="8">
        <v>42216</v>
      </c>
      <c r="B193" s="4">
        <v>460.006</v>
      </c>
      <c r="C193" s="4">
        <v>415.009</v>
      </c>
      <c r="D193" s="4">
        <v>44.99699999999996</v>
      </c>
      <c r="E193" s="4"/>
      <c r="F193" s="4">
        <v>164.98</v>
      </c>
      <c r="G193" s="4">
        <v>125.94</v>
      </c>
      <c r="H193" s="4">
        <v>39.03999999999999</v>
      </c>
      <c r="I193" s="4"/>
      <c r="J193" s="4">
        <v>13</v>
      </c>
      <c r="K193" s="4">
        <v>0</v>
      </c>
      <c r="L193" s="4">
        <v>13</v>
      </c>
      <c r="M193" s="4"/>
      <c r="N193" s="4">
        <f t="shared" si="6"/>
        <v>637.986</v>
      </c>
      <c r="O193" s="4">
        <f t="shared" si="7"/>
        <v>540.9490000000001</v>
      </c>
      <c r="P193" s="4">
        <f t="shared" si="8"/>
        <v>97.03699999999995</v>
      </c>
    </row>
    <row r="194" spans="1:16" ht="12">
      <c r="A194" s="8">
        <v>42247</v>
      </c>
      <c r="B194" s="4">
        <v>398.987</v>
      </c>
      <c r="C194" s="4">
        <v>415</v>
      </c>
      <c r="D194" s="4">
        <v>-16.012999999999977</v>
      </c>
      <c r="E194" s="4"/>
      <c r="F194" s="4">
        <v>167.964</v>
      </c>
      <c r="G194" s="4">
        <v>135.351</v>
      </c>
      <c r="H194" s="4">
        <v>32.613</v>
      </c>
      <c r="I194" s="4"/>
      <c r="J194" s="4">
        <v>16.322</v>
      </c>
      <c r="K194" s="4">
        <v>4.023</v>
      </c>
      <c r="L194" s="4">
        <v>12.299</v>
      </c>
      <c r="M194" s="4"/>
      <c r="N194" s="4">
        <f t="shared" si="6"/>
        <v>583.273</v>
      </c>
      <c r="O194" s="4">
        <f t="shared" si="7"/>
        <v>554.374</v>
      </c>
      <c r="P194" s="4">
        <f t="shared" si="8"/>
        <v>28.899000000000022</v>
      </c>
    </row>
    <row r="195" spans="1:16" ht="12">
      <c r="A195" s="8">
        <v>42277</v>
      </c>
      <c r="B195" s="4">
        <v>342.00899999999996</v>
      </c>
      <c r="C195" s="4">
        <v>407.987</v>
      </c>
      <c r="D195" s="4">
        <v>-65.97800000000007</v>
      </c>
      <c r="E195" s="4"/>
      <c r="F195" s="4">
        <v>161.001</v>
      </c>
      <c r="G195" s="4">
        <v>101.103</v>
      </c>
      <c r="H195" s="4">
        <v>59.89800000000001</v>
      </c>
      <c r="I195" s="4"/>
      <c r="J195" s="4">
        <v>12.999</v>
      </c>
      <c r="K195" s="4">
        <v>0</v>
      </c>
      <c r="L195" s="4">
        <v>12.999</v>
      </c>
      <c r="M195" s="4"/>
      <c r="N195" s="4">
        <f t="shared" si="6"/>
        <v>516.009</v>
      </c>
      <c r="O195" s="4">
        <f t="shared" si="7"/>
        <v>509.09000000000003</v>
      </c>
      <c r="P195" s="4">
        <f t="shared" si="8"/>
        <v>6.918999999999945</v>
      </c>
    </row>
    <row r="196" spans="1:16" ht="12">
      <c r="A196" s="8">
        <v>42308</v>
      </c>
      <c r="B196" s="4">
        <v>315.024</v>
      </c>
      <c r="C196" s="4">
        <v>400.023</v>
      </c>
      <c r="D196" s="4">
        <v>-84.99900000000002</v>
      </c>
      <c r="E196" s="4"/>
      <c r="F196" s="4">
        <v>45</v>
      </c>
      <c r="G196" s="4">
        <v>32</v>
      </c>
      <c r="H196" s="4">
        <v>13</v>
      </c>
      <c r="I196" s="4"/>
      <c r="J196" s="4">
        <v>20</v>
      </c>
      <c r="K196" s="4">
        <v>0</v>
      </c>
      <c r="L196" s="4">
        <v>20</v>
      </c>
      <c r="M196" s="4"/>
      <c r="N196" s="4">
        <f t="shared" si="6"/>
        <v>380.024</v>
      </c>
      <c r="O196" s="4">
        <f t="shared" si="7"/>
        <v>432.023</v>
      </c>
      <c r="P196" s="4">
        <f t="shared" si="8"/>
        <v>-51.999000000000024</v>
      </c>
    </row>
    <row r="197" spans="1:16" ht="12">
      <c r="A197" s="8">
        <v>42338</v>
      </c>
      <c r="B197" s="4">
        <v>487.988</v>
      </c>
      <c r="C197" s="4">
        <v>255.011</v>
      </c>
      <c r="D197" s="4">
        <v>232.977</v>
      </c>
      <c r="E197" s="4"/>
      <c r="F197" s="4">
        <v>269.244</v>
      </c>
      <c r="G197" s="4">
        <v>191.317</v>
      </c>
      <c r="H197" s="4">
        <v>77.92700000000002</v>
      </c>
      <c r="I197" s="4"/>
      <c r="J197" s="4">
        <v>16.082</v>
      </c>
      <c r="K197" s="4">
        <v>5.584</v>
      </c>
      <c r="L197" s="4">
        <v>10.498000000000001</v>
      </c>
      <c r="M197" s="4"/>
      <c r="N197" s="4">
        <f t="shared" si="6"/>
        <v>773.314</v>
      </c>
      <c r="O197" s="4">
        <f t="shared" si="7"/>
        <v>451.912</v>
      </c>
      <c r="P197" s="4">
        <f t="shared" si="8"/>
        <v>321.402</v>
      </c>
    </row>
    <row r="198" spans="1:16" ht="12">
      <c r="A198" s="8">
        <v>42369</v>
      </c>
      <c r="B198" s="4">
        <v>508.977</v>
      </c>
      <c r="C198" s="4">
        <v>500.994</v>
      </c>
      <c r="D198" s="4">
        <v>7.982999999999947</v>
      </c>
      <c r="E198" s="4"/>
      <c r="F198" s="4">
        <v>163.992</v>
      </c>
      <c r="G198" s="4">
        <v>100.752</v>
      </c>
      <c r="H198" s="4">
        <v>63.239999999999995</v>
      </c>
      <c r="I198" s="4"/>
      <c r="J198" s="4">
        <v>13</v>
      </c>
      <c r="K198" s="4">
        <v>0</v>
      </c>
      <c r="L198" s="4">
        <v>13</v>
      </c>
      <c r="M198" s="4"/>
      <c r="N198" s="4">
        <f t="shared" si="6"/>
        <v>685.9689999999999</v>
      </c>
      <c r="O198" s="4">
        <f t="shared" si="7"/>
        <v>601.746</v>
      </c>
      <c r="P198" s="4">
        <f t="shared" si="8"/>
        <v>84.22299999999994</v>
      </c>
    </row>
    <row r="199" spans="1:16" ht="12">
      <c r="A199" s="8">
        <v>42400</v>
      </c>
      <c r="B199" s="4">
        <v>437.977</v>
      </c>
      <c r="C199" s="4">
        <v>474.001</v>
      </c>
      <c r="D199" s="4">
        <v>-36.024</v>
      </c>
      <c r="E199" s="4"/>
      <c r="F199" s="4">
        <v>59.998</v>
      </c>
      <c r="G199" s="4">
        <v>52.352</v>
      </c>
      <c r="H199" s="4">
        <v>7.646000000000001</v>
      </c>
      <c r="I199" s="4"/>
      <c r="J199" s="4">
        <v>12.995</v>
      </c>
      <c r="K199" s="4">
        <v>0</v>
      </c>
      <c r="L199" s="4">
        <v>12.995</v>
      </c>
      <c r="M199" s="4"/>
      <c r="N199" s="4">
        <f t="shared" si="6"/>
        <v>510.96999999999997</v>
      </c>
      <c r="O199" s="4">
        <f t="shared" si="7"/>
        <v>526.353</v>
      </c>
      <c r="P199" s="4">
        <f t="shared" si="8"/>
        <v>-15.383000000000001</v>
      </c>
    </row>
    <row r="200" spans="1:16" ht="12">
      <c r="A200" s="8">
        <v>42429</v>
      </c>
      <c r="B200" s="4">
        <v>505.993</v>
      </c>
      <c r="C200" s="4">
        <v>431.98</v>
      </c>
      <c r="D200" s="4">
        <v>74.01299999999998</v>
      </c>
      <c r="E200" s="4"/>
      <c r="F200" s="4">
        <v>288.09</v>
      </c>
      <c r="G200" s="4">
        <v>254.708</v>
      </c>
      <c r="H200" s="4">
        <v>33.38199999999998</v>
      </c>
      <c r="I200" s="4"/>
      <c r="J200" s="4">
        <v>25.519</v>
      </c>
      <c r="K200" s="4">
        <v>5.428</v>
      </c>
      <c r="L200" s="4">
        <v>20.090999999999998</v>
      </c>
      <c r="M200" s="4"/>
      <c r="N200" s="4">
        <f aca="true" t="shared" si="9" ref="N200:N234">B200+F200+J200</f>
        <v>819.602</v>
      </c>
      <c r="O200" s="4">
        <f aca="true" t="shared" si="10" ref="O200:O234">+C200+G200+K200</f>
        <v>692.116</v>
      </c>
      <c r="P200" s="4">
        <f aca="true" t="shared" si="11" ref="P200:P234">+D200+H200+L200</f>
        <v>127.48599999999995</v>
      </c>
    </row>
    <row r="201" spans="1:16" ht="12">
      <c r="A201" s="8">
        <v>42460</v>
      </c>
      <c r="B201" s="4">
        <v>635.003</v>
      </c>
      <c r="C201" s="4">
        <v>568.991</v>
      </c>
      <c r="D201" s="4">
        <v>66.01200000000006</v>
      </c>
      <c r="E201" s="4"/>
      <c r="F201" s="4">
        <v>179.587</v>
      </c>
      <c r="G201" s="4">
        <v>125.706</v>
      </c>
      <c r="H201" s="4">
        <v>53.880999999999986</v>
      </c>
      <c r="I201" s="4"/>
      <c r="J201" s="4">
        <v>12</v>
      </c>
      <c r="K201" s="4">
        <v>0.002</v>
      </c>
      <c r="L201" s="4">
        <v>11.998</v>
      </c>
      <c r="M201" s="4"/>
      <c r="N201" s="4">
        <f t="shared" si="9"/>
        <v>826.59</v>
      </c>
      <c r="O201" s="4">
        <f t="shared" si="10"/>
        <v>694.699</v>
      </c>
      <c r="P201" s="4">
        <f t="shared" si="11"/>
        <v>131.89100000000005</v>
      </c>
    </row>
    <row r="202" spans="1:18" ht="12.75" customHeight="1">
      <c r="A202" s="8">
        <v>42490</v>
      </c>
      <c r="B202" s="4">
        <v>367.993</v>
      </c>
      <c r="C202" s="4">
        <v>458.997</v>
      </c>
      <c r="D202" s="4">
        <v>-91.00400000000002</v>
      </c>
      <c r="E202" s="4"/>
      <c r="F202" s="4">
        <v>60.308</v>
      </c>
      <c r="G202" s="4">
        <v>73.219</v>
      </c>
      <c r="H202" s="4">
        <v>-12.910999999999994</v>
      </c>
      <c r="I202" s="4"/>
      <c r="J202" s="4">
        <v>12.079</v>
      </c>
      <c r="K202" s="4">
        <v>0.001</v>
      </c>
      <c r="L202" s="4">
        <v>12.078000000000001</v>
      </c>
      <c r="M202" s="4"/>
      <c r="N202" s="4">
        <f t="shared" si="9"/>
        <v>440.38</v>
      </c>
      <c r="O202" s="4">
        <f t="shared" si="10"/>
        <v>532.217</v>
      </c>
      <c r="P202" s="4">
        <f t="shared" si="11"/>
        <v>-91.83700000000002</v>
      </c>
      <c r="R202" s="4"/>
    </row>
    <row r="203" spans="1:16" ht="12">
      <c r="A203" s="8">
        <v>42521</v>
      </c>
      <c r="B203" s="4">
        <v>417.985</v>
      </c>
      <c r="C203" s="4">
        <v>420.984</v>
      </c>
      <c r="D203" s="4">
        <v>-2.998999999999967</v>
      </c>
      <c r="E203" s="4"/>
      <c r="F203" s="4">
        <v>325.243</v>
      </c>
      <c r="G203" s="4">
        <v>288.245</v>
      </c>
      <c r="H203" s="4">
        <v>36.99799999999999</v>
      </c>
      <c r="I203" s="4"/>
      <c r="J203" s="4">
        <v>18.392</v>
      </c>
      <c r="K203" s="4">
        <v>18.813</v>
      </c>
      <c r="L203" s="4">
        <v>-0.4209999999999994</v>
      </c>
      <c r="M203" s="4"/>
      <c r="N203" s="4">
        <f t="shared" si="9"/>
        <v>761.6200000000001</v>
      </c>
      <c r="O203" s="4">
        <f t="shared" si="10"/>
        <v>728.042</v>
      </c>
      <c r="P203" s="4">
        <f t="shared" si="11"/>
        <v>33.578000000000024</v>
      </c>
    </row>
    <row r="204" spans="1:16" ht="12">
      <c r="A204" s="8">
        <v>42551</v>
      </c>
      <c r="B204" s="4">
        <v>529.984</v>
      </c>
      <c r="C204" s="4">
        <v>545.994</v>
      </c>
      <c r="D204" s="4">
        <v>-16.00999999999999</v>
      </c>
      <c r="E204" s="4"/>
      <c r="F204" s="4">
        <v>157.827</v>
      </c>
      <c r="G204" s="4">
        <v>125.905</v>
      </c>
      <c r="H204" s="4">
        <v>31.921999999999997</v>
      </c>
      <c r="I204" s="4"/>
      <c r="J204" s="4">
        <v>17.729</v>
      </c>
      <c r="K204" s="4">
        <v>0.005</v>
      </c>
      <c r="L204" s="4">
        <v>17.724</v>
      </c>
      <c r="M204" s="4"/>
      <c r="N204" s="4">
        <f t="shared" si="9"/>
        <v>705.5400000000001</v>
      </c>
      <c r="O204" s="4">
        <f t="shared" si="10"/>
        <v>671.904</v>
      </c>
      <c r="P204" s="4">
        <f t="shared" si="11"/>
        <v>33.63600000000001</v>
      </c>
    </row>
    <row r="205" spans="1:16" ht="12">
      <c r="A205" s="8">
        <v>42582</v>
      </c>
      <c r="B205" s="4">
        <v>469.963</v>
      </c>
      <c r="C205" s="4">
        <v>427.978</v>
      </c>
      <c r="D205" s="4">
        <v>41.985000000000014</v>
      </c>
      <c r="E205" s="4"/>
      <c r="F205" s="4">
        <v>59.865</v>
      </c>
      <c r="G205" s="4">
        <v>55.739</v>
      </c>
      <c r="H205" s="4">
        <v>4.126000000000005</v>
      </c>
      <c r="I205" s="4"/>
      <c r="J205" s="4">
        <v>12.781</v>
      </c>
      <c r="K205" s="4">
        <v>0.002</v>
      </c>
      <c r="L205" s="4">
        <v>12.779</v>
      </c>
      <c r="M205" s="4"/>
      <c r="N205" s="4">
        <f t="shared" si="9"/>
        <v>542.6089999999999</v>
      </c>
      <c r="O205" s="4">
        <f t="shared" si="10"/>
        <v>483.719</v>
      </c>
      <c r="P205" s="4">
        <f t="shared" si="11"/>
        <v>58.890000000000015</v>
      </c>
    </row>
    <row r="206" spans="1:16" ht="12">
      <c r="A206" s="8">
        <v>42613</v>
      </c>
      <c r="B206" s="4">
        <v>526.012</v>
      </c>
      <c r="C206" s="4">
        <v>442.995</v>
      </c>
      <c r="D206" s="4">
        <v>83.01699999999994</v>
      </c>
      <c r="E206" s="4"/>
      <c r="F206" s="4">
        <v>283.982</v>
      </c>
      <c r="G206" s="4">
        <v>283.219</v>
      </c>
      <c r="H206" s="4">
        <v>0.7630000000000337</v>
      </c>
      <c r="I206" s="4"/>
      <c r="J206" s="4">
        <v>16.536</v>
      </c>
      <c r="K206" s="4">
        <v>0.001</v>
      </c>
      <c r="L206" s="4">
        <v>16.535</v>
      </c>
      <c r="M206" s="4"/>
      <c r="N206" s="4">
        <f t="shared" si="9"/>
        <v>826.53</v>
      </c>
      <c r="O206" s="4">
        <f t="shared" si="10"/>
        <v>726.2149999999999</v>
      </c>
      <c r="P206" s="4">
        <f t="shared" si="11"/>
        <v>100.31499999999997</v>
      </c>
    </row>
    <row r="207" spans="1:16" ht="12">
      <c r="A207" s="8">
        <v>42643</v>
      </c>
      <c r="B207" s="4">
        <v>593.009</v>
      </c>
      <c r="C207" s="4">
        <v>578.994</v>
      </c>
      <c r="D207" s="4">
        <v>14.014999999999986</v>
      </c>
      <c r="E207" s="4"/>
      <c r="F207" s="4">
        <v>162.827</v>
      </c>
      <c r="G207" s="4">
        <v>125.603</v>
      </c>
      <c r="H207" s="4">
        <v>37.224000000000004</v>
      </c>
      <c r="I207" s="4"/>
      <c r="J207" s="4">
        <v>12.0000178</v>
      </c>
      <c r="K207" s="4">
        <v>0</v>
      </c>
      <c r="L207" s="4">
        <v>12.0000178</v>
      </c>
      <c r="M207" s="4"/>
      <c r="N207" s="4">
        <f t="shared" si="9"/>
        <v>767.8360178</v>
      </c>
      <c r="O207" s="4">
        <f t="shared" si="10"/>
        <v>704.597</v>
      </c>
      <c r="P207" s="4">
        <f t="shared" si="11"/>
        <v>63.23901779999999</v>
      </c>
    </row>
    <row r="208" spans="1:18" ht="12.75" customHeight="1">
      <c r="A208" s="8">
        <v>42674</v>
      </c>
      <c r="B208" s="4">
        <v>506.974</v>
      </c>
      <c r="C208" s="4">
        <v>400.989</v>
      </c>
      <c r="D208" s="4">
        <v>105.98500000000001</v>
      </c>
      <c r="E208" s="4"/>
      <c r="F208" s="4">
        <v>153.228</v>
      </c>
      <c r="G208" s="4">
        <v>168.086</v>
      </c>
      <c r="H208" s="4">
        <v>-14.858000000000004</v>
      </c>
      <c r="I208" s="4"/>
      <c r="J208" s="4">
        <v>17.302</v>
      </c>
      <c r="K208" s="4">
        <v>0.002</v>
      </c>
      <c r="L208" s="4">
        <v>17.3</v>
      </c>
      <c r="M208" s="4"/>
      <c r="N208" s="4">
        <f t="shared" si="9"/>
        <v>677.504</v>
      </c>
      <c r="O208" s="4">
        <f t="shared" si="10"/>
        <v>569.077</v>
      </c>
      <c r="P208" s="4">
        <f t="shared" si="11"/>
        <v>108.427</v>
      </c>
      <c r="R208" s="4"/>
    </row>
    <row r="209" spans="1:16" ht="12">
      <c r="A209" s="8">
        <v>42704</v>
      </c>
      <c r="B209" s="4">
        <v>565.986</v>
      </c>
      <c r="C209" s="4">
        <v>445.98</v>
      </c>
      <c r="D209" s="4">
        <v>120.00599999999997</v>
      </c>
      <c r="E209" s="4"/>
      <c r="F209" s="4">
        <v>179.826</v>
      </c>
      <c r="G209" s="4">
        <v>150.84</v>
      </c>
      <c r="H209" s="4">
        <v>28.98599999999999</v>
      </c>
      <c r="I209" s="4"/>
      <c r="J209" s="4">
        <v>18.284</v>
      </c>
      <c r="K209" s="4">
        <v>18.788</v>
      </c>
      <c r="L209" s="4">
        <v>-0.5040000000000013</v>
      </c>
      <c r="M209" s="4"/>
      <c r="N209" s="4">
        <f t="shared" si="9"/>
        <v>764.096</v>
      </c>
      <c r="O209" s="4">
        <f t="shared" si="10"/>
        <v>615.6080000000001</v>
      </c>
      <c r="P209" s="4">
        <f t="shared" si="11"/>
        <v>148.48799999999997</v>
      </c>
    </row>
    <row r="210" spans="1:16" ht="12">
      <c r="A210" s="8">
        <v>42735</v>
      </c>
      <c r="B210" s="4">
        <v>573.993</v>
      </c>
      <c r="C210" s="4">
        <v>628.985</v>
      </c>
      <c r="D210" s="4">
        <v>-54.99199999999996</v>
      </c>
      <c r="E210" s="4"/>
      <c r="F210" s="4">
        <v>70.999</v>
      </c>
      <c r="G210" s="4">
        <v>30.025</v>
      </c>
      <c r="H210" s="4">
        <v>40.974</v>
      </c>
      <c r="I210" s="4"/>
      <c r="J210" s="4">
        <v>12</v>
      </c>
      <c r="K210" s="4">
        <v>0</v>
      </c>
      <c r="L210" s="4">
        <v>12</v>
      </c>
      <c r="M210" s="4"/>
      <c r="N210" s="4">
        <f t="shared" si="9"/>
        <v>656.9920000000001</v>
      </c>
      <c r="O210" s="4">
        <f t="shared" si="10"/>
        <v>659.01</v>
      </c>
      <c r="P210" s="4">
        <f t="shared" si="11"/>
        <v>-2.017999999999965</v>
      </c>
    </row>
    <row r="211" spans="1:16" ht="12">
      <c r="A211" s="8">
        <v>42766</v>
      </c>
      <c r="B211" s="4">
        <v>447.992</v>
      </c>
      <c r="C211" s="4">
        <v>503.976</v>
      </c>
      <c r="D211" s="4">
        <v>-55.98399999999998</v>
      </c>
      <c r="E211" s="4"/>
      <c r="F211" s="4">
        <v>269.5</v>
      </c>
      <c r="G211" s="4">
        <v>281.924</v>
      </c>
      <c r="H211" s="4">
        <v>-12.423999999999978</v>
      </c>
      <c r="I211" s="4"/>
      <c r="J211" s="4">
        <v>12.665</v>
      </c>
      <c r="K211" s="4">
        <v>0</v>
      </c>
      <c r="L211" s="4">
        <v>12.665</v>
      </c>
      <c r="M211" s="4"/>
      <c r="N211" s="4">
        <f t="shared" si="9"/>
        <v>730.1569999999999</v>
      </c>
      <c r="O211" s="4">
        <f t="shared" si="10"/>
        <v>785.9</v>
      </c>
      <c r="P211" s="4">
        <f t="shared" si="11"/>
        <v>-55.74299999999996</v>
      </c>
    </row>
    <row r="212" spans="1:16" ht="12">
      <c r="A212" s="8">
        <v>42794</v>
      </c>
      <c r="B212" s="4">
        <v>487.986</v>
      </c>
      <c r="C212" s="4">
        <v>497.002</v>
      </c>
      <c r="D212" s="4">
        <v>-9.01600000000002</v>
      </c>
      <c r="E212" s="4"/>
      <c r="F212" s="4">
        <v>165.63</v>
      </c>
      <c r="G212" s="4">
        <v>146.475</v>
      </c>
      <c r="H212" s="4">
        <v>19.155</v>
      </c>
      <c r="I212" s="4"/>
      <c r="J212" s="4">
        <v>24.702</v>
      </c>
      <c r="K212" s="4">
        <v>0</v>
      </c>
      <c r="L212" s="4">
        <v>24.702</v>
      </c>
      <c r="M212" s="4"/>
      <c r="N212" s="4">
        <f t="shared" si="9"/>
        <v>678.318</v>
      </c>
      <c r="O212" s="4">
        <f t="shared" si="10"/>
        <v>643.477</v>
      </c>
      <c r="P212" s="4">
        <f t="shared" si="11"/>
        <v>34.84099999999998</v>
      </c>
    </row>
    <row r="213" spans="1:16" ht="12">
      <c r="A213" s="8">
        <v>42825</v>
      </c>
      <c r="B213" s="4">
        <v>651.996</v>
      </c>
      <c r="C213" s="4">
        <v>647.998</v>
      </c>
      <c r="D213" s="4">
        <v>3.9979999999999336</v>
      </c>
      <c r="E213" s="4"/>
      <c r="F213" s="4">
        <v>169.557</v>
      </c>
      <c r="G213" s="4">
        <v>124.914</v>
      </c>
      <c r="H213" s="4">
        <v>44.64299999999999</v>
      </c>
      <c r="I213" s="4"/>
      <c r="J213" s="4">
        <v>11.999</v>
      </c>
      <c r="K213" s="4">
        <v>0</v>
      </c>
      <c r="L213" s="4">
        <v>11.999</v>
      </c>
      <c r="M213" s="4"/>
      <c r="N213" s="4">
        <f t="shared" si="9"/>
        <v>833.552</v>
      </c>
      <c r="O213" s="4">
        <f t="shared" si="10"/>
        <v>772.912</v>
      </c>
      <c r="P213" s="4">
        <f t="shared" si="11"/>
        <v>60.63999999999992</v>
      </c>
    </row>
    <row r="214" spans="1:16" ht="12">
      <c r="A214" s="8">
        <v>42855</v>
      </c>
      <c r="B214" s="4">
        <v>533.028</v>
      </c>
      <c r="C214" s="4">
        <v>547.998</v>
      </c>
      <c r="D214" s="4">
        <v>-14.970000000000027</v>
      </c>
      <c r="E214" s="4"/>
      <c r="F214" s="4">
        <v>60.361</v>
      </c>
      <c r="G214" s="4">
        <v>77.592</v>
      </c>
      <c r="H214" s="4">
        <v>-17.231</v>
      </c>
      <c r="I214" s="4"/>
      <c r="J214" s="4">
        <v>12.099</v>
      </c>
      <c r="K214" s="4">
        <v>0</v>
      </c>
      <c r="L214" s="4">
        <v>12.099</v>
      </c>
      <c r="M214" s="4"/>
      <c r="N214" s="4">
        <f t="shared" si="9"/>
        <v>605.488</v>
      </c>
      <c r="O214" s="4">
        <f t="shared" si="10"/>
        <v>625.59</v>
      </c>
      <c r="P214" s="4">
        <f t="shared" si="11"/>
        <v>-20.10200000000003</v>
      </c>
    </row>
    <row r="215" spans="1:16" ht="12">
      <c r="A215" s="8">
        <v>42886</v>
      </c>
      <c r="B215" s="4">
        <v>527.984</v>
      </c>
      <c r="C215" s="4">
        <v>522.016</v>
      </c>
      <c r="D215" s="4">
        <v>5.968000000000075</v>
      </c>
      <c r="E215" s="4"/>
      <c r="F215" s="4">
        <v>303.488</v>
      </c>
      <c r="G215" s="4">
        <v>283.016</v>
      </c>
      <c r="H215" s="4">
        <v>20.47199999999998</v>
      </c>
      <c r="I215" s="4"/>
      <c r="J215" s="4">
        <v>19.951</v>
      </c>
      <c r="K215" s="4">
        <v>15.559</v>
      </c>
      <c r="L215" s="4">
        <v>4.392000000000001</v>
      </c>
      <c r="M215" s="4"/>
      <c r="N215" s="4">
        <f t="shared" si="9"/>
        <v>851.423</v>
      </c>
      <c r="O215" s="4">
        <f t="shared" si="10"/>
        <v>820.5909999999999</v>
      </c>
      <c r="P215" s="4">
        <f t="shared" si="11"/>
        <v>30.832000000000058</v>
      </c>
    </row>
    <row r="216" spans="1:16" ht="12">
      <c r="A216" s="8">
        <v>42916</v>
      </c>
      <c r="B216" s="4">
        <v>599.993</v>
      </c>
      <c r="C216" s="4">
        <v>629.994</v>
      </c>
      <c r="D216" s="4">
        <v>-30.000999999999976</v>
      </c>
      <c r="E216" s="4"/>
      <c r="F216" s="4">
        <v>157.277</v>
      </c>
      <c r="G216" s="4">
        <v>120.249</v>
      </c>
      <c r="H216" s="4">
        <v>37.02799999999999</v>
      </c>
      <c r="I216" s="4"/>
      <c r="J216" s="4">
        <v>17.607</v>
      </c>
      <c r="K216" s="4">
        <v>0</v>
      </c>
      <c r="L216" s="4">
        <v>17.607</v>
      </c>
      <c r="M216" s="4"/>
      <c r="N216" s="4">
        <f t="shared" si="9"/>
        <v>774.877</v>
      </c>
      <c r="O216" s="4">
        <f t="shared" si="10"/>
        <v>750.243</v>
      </c>
      <c r="P216" s="4">
        <f t="shared" si="11"/>
        <v>24.634000000000015</v>
      </c>
    </row>
    <row r="217" spans="1:16" ht="12">
      <c r="A217" s="8">
        <v>42947</v>
      </c>
      <c r="B217" s="4">
        <v>477.983</v>
      </c>
      <c r="C217" s="4">
        <v>437.985</v>
      </c>
      <c r="D217" s="4">
        <v>39.99799999999999</v>
      </c>
      <c r="E217" s="4"/>
      <c r="F217" s="4">
        <v>172.792</v>
      </c>
      <c r="G217" s="4">
        <v>175.474</v>
      </c>
      <c r="H217" s="4">
        <v>-2.681999999999988</v>
      </c>
      <c r="I217" s="4"/>
      <c r="J217" s="4">
        <v>12.274</v>
      </c>
      <c r="K217" s="4">
        <v>0.001</v>
      </c>
      <c r="L217" s="4">
        <v>12.273</v>
      </c>
      <c r="M217" s="4"/>
      <c r="N217" s="4">
        <f t="shared" si="9"/>
        <v>663.049</v>
      </c>
      <c r="O217" s="4">
        <f t="shared" si="10"/>
        <v>613.46</v>
      </c>
      <c r="P217" s="4">
        <f t="shared" si="11"/>
        <v>49.589</v>
      </c>
    </row>
    <row r="218" spans="1:16" ht="12">
      <c r="A218" s="8">
        <v>42978</v>
      </c>
      <c r="B218" s="4">
        <v>579.952</v>
      </c>
      <c r="C218" s="4">
        <v>589.986</v>
      </c>
      <c r="D218" s="4">
        <v>-10.033999999999992</v>
      </c>
      <c r="E218" s="4"/>
      <c r="F218" s="4">
        <v>179.337</v>
      </c>
      <c r="G218" s="4">
        <v>145.705</v>
      </c>
      <c r="H218" s="4">
        <v>33.63199999999998</v>
      </c>
      <c r="I218" s="4"/>
      <c r="J218" s="4">
        <v>19.513</v>
      </c>
      <c r="K218" s="4">
        <v>10.968</v>
      </c>
      <c r="L218" s="4">
        <v>8.545000000000002</v>
      </c>
      <c r="M218" s="4"/>
      <c r="N218" s="4">
        <f t="shared" si="9"/>
        <v>778.802</v>
      </c>
      <c r="O218" s="4">
        <f t="shared" si="10"/>
        <v>746.659</v>
      </c>
      <c r="P218" s="4">
        <f t="shared" si="11"/>
        <v>32.14299999999999</v>
      </c>
    </row>
    <row r="219" spans="1:16" ht="12">
      <c r="A219" s="8">
        <v>43008</v>
      </c>
      <c r="B219" s="4">
        <v>529.998</v>
      </c>
      <c r="C219" s="4">
        <v>475.984</v>
      </c>
      <c r="D219" s="4">
        <v>54.01400000000007</v>
      </c>
      <c r="E219" s="4"/>
      <c r="F219" s="4">
        <v>67.997</v>
      </c>
      <c r="G219" s="4">
        <v>27.005</v>
      </c>
      <c r="H219" s="4">
        <v>40.992000000000004</v>
      </c>
      <c r="I219" s="4"/>
      <c r="J219" s="4">
        <v>12</v>
      </c>
      <c r="K219" s="4">
        <v>0</v>
      </c>
      <c r="L219" s="4">
        <v>12</v>
      </c>
      <c r="M219" s="4"/>
      <c r="N219" s="4">
        <f t="shared" si="9"/>
        <v>609.995</v>
      </c>
      <c r="O219" s="4">
        <f t="shared" si="10"/>
        <v>502.989</v>
      </c>
      <c r="P219" s="4">
        <f t="shared" si="11"/>
        <v>107.00600000000007</v>
      </c>
    </row>
    <row r="220" spans="1:16" ht="12">
      <c r="A220" s="8">
        <v>43039</v>
      </c>
      <c r="B220" s="4">
        <v>486.986</v>
      </c>
      <c r="C220" s="4">
        <v>432.994</v>
      </c>
      <c r="D220" s="4">
        <v>53.99199999999996</v>
      </c>
      <c r="E220" s="4"/>
      <c r="F220" s="4">
        <v>248.516</v>
      </c>
      <c r="G220" s="4">
        <v>249.502</v>
      </c>
      <c r="H220" s="4">
        <v>-0.9860000000000184</v>
      </c>
      <c r="I220" s="4"/>
      <c r="J220" s="4">
        <v>17.124</v>
      </c>
      <c r="K220" s="4">
        <v>0</v>
      </c>
      <c r="L220" s="4">
        <v>17.124</v>
      </c>
      <c r="M220" s="4"/>
      <c r="N220" s="4">
        <f t="shared" si="9"/>
        <v>752.626</v>
      </c>
      <c r="O220" s="4">
        <f t="shared" si="10"/>
        <v>682.4960000000001</v>
      </c>
      <c r="P220" s="4">
        <f t="shared" si="11"/>
        <v>70.12999999999994</v>
      </c>
    </row>
    <row r="221" spans="1:16" ht="12">
      <c r="A221" s="8">
        <v>43069</v>
      </c>
      <c r="B221" s="4">
        <v>699.962</v>
      </c>
      <c r="C221" s="4">
        <v>584.981</v>
      </c>
      <c r="D221" s="4">
        <v>114.981</v>
      </c>
      <c r="E221" s="4"/>
      <c r="F221" s="4">
        <v>170.079</v>
      </c>
      <c r="G221" s="4">
        <v>144.877</v>
      </c>
      <c r="H221" s="4">
        <v>25.201999999999998</v>
      </c>
      <c r="I221" s="4"/>
      <c r="J221" s="4">
        <v>16.824</v>
      </c>
      <c r="K221" s="4">
        <v>0.003</v>
      </c>
      <c r="L221" s="4">
        <v>16.821</v>
      </c>
      <c r="M221" s="4"/>
      <c r="N221" s="4">
        <f t="shared" si="9"/>
        <v>886.8649999999999</v>
      </c>
      <c r="O221" s="4">
        <f t="shared" si="10"/>
        <v>729.861</v>
      </c>
      <c r="P221" s="4">
        <f t="shared" si="11"/>
        <v>157.004</v>
      </c>
    </row>
    <row r="222" spans="1:17" ht="12">
      <c r="A222" s="8">
        <v>43100</v>
      </c>
      <c r="B222" s="4">
        <v>538.987</v>
      </c>
      <c r="C222" s="4">
        <v>553.965</v>
      </c>
      <c r="D222" s="4">
        <v>-14.978000000000065</v>
      </c>
      <c r="E222" s="4"/>
      <c r="F222" s="4">
        <v>70.993</v>
      </c>
      <c r="G222" s="4">
        <v>25</v>
      </c>
      <c r="H222" s="4">
        <v>45.992999999999995</v>
      </c>
      <c r="I222" s="4"/>
      <c r="J222" s="4">
        <v>11.999</v>
      </c>
      <c r="K222" s="4">
        <v>0</v>
      </c>
      <c r="L222" s="4">
        <v>11.999</v>
      </c>
      <c r="M222" s="4"/>
      <c r="N222" s="4">
        <f t="shared" si="9"/>
        <v>621.979</v>
      </c>
      <c r="O222" s="4">
        <f t="shared" si="10"/>
        <v>578.965</v>
      </c>
      <c r="P222" s="4">
        <f t="shared" si="11"/>
        <v>43.01399999999993</v>
      </c>
      <c r="Q222" s="4"/>
    </row>
    <row r="223" spans="1:17" ht="12">
      <c r="A223" s="77">
        <v>43131</v>
      </c>
      <c r="B223" s="4">
        <v>560.011</v>
      </c>
      <c r="C223" s="4">
        <v>549.004</v>
      </c>
      <c r="D223" s="4">
        <v>11.006999999999948</v>
      </c>
      <c r="E223" s="4"/>
      <c r="F223" s="4">
        <v>278.037</v>
      </c>
      <c r="G223" s="4">
        <v>267.092</v>
      </c>
      <c r="H223" s="4">
        <v>10.944999999999993</v>
      </c>
      <c r="I223" s="4"/>
      <c r="J223" s="4">
        <v>12.406</v>
      </c>
      <c r="K223" s="4">
        <v>0</v>
      </c>
      <c r="L223" s="4">
        <v>12.406</v>
      </c>
      <c r="M223" s="4"/>
      <c r="N223" s="4">
        <f t="shared" si="9"/>
        <v>850.454</v>
      </c>
      <c r="O223" s="4">
        <f t="shared" si="10"/>
        <v>816.096</v>
      </c>
      <c r="P223" s="4">
        <f t="shared" si="11"/>
        <v>34.35799999999994</v>
      </c>
      <c r="Q223" s="4"/>
    </row>
    <row r="224" spans="1:16" ht="12">
      <c r="A224" s="77">
        <v>43159</v>
      </c>
      <c r="B224" s="4">
        <v>610.9979999999999</v>
      </c>
      <c r="C224" s="4">
        <v>499.972</v>
      </c>
      <c r="D224" s="4">
        <v>111.02599999999995</v>
      </c>
      <c r="E224" s="4"/>
      <c r="F224" s="4">
        <v>188.879</v>
      </c>
      <c r="G224" s="4">
        <v>163.497</v>
      </c>
      <c r="H224" s="4">
        <v>25.381999999999977</v>
      </c>
      <c r="I224" s="4"/>
      <c r="J224" s="4">
        <v>27.729</v>
      </c>
      <c r="K224" s="4">
        <v>0</v>
      </c>
      <c r="L224" s="4">
        <v>27.729</v>
      </c>
      <c r="M224" s="4"/>
      <c r="N224" s="4">
        <f t="shared" si="9"/>
        <v>827.606</v>
      </c>
      <c r="O224" s="4">
        <f t="shared" si="10"/>
        <v>663.469</v>
      </c>
      <c r="P224" s="4">
        <f t="shared" si="11"/>
        <v>164.13699999999994</v>
      </c>
    </row>
    <row r="225" spans="1:16" ht="12">
      <c r="A225" s="77">
        <v>43190</v>
      </c>
      <c r="B225" s="4">
        <v>845.995</v>
      </c>
      <c r="C225" s="4">
        <v>634.992</v>
      </c>
      <c r="D225" s="4">
        <v>211.00300000000004</v>
      </c>
      <c r="E225" s="4"/>
      <c r="F225" s="4">
        <v>59.998</v>
      </c>
      <c r="G225" s="4">
        <v>24</v>
      </c>
      <c r="H225" s="4">
        <v>35.998</v>
      </c>
      <c r="I225" s="4"/>
      <c r="J225" s="4">
        <v>13</v>
      </c>
      <c r="K225" s="4">
        <v>0</v>
      </c>
      <c r="L225" s="4">
        <v>13</v>
      </c>
      <c r="M225" s="4"/>
      <c r="N225" s="4">
        <f t="shared" si="9"/>
        <v>918.993</v>
      </c>
      <c r="O225" s="4">
        <f t="shared" si="10"/>
        <v>658.992</v>
      </c>
      <c r="P225" s="4">
        <f t="shared" si="11"/>
        <v>260.00100000000003</v>
      </c>
    </row>
    <row r="226" spans="1:16" ht="12">
      <c r="A226" s="77">
        <v>43220</v>
      </c>
      <c r="B226" s="4">
        <v>575.999</v>
      </c>
      <c r="C226" s="4">
        <v>695.981</v>
      </c>
      <c r="D226" s="4">
        <v>-119.98199999999997</v>
      </c>
      <c r="E226" s="4"/>
      <c r="F226" s="4">
        <v>324.747</v>
      </c>
      <c r="G226" s="4">
        <v>318.934</v>
      </c>
      <c r="H226" s="4">
        <v>5.812999999999988</v>
      </c>
      <c r="I226" s="4"/>
      <c r="J226" s="4">
        <v>13.022</v>
      </c>
      <c r="K226" s="4">
        <v>0</v>
      </c>
      <c r="L226" s="4">
        <v>13.022</v>
      </c>
      <c r="M226" s="4"/>
      <c r="N226" s="4">
        <f t="shared" si="9"/>
        <v>913.7680000000001</v>
      </c>
      <c r="O226" s="4">
        <f t="shared" si="10"/>
        <v>1014.915</v>
      </c>
      <c r="P226" s="4">
        <f t="shared" si="11"/>
        <v>-101.14699999999998</v>
      </c>
    </row>
    <row r="227" spans="1:16" ht="12">
      <c r="A227" s="8">
        <v>43251</v>
      </c>
      <c r="B227" s="4">
        <v>695.986</v>
      </c>
      <c r="C227" s="4">
        <v>680.991</v>
      </c>
      <c r="D227" s="4">
        <v>14.995000000000005</v>
      </c>
      <c r="E227" s="4"/>
      <c r="F227" s="4">
        <v>214.605</v>
      </c>
      <c r="G227" s="4">
        <v>157.717</v>
      </c>
      <c r="H227" s="4">
        <v>56.88799999999998</v>
      </c>
      <c r="I227" s="4"/>
      <c r="J227" s="4">
        <v>21.098</v>
      </c>
      <c r="K227" s="4">
        <v>6.717</v>
      </c>
      <c r="L227" s="4">
        <v>14.381</v>
      </c>
      <c r="M227" s="4"/>
      <c r="N227" s="4">
        <f t="shared" si="9"/>
        <v>931.689</v>
      </c>
      <c r="O227" s="4">
        <f t="shared" si="10"/>
        <v>845.425</v>
      </c>
      <c r="P227" s="4">
        <f t="shared" si="11"/>
        <v>86.26399999999998</v>
      </c>
    </row>
    <row r="228" spans="1:16" ht="12">
      <c r="A228" s="77">
        <v>43281</v>
      </c>
      <c r="B228" s="4">
        <v>525.983</v>
      </c>
      <c r="C228" s="4">
        <v>551.984</v>
      </c>
      <c r="D228" s="4">
        <v>-26.00100000000009</v>
      </c>
      <c r="E228" s="4"/>
      <c r="F228" s="4">
        <v>69.998</v>
      </c>
      <c r="G228" s="4">
        <v>24</v>
      </c>
      <c r="H228" s="4">
        <v>45.998000000000005</v>
      </c>
      <c r="I228" s="4"/>
      <c r="J228" s="4">
        <v>19</v>
      </c>
      <c r="K228" s="4">
        <v>0</v>
      </c>
      <c r="L228" s="4">
        <v>19</v>
      </c>
      <c r="M228" s="4"/>
      <c r="N228" s="4">
        <f t="shared" si="9"/>
        <v>614.981</v>
      </c>
      <c r="O228" s="4">
        <f t="shared" si="10"/>
        <v>575.984</v>
      </c>
      <c r="P228" s="4">
        <f t="shared" si="11"/>
        <v>38.996999999999915</v>
      </c>
    </row>
    <row r="229" spans="1:16" ht="12">
      <c r="A229" s="77">
        <v>43312</v>
      </c>
      <c r="B229" s="4">
        <v>567.909</v>
      </c>
      <c r="C229" s="4">
        <v>519.994</v>
      </c>
      <c r="D229" s="4">
        <v>47.914999999999964</v>
      </c>
      <c r="E229" s="4"/>
      <c r="F229" s="4">
        <v>306.833</v>
      </c>
      <c r="G229" s="4">
        <v>271.67</v>
      </c>
      <c r="H229" s="4">
        <v>35.16300000000001</v>
      </c>
      <c r="I229" s="4"/>
      <c r="J229" s="4">
        <v>14.053</v>
      </c>
      <c r="K229" s="4">
        <v>0</v>
      </c>
      <c r="L229" s="4">
        <v>14.053</v>
      </c>
      <c r="M229" s="4"/>
      <c r="N229" s="4">
        <f t="shared" si="9"/>
        <v>888.795</v>
      </c>
      <c r="O229" s="4">
        <f t="shared" si="10"/>
        <v>791.664</v>
      </c>
      <c r="P229" s="4">
        <f t="shared" si="11"/>
        <v>97.13099999999997</v>
      </c>
    </row>
    <row r="230" spans="1:16" ht="12">
      <c r="A230" s="77">
        <v>43343</v>
      </c>
      <c r="B230" s="4">
        <v>846.006</v>
      </c>
      <c r="C230" s="4">
        <v>710.979</v>
      </c>
      <c r="D230" s="4">
        <v>135.02699999999993</v>
      </c>
      <c r="E230" s="4"/>
      <c r="F230" s="4">
        <v>212.57</v>
      </c>
      <c r="G230" s="4">
        <v>153.95</v>
      </c>
      <c r="H230" s="4">
        <v>58.620000000000005</v>
      </c>
      <c r="I230" s="4"/>
      <c r="J230" s="4">
        <v>20.415</v>
      </c>
      <c r="K230" s="4">
        <v>0</v>
      </c>
      <c r="L230" s="4">
        <v>20.415</v>
      </c>
      <c r="M230" s="4"/>
      <c r="N230" s="4">
        <f t="shared" si="9"/>
        <v>1078.991</v>
      </c>
      <c r="O230" s="4">
        <f t="shared" si="10"/>
        <v>864.9290000000001</v>
      </c>
      <c r="P230" s="4">
        <f t="shared" si="11"/>
        <v>214.06199999999993</v>
      </c>
    </row>
    <row r="231" spans="1:16" ht="12">
      <c r="A231" s="77">
        <v>43373</v>
      </c>
      <c r="B231" s="4">
        <v>565.995</v>
      </c>
      <c r="C231" s="4">
        <v>666.982</v>
      </c>
      <c r="D231" s="4">
        <v>-100.98699999999997</v>
      </c>
      <c r="E231" s="4"/>
      <c r="F231" s="4">
        <v>85.999</v>
      </c>
      <c r="G231" s="4">
        <v>24</v>
      </c>
      <c r="H231" s="4">
        <v>61.998999999999995</v>
      </c>
      <c r="I231" s="4"/>
      <c r="J231" s="4">
        <v>15</v>
      </c>
      <c r="K231" s="4">
        <v>0</v>
      </c>
      <c r="L231" s="4">
        <v>15</v>
      </c>
      <c r="M231" s="4"/>
      <c r="N231" s="4">
        <f t="shared" si="9"/>
        <v>666.994</v>
      </c>
      <c r="O231" s="4">
        <f t="shared" si="10"/>
        <v>690.982</v>
      </c>
      <c r="P231" s="4">
        <f t="shared" si="11"/>
        <v>-23.98799999999997</v>
      </c>
    </row>
    <row r="232" spans="1:16" ht="12">
      <c r="A232" s="77">
        <v>43404</v>
      </c>
      <c r="B232" s="4">
        <v>584.021</v>
      </c>
      <c r="C232" s="4">
        <v>565.956</v>
      </c>
      <c r="D232" s="4">
        <v>18.06499999999994</v>
      </c>
      <c r="E232" s="4"/>
      <c r="F232" s="4">
        <v>291.991</v>
      </c>
      <c r="G232" s="4">
        <v>251.067</v>
      </c>
      <c r="H232" s="4">
        <v>40.92399999999998</v>
      </c>
      <c r="I232" s="4"/>
      <c r="J232" s="4">
        <v>20</v>
      </c>
      <c r="K232" s="4">
        <v>0</v>
      </c>
      <c r="L232" s="4">
        <v>20</v>
      </c>
      <c r="M232" s="4"/>
      <c r="N232" s="4">
        <f t="shared" si="9"/>
        <v>896.012</v>
      </c>
      <c r="O232" s="4">
        <f t="shared" si="10"/>
        <v>817.023</v>
      </c>
      <c r="P232" s="4">
        <f t="shared" si="11"/>
        <v>78.98899999999992</v>
      </c>
    </row>
    <row r="233" spans="1:16" ht="12">
      <c r="A233" s="77">
        <v>43434</v>
      </c>
      <c r="B233" s="4">
        <v>821.1</v>
      </c>
      <c r="C233" s="4">
        <v>690.001</v>
      </c>
      <c r="D233" s="4">
        <v>131.09900000000005</v>
      </c>
      <c r="E233" s="4"/>
      <c r="F233" s="4">
        <v>229.342</v>
      </c>
      <c r="G233" s="4">
        <v>175.572</v>
      </c>
      <c r="H233" s="4">
        <v>53.77000000000001</v>
      </c>
      <c r="I233" s="4"/>
      <c r="J233" s="4">
        <v>22.874</v>
      </c>
      <c r="K233" s="4">
        <v>7.175</v>
      </c>
      <c r="L233" s="4">
        <v>15.698999999999998</v>
      </c>
      <c r="M233" s="4"/>
      <c r="N233" s="4">
        <f t="shared" si="9"/>
        <v>1073.316</v>
      </c>
      <c r="O233" s="4">
        <f t="shared" si="10"/>
        <v>872.7479999999999</v>
      </c>
      <c r="P233" s="4">
        <f t="shared" si="11"/>
        <v>200.56800000000004</v>
      </c>
    </row>
    <row r="234" spans="1:16" ht="12">
      <c r="A234" s="77">
        <v>43465</v>
      </c>
      <c r="B234" s="4">
        <v>605.996</v>
      </c>
      <c r="C234" s="4">
        <v>655.104</v>
      </c>
      <c r="D234" s="4">
        <v>-49.10800000000006</v>
      </c>
      <c r="E234" s="4"/>
      <c r="F234" s="4">
        <v>206.996</v>
      </c>
      <c r="G234" s="4">
        <v>118.383</v>
      </c>
      <c r="H234" s="4">
        <v>88.61300000000001</v>
      </c>
      <c r="I234" s="4"/>
      <c r="J234" s="4">
        <v>16</v>
      </c>
      <c r="K234" s="4">
        <v>0</v>
      </c>
      <c r="L234" s="4">
        <v>16</v>
      </c>
      <c r="M234" s="4"/>
      <c r="N234" s="4">
        <f t="shared" si="9"/>
        <v>828.992</v>
      </c>
      <c r="O234" s="4">
        <f t="shared" si="10"/>
        <v>773.4870000000001</v>
      </c>
      <c r="P234" s="4">
        <f t="shared" si="11"/>
        <v>55.50499999999995</v>
      </c>
    </row>
    <row r="235" spans="1:16" ht="12">
      <c r="A235" s="77">
        <v>43496</v>
      </c>
      <c r="B235" s="4">
        <v>799.046</v>
      </c>
      <c r="C235" s="4">
        <v>839.973</v>
      </c>
      <c r="D235" s="4">
        <v>-40.92699999999991</v>
      </c>
      <c r="E235" s="4"/>
      <c r="F235" s="4">
        <v>207.996</v>
      </c>
      <c r="G235" s="4">
        <v>177.054</v>
      </c>
      <c r="H235" s="4">
        <v>30.942000000000007</v>
      </c>
      <c r="I235" s="4"/>
      <c r="J235" s="4">
        <v>15.995</v>
      </c>
      <c r="K235" s="4">
        <v>0</v>
      </c>
      <c r="L235" s="4">
        <v>15.995</v>
      </c>
      <c r="M235" s="4"/>
      <c r="N235" s="4">
        <v>1023.037</v>
      </c>
      <c r="O235" s="4">
        <v>1017.0269999999999</v>
      </c>
      <c r="P235" s="4">
        <v>6.010000000000099</v>
      </c>
    </row>
    <row r="236" spans="1:16" ht="12">
      <c r="A236" s="77">
        <v>43524</v>
      </c>
      <c r="B236" s="4">
        <v>754.988</v>
      </c>
      <c r="C236" s="4">
        <v>658.011</v>
      </c>
      <c r="D236" s="4">
        <v>96.97700000000009</v>
      </c>
      <c r="E236" s="4"/>
      <c r="F236" s="4">
        <v>217.085</v>
      </c>
      <c r="G236" s="4">
        <v>178.668</v>
      </c>
      <c r="H236" s="4">
        <v>38.417</v>
      </c>
      <c r="I236" s="4"/>
      <c r="J236" s="4">
        <v>31.96</v>
      </c>
      <c r="K236" s="4">
        <v>13.091</v>
      </c>
      <c r="L236" s="4">
        <v>18.869</v>
      </c>
      <c r="M236" s="4"/>
      <c r="N236" s="4">
        <v>1004.0330000000001</v>
      </c>
      <c r="O236" s="4">
        <v>849.77</v>
      </c>
      <c r="P236" s="4">
        <v>154.2630000000001</v>
      </c>
    </row>
    <row r="237" spans="1:16" ht="12">
      <c r="A237" s="77">
        <v>43555</v>
      </c>
      <c r="B237" s="11">
        <v>806.981</v>
      </c>
      <c r="C237" s="11">
        <v>722.988</v>
      </c>
      <c r="D237" s="4">
        <v>83.99299999999994</v>
      </c>
      <c r="E237" s="4"/>
      <c r="F237" s="4">
        <v>90.999</v>
      </c>
      <c r="G237" s="4">
        <v>24.001</v>
      </c>
      <c r="H237" s="4">
        <v>66.99799999999999</v>
      </c>
      <c r="I237" s="4"/>
      <c r="J237" s="4">
        <v>16</v>
      </c>
      <c r="K237" s="4">
        <v>0</v>
      </c>
      <c r="L237" s="4">
        <v>16</v>
      </c>
      <c r="M237" s="4"/>
      <c r="N237" s="4">
        <v>913.98</v>
      </c>
      <c r="O237" s="4">
        <v>746.989</v>
      </c>
      <c r="P237" s="4">
        <v>166.99099999999993</v>
      </c>
    </row>
    <row r="238" spans="1:16" ht="12">
      <c r="A238" s="78">
        <v>43585</v>
      </c>
      <c r="B238" s="79">
        <v>768.972</v>
      </c>
      <c r="C238" s="79">
        <v>865.014</v>
      </c>
      <c r="D238" s="79">
        <v>-96.04200000000003</v>
      </c>
      <c r="E238" s="79"/>
      <c r="F238" s="79">
        <v>326.918</v>
      </c>
      <c r="G238" s="79">
        <v>310.775</v>
      </c>
      <c r="H238" s="79">
        <v>16.14300000000003</v>
      </c>
      <c r="I238" s="79"/>
      <c r="J238" s="79">
        <v>16.002</v>
      </c>
      <c r="K238" s="79">
        <v>0</v>
      </c>
      <c r="L238" s="79">
        <v>16.002</v>
      </c>
      <c r="M238" s="4"/>
      <c r="N238" s="4">
        <v>1111.8919999999998</v>
      </c>
      <c r="O238" s="4">
        <v>1175.789</v>
      </c>
      <c r="P238" s="4">
        <v>-63.897000000000006</v>
      </c>
    </row>
    <row r="239" spans="1:16" ht="12">
      <c r="A239" s="77">
        <v>43616</v>
      </c>
      <c r="B239" s="79">
        <v>749.93</v>
      </c>
      <c r="C239" s="79">
        <v>779.977</v>
      </c>
      <c r="D239" s="79">
        <v>-30.047000000000025</v>
      </c>
      <c r="E239" s="79"/>
      <c r="F239" s="79">
        <v>244.052</v>
      </c>
      <c r="G239" s="79">
        <v>187.004</v>
      </c>
      <c r="H239" s="79">
        <v>57.048</v>
      </c>
      <c r="I239" s="79"/>
      <c r="J239" s="79">
        <v>25.472</v>
      </c>
      <c r="K239" s="79">
        <v>0</v>
      </c>
      <c r="L239" s="79">
        <v>25.472</v>
      </c>
      <c r="M239" s="4"/>
      <c r="N239" s="4">
        <v>1019.454</v>
      </c>
      <c r="O239" s="4">
        <v>966.981</v>
      </c>
      <c r="P239" s="4">
        <v>52.47299999999998</v>
      </c>
    </row>
    <row r="240" spans="1:16" ht="12">
      <c r="A240" s="77">
        <v>43646</v>
      </c>
      <c r="B240" s="11">
        <v>613.983</v>
      </c>
      <c r="C240" s="11">
        <v>716.996</v>
      </c>
      <c r="D240" s="4">
        <v>-103.01300000000003</v>
      </c>
      <c r="E240" s="4"/>
      <c r="F240" s="4">
        <v>95.024</v>
      </c>
      <c r="G240" s="4">
        <v>24</v>
      </c>
      <c r="H240" s="4">
        <v>71.024</v>
      </c>
      <c r="I240" s="4"/>
      <c r="J240" s="4">
        <v>16</v>
      </c>
      <c r="K240" s="4">
        <v>0</v>
      </c>
      <c r="L240" s="4">
        <v>16</v>
      </c>
      <c r="M240" s="4"/>
      <c r="N240" s="4">
        <v>725.007</v>
      </c>
      <c r="O240" s="4">
        <v>740.996</v>
      </c>
      <c r="P240" s="4">
        <v>-15.989000000000033</v>
      </c>
    </row>
    <row r="241" spans="1:16" ht="12">
      <c r="A241" s="77">
        <v>43677</v>
      </c>
      <c r="B241" s="11">
        <v>673.945</v>
      </c>
      <c r="C241" s="11">
        <v>718.982</v>
      </c>
      <c r="D241" s="4">
        <v>-45.03699999999992</v>
      </c>
      <c r="E241" s="4"/>
      <c r="F241" s="4">
        <v>334.814</v>
      </c>
      <c r="G241" s="4">
        <v>272.375</v>
      </c>
      <c r="H241" s="4">
        <v>62.43900000000002</v>
      </c>
      <c r="I241" s="4"/>
      <c r="J241" s="4">
        <v>16.136</v>
      </c>
      <c r="K241" s="4">
        <v>0</v>
      </c>
      <c r="L241" s="4">
        <v>16.136</v>
      </c>
      <c r="M241" s="4"/>
      <c r="N241" s="4">
        <v>1024.895</v>
      </c>
      <c r="O241" s="4">
        <v>991.357</v>
      </c>
      <c r="P241" s="4">
        <v>33.538000000000096</v>
      </c>
    </row>
    <row r="242" spans="1:16" ht="12">
      <c r="A242" s="77">
        <v>43708</v>
      </c>
      <c r="B242" s="11">
        <v>820.979</v>
      </c>
      <c r="C242" s="11">
        <v>694.961</v>
      </c>
      <c r="D242" s="4">
        <v>126.01800000000003</v>
      </c>
      <c r="E242" s="4"/>
      <c r="F242" s="4">
        <v>125.412</v>
      </c>
      <c r="G242" s="4">
        <v>93.211</v>
      </c>
      <c r="H242" s="4">
        <v>32.20100000000001</v>
      </c>
      <c r="I242" s="4"/>
      <c r="J242" s="4">
        <v>38.399</v>
      </c>
      <c r="K242" s="4">
        <v>18.941</v>
      </c>
      <c r="L242" s="4">
        <v>19.458000000000002</v>
      </c>
      <c r="M242" s="4"/>
      <c r="N242" s="4">
        <v>984.7900000000001</v>
      </c>
      <c r="O242" s="4">
        <v>807.113</v>
      </c>
      <c r="P242" s="4">
        <v>177.67700000000005</v>
      </c>
    </row>
    <row r="243" spans="1:16" ht="12">
      <c r="A243" s="77">
        <v>43738</v>
      </c>
      <c r="B243" s="11">
        <v>741.009</v>
      </c>
      <c r="C243" s="11">
        <v>695.966</v>
      </c>
      <c r="D243" s="4">
        <v>45.043000000000006</v>
      </c>
      <c r="E243" s="4"/>
      <c r="F243" s="4">
        <v>345.658</v>
      </c>
      <c r="G243" s="4">
        <v>208.05</v>
      </c>
      <c r="H243" s="4">
        <v>137.608</v>
      </c>
      <c r="I243" s="4"/>
      <c r="J243" s="4">
        <v>15.998</v>
      </c>
      <c r="K243" s="4">
        <v>0</v>
      </c>
      <c r="L243" s="4">
        <v>15.998</v>
      </c>
      <c r="M243" s="4"/>
      <c r="N243" s="4">
        <v>1102.665</v>
      </c>
      <c r="O243" s="4">
        <v>904.0160000000001</v>
      </c>
      <c r="P243" s="4">
        <v>198.649</v>
      </c>
    </row>
    <row r="244" spans="1:16" ht="12">
      <c r="A244" s="77">
        <v>43769</v>
      </c>
      <c r="B244" s="11">
        <v>913.085</v>
      </c>
      <c r="C244" s="11">
        <v>833.968</v>
      </c>
      <c r="D244" s="4">
        <v>79.11700000000008</v>
      </c>
      <c r="E244" s="4"/>
      <c r="F244" s="4">
        <v>227.677</v>
      </c>
      <c r="G244" s="4">
        <v>156.021</v>
      </c>
      <c r="H244" s="4">
        <v>71.656</v>
      </c>
      <c r="I244" s="4"/>
      <c r="J244" s="4">
        <v>16</v>
      </c>
      <c r="K244" s="4">
        <v>0</v>
      </c>
      <c r="L244" s="4">
        <v>16</v>
      </c>
      <c r="M244" s="4"/>
      <c r="N244" s="4">
        <v>1156.762</v>
      </c>
      <c r="O244" s="4">
        <v>989.9889999999999</v>
      </c>
      <c r="P244" s="4">
        <v>166.77300000000008</v>
      </c>
    </row>
    <row r="245" spans="1:16" ht="12">
      <c r="A245" s="77">
        <v>43799</v>
      </c>
      <c r="B245" s="11">
        <v>765.102</v>
      </c>
      <c r="C245" s="11">
        <v>706.049</v>
      </c>
      <c r="D245" s="4">
        <v>59.053</v>
      </c>
      <c r="E245" s="4"/>
      <c r="F245" s="4">
        <v>125.778</v>
      </c>
      <c r="G245" s="4">
        <v>100.322</v>
      </c>
      <c r="H245" s="4">
        <v>25.456000000000003</v>
      </c>
      <c r="I245" s="4"/>
      <c r="J245" s="4">
        <v>27.994</v>
      </c>
      <c r="K245" s="4">
        <v>0</v>
      </c>
      <c r="L245" s="4">
        <v>27.994</v>
      </c>
      <c r="M245" s="4"/>
      <c r="N245" s="4">
        <v>918.874</v>
      </c>
      <c r="O245" s="4">
        <v>806.371</v>
      </c>
      <c r="P245" s="4">
        <v>112.503</v>
      </c>
    </row>
    <row r="246" spans="1:16" ht="12">
      <c r="A246" s="77">
        <v>43830</v>
      </c>
      <c r="B246" s="11">
        <v>727.454</v>
      </c>
      <c r="C246" s="11">
        <v>825.718</v>
      </c>
      <c r="D246" s="4">
        <v>-98.26400000000001</v>
      </c>
      <c r="E246" s="4"/>
      <c r="F246" s="4">
        <v>342.042</v>
      </c>
      <c r="G246" s="4">
        <v>208.803</v>
      </c>
      <c r="H246" s="4">
        <v>133.23899999999998</v>
      </c>
      <c r="I246" s="4"/>
      <c r="J246" s="4">
        <v>15.999</v>
      </c>
      <c r="K246" s="4">
        <v>0</v>
      </c>
      <c r="L246" s="4">
        <v>15.999</v>
      </c>
      <c r="M246" s="4"/>
      <c r="N246" s="4">
        <v>1085.495</v>
      </c>
      <c r="O246" s="4">
        <v>1034.521</v>
      </c>
      <c r="P246" s="4">
        <v>50.97399999999997</v>
      </c>
    </row>
    <row r="247" spans="1:16" ht="12">
      <c r="A247" s="77">
        <v>43861</v>
      </c>
      <c r="B247" s="11">
        <v>758.613</v>
      </c>
      <c r="C247" s="11">
        <v>771.186</v>
      </c>
      <c r="D247" s="4">
        <v>-12.572999999999979</v>
      </c>
      <c r="E247" s="4"/>
      <c r="F247" s="4">
        <v>226.163</v>
      </c>
      <c r="G247" s="4">
        <v>191.569</v>
      </c>
      <c r="H247" s="4">
        <v>34.59400000000002</v>
      </c>
      <c r="I247" s="4"/>
      <c r="J247" s="4">
        <v>16.512</v>
      </c>
      <c r="K247" s="4">
        <v>0</v>
      </c>
      <c r="L247" s="4">
        <v>16.512</v>
      </c>
      <c r="M247" s="4"/>
      <c r="N247" s="4">
        <v>1001.288</v>
      </c>
      <c r="O247" s="4">
        <v>962.755</v>
      </c>
      <c r="P247" s="4">
        <v>38.533000000000044</v>
      </c>
    </row>
    <row r="248" spans="1:16" ht="12">
      <c r="A248" s="77">
        <v>43890</v>
      </c>
      <c r="B248" s="11">
        <v>830.961</v>
      </c>
      <c r="C248" s="11">
        <v>670.669</v>
      </c>
      <c r="D248" s="4">
        <v>160.29200000000003</v>
      </c>
      <c r="E248" s="4"/>
      <c r="F248" s="4">
        <v>111.906</v>
      </c>
      <c r="G248" s="4">
        <v>98.367</v>
      </c>
      <c r="H248" s="4">
        <v>13.539000000000001</v>
      </c>
      <c r="I248" s="4"/>
      <c r="J248" s="4">
        <v>35.45</v>
      </c>
      <c r="K248" s="4">
        <v>9.477</v>
      </c>
      <c r="L248" s="4">
        <v>25.973000000000003</v>
      </c>
      <c r="M248" s="4"/>
      <c r="N248" s="4">
        <v>978.317</v>
      </c>
      <c r="O248" s="4">
        <v>778.5129999999999</v>
      </c>
      <c r="P248" s="4">
        <v>199.80400000000003</v>
      </c>
    </row>
    <row r="249" spans="1:16" ht="12">
      <c r="A249" s="77">
        <v>43921</v>
      </c>
      <c r="B249" s="11">
        <v>945.992</v>
      </c>
      <c r="C249" s="11">
        <v>853.136</v>
      </c>
      <c r="D249" s="4">
        <v>92.856</v>
      </c>
      <c r="E249" s="4"/>
      <c r="F249" s="4">
        <v>351.943</v>
      </c>
      <c r="G249" s="4">
        <v>222.107</v>
      </c>
      <c r="H249" s="4">
        <v>129.83599999999998</v>
      </c>
      <c r="I249" s="4"/>
      <c r="J249" s="4">
        <v>16.015</v>
      </c>
      <c r="K249" s="4">
        <v>0</v>
      </c>
      <c r="L249" s="4">
        <v>16.015</v>
      </c>
      <c r="M249" s="4"/>
      <c r="N249" s="4">
        <v>1313.95</v>
      </c>
      <c r="O249" s="4">
        <v>1075.243</v>
      </c>
      <c r="P249" s="4">
        <v>238.707</v>
      </c>
    </row>
    <row r="250" spans="1:16" ht="12">
      <c r="A250" s="78">
        <v>43951</v>
      </c>
      <c r="B250" s="11">
        <v>2236.574</v>
      </c>
      <c r="C250" s="11">
        <v>892.241</v>
      </c>
      <c r="D250" s="4">
        <v>1344.333</v>
      </c>
      <c r="E250" s="4"/>
      <c r="F250" s="4">
        <v>238.02</v>
      </c>
      <c r="G250" s="4">
        <v>230.796</v>
      </c>
      <c r="H250" s="4">
        <v>7.224000000000018</v>
      </c>
      <c r="I250" s="4"/>
      <c r="J250" s="4">
        <v>17.056</v>
      </c>
      <c r="K250" s="4">
        <v>0</v>
      </c>
      <c r="L250" s="4">
        <v>17.056</v>
      </c>
      <c r="M250" s="4"/>
      <c r="N250" s="4">
        <v>2491.65</v>
      </c>
      <c r="O250" s="4">
        <v>1123.037</v>
      </c>
      <c r="P250" s="4">
        <v>1368.613</v>
      </c>
    </row>
    <row r="251" spans="1:16" ht="12">
      <c r="A251" s="77">
        <v>43982</v>
      </c>
      <c r="B251" s="11">
        <v>1888.378</v>
      </c>
      <c r="C251" s="11">
        <v>1260.233</v>
      </c>
      <c r="D251" s="4">
        <v>628.145</v>
      </c>
      <c r="E251" s="4"/>
      <c r="F251" s="4">
        <v>145.134</v>
      </c>
      <c r="G251" s="4">
        <v>100.148</v>
      </c>
      <c r="H251" s="4">
        <v>44.98599999999999</v>
      </c>
      <c r="I251" s="4"/>
      <c r="J251" s="4">
        <v>33.635</v>
      </c>
      <c r="K251" s="4">
        <v>7.582</v>
      </c>
      <c r="L251" s="4">
        <v>26.052999999999997</v>
      </c>
      <c r="M251" s="4"/>
      <c r="N251" s="4">
        <v>2067.147</v>
      </c>
      <c r="O251" s="4">
        <v>1367.963</v>
      </c>
      <c r="P251" s="4">
        <v>699.184</v>
      </c>
    </row>
    <row r="252" spans="1:16" ht="12">
      <c r="A252" s="77">
        <v>44012</v>
      </c>
      <c r="B252" s="11">
        <v>1979.492</v>
      </c>
      <c r="C252" s="11">
        <v>1529.784</v>
      </c>
      <c r="D252" s="4">
        <v>449.70799999999986</v>
      </c>
      <c r="E252" s="4"/>
      <c r="F252" s="4">
        <v>403.749</v>
      </c>
      <c r="G252" s="4">
        <v>228.946</v>
      </c>
      <c r="H252" s="4">
        <v>174.80300000000003</v>
      </c>
      <c r="I252" s="4"/>
      <c r="J252" s="4">
        <v>60.695</v>
      </c>
      <c r="K252" s="4">
        <v>0</v>
      </c>
      <c r="L252" s="4">
        <v>60.695</v>
      </c>
      <c r="M252" s="4"/>
      <c r="N252" s="4">
        <v>2443.936</v>
      </c>
      <c r="O252" s="4">
        <v>1758.73</v>
      </c>
      <c r="P252" s="4">
        <v>685.2059999999999</v>
      </c>
    </row>
    <row r="253" spans="1:16" ht="12">
      <c r="A253" s="77">
        <v>44043</v>
      </c>
      <c r="B253" s="11">
        <v>1530.396</v>
      </c>
      <c r="C253" s="11">
        <v>1531.081</v>
      </c>
      <c r="D253" s="4">
        <v>-0.6849999999999454</v>
      </c>
      <c r="E253" s="4"/>
      <c r="F253" s="4">
        <v>280.945</v>
      </c>
      <c r="G253" s="4">
        <v>217.675</v>
      </c>
      <c r="H253" s="4">
        <v>63.26999999999998</v>
      </c>
      <c r="I253" s="4"/>
      <c r="J253" s="4">
        <v>39.599</v>
      </c>
      <c r="K253" s="4">
        <v>0</v>
      </c>
      <c r="L253" s="4">
        <v>39.599</v>
      </c>
      <c r="M253" s="4"/>
      <c r="N253" s="4">
        <v>1850.9399999999998</v>
      </c>
      <c r="O253" s="4">
        <v>1748.7559999999999</v>
      </c>
      <c r="P253" s="4">
        <v>102.18400000000003</v>
      </c>
    </row>
    <row r="254" spans="1:16" ht="12">
      <c r="A254" s="77">
        <v>44074</v>
      </c>
      <c r="B254" s="11">
        <v>1248.345</v>
      </c>
      <c r="C254" s="11">
        <v>1250.564</v>
      </c>
      <c r="D254" s="4">
        <v>-2.219000000000051</v>
      </c>
      <c r="E254" s="4"/>
      <c r="F254" s="4">
        <v>320.005</v>
      </c>
      <c r="G254" s="4">
        <v>201.602</v>
      </c>
      <c r="H254" s="4">
        <v>118.40299999999999</v>
      </c>
      <c r="I254" s="4"/>
      <c r="J254" s="4">
        <v>76.243</v>
      </c>
      <c r="K254" s="4">
        <v>17.059</v>
      </c>
      <c r="L254" s="4">
        <v>59.184</v>
      </c>
      <c r="M254" s="4"/>
      <c r="N254" s="4">
        <v>1644.5929999999998</v>
      </c>
      <c r="O254" s="4">
        <v>1469.2250000000001</v>
      </c>
      <c r="P254" s="4">
        <v>175.36799999999994</v>
      </c>
    </row>
    <row r="255" spans="1:16" ht="12">
      <c r="A255" s="77">
        <v>44104</v>
      </c>
      <c r="B255" s="11">
        <v>1363.7620000000002</v>
      </c>
      <c r="C255" s="11">
        <v>1411.576</v>
      </c>
      <c r="D255" s="4">
        <v>-47.81399999999985</v>
      </c>
      <c r="E255" s="4"/>
      <c r="F255" s="4">
        <v>300.357</v>
      </c>
      <c r="G255" s="4">
        <v>124.983</v>
      </c>
      <c r="H255" s="4">
        <v>175.37400000000002</v>
      </c>
      <c r="I255" s="4"/>
      <c r="J255" s="4">
        <v>48.957</v>
      </c>
      <c r="K255" s="4">
        <v>0</v>
      </c>
      <c r="L255" s="4">
        <v>48.957</v>
      </c>
      <c r="M255" s="4"/>
      <c r="N255" s="4">
        <v>1713.0760000000002</v>
      </c>
      <c r="O255" s="4">
        <v>1536.559</v>
      </c>
      <c r="P255" s="4">
        <v>176.51700000000017</v>
      </c>
    </row>
    <row r="256" spans="1:16" ht="12">
      <c r="A256" s="77">
        <v>44135</v>
      </c>
      <c r="B256" s="11">
        <v>1427.443</v>
      </c>
      <c r="C256" s="11">
        <v>1470.921</v>
      </c>
      <c r="D256" s="4">
        <v>-43.478000000000065</v>
      </c>
      <c r="E256" s="4"/>
      <c r="F256" s="4">
        <v>106.432</v>
      </c>
      <c r="G256" s="4">
        <v>23.996</v>
      </c>
      <c r="H256" s="4">
        <v>82.436</v>
      </c>
      <c r="I256" s="4"/>
      <c r="J256" s="4">
        <v>23.643</v>
      </c>
      <c r="K256" s="4">
        <v>0</v>
      </c>
      <c r="L256" s="4">
        <v>23.643</v>
      </c>
      <c r="M256" s="4"/>
      <c r="N256" s="4">
        <v>1557.518</v>
      </c>
      <c r="O256" s="4">
        <v>1494.9170000000001</v>
      </c>
      <c r="P256" s="4">
        <v>62.60099999999994</v>
      </c>
    </row>
    <row r="257" spans="1:16" ht="12">
      <c r="A257" s="77">
        <v>44165</v>
      </c>
      <c r="B257" s="11">
        <v>1254.482</v>
      </c>
      <c r="C257" s="11">
        <v>1296.158</v>
      </c>
      <c r="D257" s="4">
        <v>-41.67599999999993</v>
      </c>
      <c r="E257" s="4"/>
      <c r="F257" s="4">
        <v>559.102</v>
      </c>
      <c r="G257" s="4">
        <v>359.327</v>
      </c>
      <c r="H257" s="4">
        <v>199.77499999999998</v>
      </c>
      <c r="I257" s="4"/>
      <c r="J257" s="4">
        <v>89.483</v>
      </c>
      <c r="K257" s="4">
        <v>0</v>
      </c>
      <c r="L257" s="4">
        <v>89.483</v>
      </c>
      <c r="M257" s="4"/>
      <c r="N257" s="4">
        <v>1903.0669999999998</v>
      </c>
      <c r="O257" s="4">
        <v>1655.485</v>
      </c>
      <c r="P257" s="4">
        <v>247.58200000000005</v>
      </c>
    </row>
    <row r="258" spans="1:16" ht="12">
      <c r="A258" s="77">
        <v>44196</v>
      </c>
      <c r="B258" s="11">
        <v>1591.094</v>
      </c>
      <c r="C258" s="11">
        <v>1570.617</v>
      </c>
      <c r="D258" s="4">
        <v>20.47700000000009</v>
      </c>
      <c r="E258" s="4"/>
      <c r="F258" s="4">
        <v>342.064</v>
      </c>
      <c r="G258" s="4">
        <v>127.993</v>
      </c>
      <c r="H258" s="4">
        <v>214.07100000000003</v>
      </c>
      <c r="I258" s="4"/>
      <c r="J258" s="4">
        <v>52.674</v>
      </c>
      <c r="K258" s="4">
        <v>0</v>
      </c>
      <c r="L258" s="4">
        <v>52.674</v>
      </c>
      <c r="M258" s="4"/>
      <c r="N258" s="4">
        <v>1985.832</v>
      </c>
      <c r="O258" s="4">
        <v>1698.61</v>
      </c>
      <c r="P258" s="4">
        <v>287.2220000000001</v>
      </c>
    </row>
    <row r="259" spans="1:16" ht="12">
      <c r="A259" s="77"/>
      <c r="B259" s="11"/>
      <c r="C259" s="11"/>
      <c r="D259" s="4"/>
      <c r="E259" s="4"/>
      <c r="F259" s="4"/>
      <c r="G259" s="4"/>
      <c r="H259" s="4"/>
      <c r="I259" s="4"/>
      <c r="J259" s="4"/>
      <c r="K259" s="4"/>
      <c r="L259" s="4"/>
      <c r="M259" s="4"/>
      <c r="N259" s="4"/>
      <c r="O259" s="4"/>
      <c r="P259" s="4"/>
    </row>
    <row r="260" spans="1:16" ht="12">
      <c r="A260" s="77"/>
      <c r="B260" s="11"/>
      <c r="C260" s="11"/>
      <c r="D260" s="4"/>
      <c r="E260" s="4"/>
      <c r="F260" s="4"/>
      <c r="G260" s="4"/>
      <c r="H260" s="4"/>
      <c r="I260" s="4"/>
      <c r="J260" s="4"/>
      <c r="K260" s="4"/>
      <c r="L260" s="4"/>
      <c r="M260" s="4"/>
      <c r="N260" s="4"/>
      <c r="O260" s="4"/>
      <c r="P260" s="4"/>
    </row>
    <row r="261" spans="1:16" ht="12">
      <c r="A261" s="77"/>
      <c r="B261" s="11"/>
      <c r="C261" s="11"/>
      <c r="D261" s="4"/>
      <c r="E261" s="4"/>
      <c r="F261" s="4"/>
      <c r="G261" s="4"/>
      <c r="H261" s="4"/>
      <c r="I261" s="4"/>
      <c r="J261" s="4"/>
      <c r="K261" s="4"/>
      <c r="L261" s="4"/>
      <c r="M261" s="4"/>
      <c r="N261" s="4"/>
      <c r="O261" s="4"/>
      <c r="P261" s="4"/>
    </row>
    <row r="262" spans="1:16" ht="12">
      <c r="A262" s="77"/>
      <c r="B262" s="11"/>
      <c r="C262" s="11"/>
      <c r="D262" s="4"/>
      <c r="E262" s="4"/>
      <c r="F262" s="4"/>
      <c r="G262" s="4"/>
      <c r="H262" s="4"/>
      <c r="I262" s="4"/>
      <c r="J262" s="4"/>
      <c r="K262" s="4"/>
      <c r="L262" s="4"/>
      <c r="M262" s="4"/>
      <c r="N262" s="4"/>
      <c r="O262" s="4"/>
      <c r="P262" s="4"/>
    </row>
    <row r="263" spans="1:16" ht="12">
      <c r="A263" s="77"/>
      <c r="B263" s="11"/>
      <c r="C263" s="11"/>
      <c r="D263" s="4"/>
      <c r="E263" s="4"/>
      <c r="F263" s="4"/>
      <c r="G263" s="4"/>
      <c r="H263" s="4"/>
      <c r="I263" s="4"/>
      <c r="J263" s="4"/>
      <c r="K263" s="4"/>
      <c r="L263" s="4"/>
      <c r="M263" s="4"/>
      <c r="N263" s="4"/>
      <c r="O263" s="4"/>
      <c r="P263" s="4"/>
    </row>
    <row r="264" spans="1:16" ht="12">
      <c r="A264" s="77"/>
      <c r="B264" s="11"/>
      <c r="C264" s="11"/>
      <c r="D264" s="4"/>
      <c r="E264" s="4"/>
      <c r="F264" s="4"/>
      <c r="G264" s="4"/>
      <c r="H264" s="4"/>
      <c r="I264" s="4"/>
      <c r="J264" s="4"/>
      <c r="K264" s="4"/>
      <c r="L264" s="4"/>
      <c r="M264" s="4"/>
      <c r="N264" s="4"/>
      <c r="O264" s="4"/>
      <c r="P264" s="4"/>
    </row>
    <row r="265" spans="1:16" ht="12">
      <c r="A265" s="77"/>
      <c r="B265" s="11"/>
      <c r="C265" s="11"/>
      <c r="D265" s="4"/>
      <c r="E265" s="4"/>
      <c r="F265" s="4"/>
      <c r="G265" s="4"/>
      <c r="H265" s="4"/>
      <c r="I265" s="4"/>
      <c r="J265" s="4"/>
      <c r="K265" s="4"/>
      <c r="L265" s="4"/>
      <c r="M265" s="4"/>
      <c r="N265" s="4"/>
      <c r="O265" s="4"/>
      <c r="P265" s="4"/>
    </row>
    <row r="266" spans="1:16" ht="12">
      <c r="A266" s="77"/>
      <c r="B266" s="11"/>
      <c r="C266" s="11"/>
      <c r="D266" s="4"/>
      <c r="E266" s="4"/>
      <c r="F266" s="4"/>
      <c r="G266" s="4"/>
      <c r="H266" s="4"/>
      <c r="I266" s="4"/>
      <c r="J266" s="4"/>
      <c r="K266" s="4"/>
      <c r="L266" s="4"/>
      <c r="M266" s="4"/>
      <c r="N266" s="4"/>
      <c r="O266" s="4"/>
      <c r="P266" s="4"/>
    </row>
  </sheetData>
  <sheetProtection/>
  <mergeCells count="4">
    <mergeCell ref="J5:L5"/>
    <mergeCell ref="F5:H5"/>
    <mergeCell ref="B5:D5"/>
    <mergeCell ref="N5:P5"/>
  </mergeCells>
  <printOptions/>
  <pageMargins left="0.75" right="0.75" top="1" bottom="0.75" header="0.5" footer="0.5"/>
  <pageSetup horizontalDpi="300" verticalDpi="300" orientation="landscape" scale="61" r:id="rId3"/>
  <headerFooter alignWithMargins="0">
    <oddHeader>&amp;R&amp;G</oddHeader>
  </headerFooter>
  <colBreaks count="1" manualBreakCount="1">
    <brk id="16" max="65535" man="1"/>
  </colBreaks>
  <drawing r:id="rId1"/>
  <legacyDrawingHF r:id="rId2"/>
</worksheet>
</file>

<file path=xl/worksheets/sheet3.xml><?xml version="1.0" encoding="utf-8"?>
<worksheet xmlns="http://schemas.openxmlformats.org/spreadsheetml/2006/main" xmlns:r="http://schemas.openxmlformats.org/officeDocument/2006/relationships">
  <dimension ref="A1:Y261"/>
  <sheetViews>
    <sheetView tabSelected="1" zoomScalePageLayoutView="0" workbookViewId="0" topLeftCell="A1">
      <pane xSplit="1" ySplit="6" topLeftCell="B243" activePane="bottomRight" state="frozen"/>
      <selection pane="topLeft" activeCell="A1" sqref="A1"/>
      <selection pane="topRight" activeCell="B1" sqref="B1"/>
      <selection pane="bottomLeft" activeCell="A7" sqref="A7"/>
      <selection pane="bottomRight" activeCell="A259" sqref="A259"/>
    </sheetView>
  </sheetViews>
  <sheetFormatPr defaultColWidth="9.140625" defaultRowHeight="12.75"/>
  <cols>
    <col min="1" max="1" width="9.140625" style="2" customWidth="1"/>
    <col min="2" max="8" width="9.28125" style="2" customWidth="1"/>
    <col min="9" max="9" width="2.140625" style="2" customWidth="1"/>
    <col min="10" max="11" width="9.28125" style="2" customWidth="1"/>
    <col min="12" max="12" width="9.28125" style="73" customWidth="1"/>
    <col min="13" max="17" width="9.28125" style="2" customWidth="1"/>
    <col min="18" max="18" width="2.140625" style="2" customWidth="1"/>
    <col min="19" max="22" width="9.28125" style="2" customWidth="1"/>
    <col min="23" max="23" width="2.140625" style="2" customWidth="1"/>
    <col min="24" max="16384" width="9.140625" style="2" customWidth="1"/>
  </cols>
  <sheetData>
    <row r="1" spans="1:12" ht="25.5">
      <c r="A1" s="1" t="s">
        <v>65</v>
      </c>
      <c r="C1" s="3"/>
      <c r="D1" s="3"/>
      <c r="L1" s="2"/>
    </row>
    <row r="2" spans="1:12" ht="20.25">
      <c r="A2" s="66" t="s">
        <v>2</v>
      </c>
      <c r="C2" s="3"/>
      <c r="D2" s="3"/>
      <c r="L2" s="2"/>
    </row>
    <row r="3" spans="1:12" ht="20.25">
      <c r="A3" s="66" t="s">
        <v>66</v>
      </c>
      <c r="C3" s="3"/>
      <c r="D3" s="3"/>
      <c r="L3" s="2"/>
    </row>
    <row r="4" spans="1:12" ht="12.75" customHeight="1">
      <c r="A4" s="66"/>
      <c r="C4" s="3"/>
      <c r="D4" s="3"/>
      <c r="L4" s="2"/>
    </row>
    <row r="5" spans="2:24" ht="12.75" customHeight="1">
      <c r="B5" s="89" t="s">
        <v>6</v>
      </c>
      <c r="C5" s="89"/>
      <c r="D5" s="89"/>
      <c r="E5" s="89"/>
      <c r="F5" s="89"/>
      <c r="G5" s="89"/>
      <c r="H5" s="89"/>
      <c r="I5" s="67"/>
      <c r="J5" s="89" t="s">
        <v>7</v>
      </c>
      <c r="K5" s="89"/>
      <c r="L5" s="89"/>
      <c r="M5" s="89"/>
      <c r="N5" s="89"/>
      <c r="O5" s="89"/>
      <c r="P5" s="89"/>
      <c r="Q5" s="89"/>
      <c r="R5" s="67"/>
      <c r="S5" s="89" t="s">
        <v>8</v>
      </c>
      <c r="T5" s="89"/>
      <c r="U5" s="89"/>
      <c r="V5" s="89"/>
      <c r="X5" s="65" t="s">
        <v>67</v>
      </c>
    </row>
    <row r="6" spans="2:23" ht="12">
      <c r="B6" s="68" t="s">
        <v>68</v>
      </c>
      <c r="C6" s="68" t="s">
        <v>69</v>
      </c>
      <c r="D6" s="68" t="s">
        <v>89</v>
      </c>
      <c r="E6" s="68" t="s">
        <v>70</v>
      </c>
      <c r="F6" s="68" t="s">
        <v>71</v>
      </c>
      <c r="G6" s="68" t="s">
        <v>72</v>
      </c>
      <c r="H6" s="68" t="s">
        <v>9</v>
      </c>
      <c r="I6" s="69"/>
      <c r="J6" s="68" t="s">
        <v>73</v>
      </c>
      <c r="K6" s="68" t="s">
        <v>74</v>
      </c>
      <c r="L6" s="70" t="s">
        <v>75</v>
      </c>
      <c r="M6" s="68" t="s">
        <v>76</v>
      </c>
      <c r="N6" s="68" t="s">
        <v>77</v>
      </c>
      <c r="O6" s="68" t="s">
        <v>78</v>
      </c>
      <c r="P6" s="67" t="s">
        <v>10</v>
      </c>
      <c r="Q6" s="68" t="s">
        <v>9</v>
      </c>
      <c r="R6" s="69"/>
      <c r="S6" s="68" t="s">
        <v>98</v>
      </c>
      <c r="T6" s="68" t="s">
        <v>79</v>
      </c>
      <c r="U6" s="5" t="s">
        <v>11</v>
      </c>
      <c r="V6" s="5" t="s">
        <v>9</v>
      </c>
      <c r="W6" s="5"/>
    </row>
    <row r="7" spans="1:24" ht="12">
      <c r="A7" s="8">
        <v>36526</v>
      </c>
      <c r="B7" s="81">
        <v>0</v>
      </c>
      <c r="C7" s="81">
        <v>0</v>
      </c>
      <c r="D7" s="81">
        <v>0</v>
      </c>
      <c r="E7" s="81">
        <v>48.980157</v>
      </c>
      <c r="F7" s="81">
        <v>40.17120200000001</v>
      </c>
      <c r="G7" s="81">
        <v>14.940866</v>
      </c>
      <c r="H7" s="81">
        <f>SUM(B7:G7)</f>
        <v>104.09222500000001</v>
      </c>
      <c r="I7" s="81"/>
      <c r="J7" s="75">
        <v>19.346847</v>
      </c>
      <c r="K7" s="75">
        <v>0</v>
      </c>
      <c r="L7" s="75">
        <v>0</v>
      </c>
      <c r="M7" s="75">
        <v>0</v>
      </c>
      <c r="N7" s="75">
        <v>0</v>
      </c>
      <c r="O7" s="75">
        <v>0</v>
      </c>
      <c r="P7" s="75">
        <v>6.316921000000001</v>
      </c>
      <c r="Q7" s="81">
        <f>SUM(J7:P7)</f>
        <v>25.663768</v>
      </c>
      <c r="R7" s="81"/>
      <c r="S7" s="84">
        <v>0</v>
      </c>
      <c r="T7" s="75">
        <v>0</v>
      </c>
      <c r="U7" s="75">
        <v>0</v>
      </c>
      <c r="V7" s="75">
        <v>0</v>
      </c>
      <c r="W7" s="82"/>
      <c r="X7" s="82">
        <f aca="true" t="shared" si="0" ref="X7:X70">H7+Q7+V7</f>
        <v>129.75599300000002</v>
      </c>
    </row>
    <row r="8" spans="1:24" ht="12">
      <c r="A8" s="8">
        <v>36557</v>
      </c>
      <c r="B8" s="81">
        <v>30.00592</v>
      </c>
      <c r="C8" s="81">
        <v>0</v>
      </c>
      <c r="D8" s="81">
        <v>0</v>
      </c>
      <c r="E8" s="81">
        <v>52.810418999999996</v>
      </c>
      <c r="F8" s="81">
        <v>46.313337999999995</v>
      </c>
      <c r="G8" s="81">
        <v>16.224184</v>
      </c>
      <c r="H8" s="81">
        <f aca="true" t="shared" si="1" ref="H8:H71">SUM(B8:G8)</f>
        <v>145.353861</v>
      </c>
      <c r="I8" s="81"/>
      <c r="J8" s="75">
        <v>16.527931</v>
      </c>
      <c r="K8" s="75">
        <v>14.230043</v>
      </c>
      <c r="L8" s="75">
        <v>0</v>
      </c>
      <c r="M8" s="75">
        <v>0</v>
      </c>
      <c r="N8" s="75">
        <v>12.270123</v>
      </c>
      <c r="O8" s="75">
        <v>0</v>
      </c>
      <c r="P8" s="75">
        <v>0</v>
      </c>
      <c r="Q8" s="81">
        <f aca="true" t="shared" si="2" ref="Q8:Q71">SUM(J8:P8)</f>
        <v>43.028096999999995</v>
      </c>
      <c r="R8" s="81"/>
      <c r="S8" s="84">
        <v>0</v>
      </c>
      <c r="T8" s="75">
        <v>11.271239</v>
      </c>
      <c r="U8" s="75">
        <v>0</v>
      </c>
      <c r="V8" s="75">
        <v>11.271239</v>
      </c>
      <c r="W8" s="82"/>
      <c r="X8" s="82">
        <f t="shared" si="0"/>
        <v>199.653197</v>
      </c>
    </row>
    <row r="9" spans="1:24" ht="12">
      <c r="A9" s="8">
        <v>36586</v>
      </c>
      <c r="B9" s="81">
        <v>90.087525</v>
      </c>
      <c r="C9" s="81">
        <v>0</v>
      </c>
      <c r="D9" s="81">
        <v>0</v>
      </c>
      <c r="E9" s="81">
        <v>68.039833</v>
      </c>
      <c r="F9" s="81">
        <v>62.348764</v>
      </c>
      <c r="G9" s="83">
        <v>15.611851</v>
      </c>
      <c r="H9" s="81">
        <f t="shared" si="1"/>
        <v>236.08797300000003</v>
      </c>
      <c r="I9" s="81"/>
      <c r="J9" s="75">
        <v>17.219611</v>
      </c>
      <c r="K9" s="75">
        <v>0</v>
      </c>
      <c r="L9" s="75">
        <v>0</v>
      </c>
      <c r="M9" s="75">
        <v>0</v>
      </c>
      <c r="N9" s="75">
        <v>0</v>
      </c>
      <c r="O9" s="75">
        <v>0</v>
      </c>
      <c r="P9" s="75">
        <v>0</v>
      </c>
      <c r="Q9" s="81">
        <f t="shared" si="2"/>
        <v>17.219611</v>
      </c>
      <c r="R9" s="81"/>
      <c r="S9" s="84">
        <v>0</v>
      </c>
      <c r="T9" s="75">
        <v>0</v>
      </c>
      <c r="U9" s="75">
        <v>0</v>
      </c>
      <c r="V9" s="75">
        <v>0</v>
      </c>
      <c r="W9" s="82"/>
      <c r="X9" s="82">
        <f t="shared" si="0"/>
        <v>253.30758400000002</v>
      </c>
    </row>
    <row r="10" spans="1:24" ht="12">
      <c r="A10" s="8">
        <v>36617</v>
      </c>
      <c r="B10" s="81">
        <v>0</v>
      </c>
      <c r="C10" s="81">
        <v>0</v>
      </c>
      <c r="D10" s="81">
        <v>0</v>
      </c>
      <c r="E10" s="81">
        <v>53.740277999999996</v>
      </c>
      <c r="F10" s="81">
        <v>50.536153999999996</v>
      </c>
      <c r="G10" s="83">
        <v>0</v>
      </c>
      <c r="H10" s="81">
        <f t="shared" si="1"/>
        <v>104.276432</v>
      </c>
      <c r="I10" s="81"/>
      <c r="J10" s="75">
        <v>0</v>
      </c>
      <c r="K10" s="75">
        <v>0</v>
      </c>
      <c r="L10" s="75">
        <v>0</v>
      </c>
      <c r="M10" s="75">
        <v>0</v>
      </c>
      <c r="N10" s="75">
        <v>0</v>
      </c>
      <c r="O10" s="75">
        <v>0</v>
      </c>
      <c r="P10" s="75">
        <v>0</v>
      </c>
      <c r="Q10" s="81">
        <f t="shared" si="2"/>
        <v>0</v>
      </c>
      <c r="R10" s="81"/>
      <c r="S10" s="84">
        <v>0</v>
      </c>
      <c r="T10" s="75">
        <v>0</v>
      </c>
      <c r="U10" s="75">
        <v>0</v>
      </c>
      <c r="V10" s="75">
        <v>0</v>
      </c>
      <c r="W10" s="82"/>
      <c r="X10" s="82">
        <f t="shared" si="0"/>
        <v>104.276432</v>
      </c>
    </row>
    <row r="11" spans="1:24" ht="12">
      <c r="A11" s="8">
        <v>36647</v>
      </c>
      <c r="B11" s="81">
        <v>0</v>
      </c>
      <c r="C11" s="81">
        <v>0</v>
      </c>
      <c r="D11" s="81">
        <v>0</v>
      </c>
      <c r="E11" s="81">
        <v>53.72542</v>
      </c>
      <c r="F11" s="81">
        <v>47.985825000000006</v>
      </c>
      <c r="G11" s="83">
        <v>0</v>
      </c>
      <c r="H11" s="81">
        <f t="shared" si="1"/>
        <v>101.711245</v>
      </c>
      <c r="I11" s="81"/>
      <c r="J11" s="75">
        <v>32.209619</v>
      </c>
      <c r="K11" s="75">
        <v>0</v>
      </c>
      <c r="L11" s="75">
        <v>15.458197</v>
      </c>
      <c r="M11" s="75">
        <v>0</v>
      </c>
      <c r="N11" s="75">
        <v>11.075987</v>
      </c>
      <c r="O11" s="75">
        <v>0</v>
      </c>
      <c r="P11" s="75">
        <v>0</v>
      </c>
      <c r="Q11" s="81">
        <f t="shared" si="2"/>
        <v>58.743803</v>
      </c>
      <c r="R11" s="81"/>
      <c r="S11" s="84">
        <v>0</v>
      </c>
      <c r="T11" s="75">
        <v>0</v>
      </c>
      <c r="U11" s="75">
        <v>0</v>
      </c>
      <c r="V11" s="75">
        <v>0</v>
      </c>
      <c r="W11" s="82"/>
      <c r="X11" s="82">
        <f t="shared" si="0"/>
        <v>160.455048</v>
      </c>
    </row>
    <row r="12" spans="1:24" ht="12">
      <c r="A12" s="8">
        <v>36678</v>
      </c>
      <c r="B12" s="81">
        <v>7.0184880000000005</v>
      </c>
      <c r="C12" s="81">
        <v>0</v>
      </c>
      <c r="D12" s="81">
        <v>0</v>
      </c>
      <c r="E12" s="81">
        <v>64.769836</v>
      </c>
      <c r="F12" s="81">
        <v>56.599320999999996</v>
      </c>
      <c r="G12" s="81">
        <v>13.617655000000001</v>
      </c>
      <c r="H12" s="81">
        <f t="shared" si="1"/>
        <v>142.0053</v>
      </c>
      <c r="I12" s="81"/>
      <c r="J12" s="75">
        <v>14.310797</v>
      </c>
      <c r="K12" s="75">
        <v>0</v>
      </c>
      <c r="L12" s="75">
        <v>0</v>
      </c>
      <c r="M12" s="75">
        <v>0</v>
      </c>
      <c r="N12" s="75">
        <v>0</v>
      </c>
      <c r="O12" s="75">
        <v>0</v>
      </c>
      <c r="P12" s="75">
        <v>0</v>
      </c>
      <c r="Q12" s="81">
        <f t="shared" si="2"/>
        <v>14.310797</v>
      </c>
      <c r="R12" s="81"/>
      <c r="S12" s="84">
        <v>0</v>
      </c>
      <c r="T12" s="75">
        <v>0</v>
      </c>
      <c r="U12" s="75">
        <v>0</v>
      </c>
      <c r="V12" s="75">
        <v>0</v>
      </c>
      <c r="W12" s="82"/>
      <c r="X12" s="82">
        <f t="shared" si="0"/>
        <v>156.316097</v>
      </c>
    </row>
    <row r="13" spans="1:24" ht="12">
      <c r="A13" s="8">
        <v>36708</v>
      </c>
      <c r="B13" s="81">
        <v>0</v>
      </c>
      <c r="C13" s="81">
        <v>0</v>
      </c>
      <c r="D13" s="81">
        <v>0</v>
      </c>
      <c r="E13" s="81">
        <v>52.21979999999999</v>
      </c>
      <c r="F13" s="81">
        <v>47.751355</v>
      </c>
      <c r="G13" s="81">
        <v>0</v>
      </c>
      <c r="H13" s="81">
        <f t="shared" si="1"/>
        <v>99.97115499999998</v>
      </c>
      <c r="I13" s="81"/>
      <c r="J13" s="75">
        <v>15.037258</v>
      </c>
      <c r="K13" s="75">
        <v>0</v>
      </c>
      <c r="L13" s="75">
        <v>0</v>
      </c>
      <c r="M13" s="75">
        <v>0</v>
      </c>
      <c r="N13" s="75">
        <v>0</v>
      </c>
      <c r="O13" s="75">
        <v>0</v>
      </c>
      <c r="P13" s="75">
        <v>5.00162</v>
      </c>
      <c r="Q13" s="81">
        <f t="shared" si="2"/>
        <v>20.038878</v>
      </c>
      <c r="R13" s="81"/>
      <c r="S13" s="84">
        <v>0</v>
      </c>
      <c r="T13" s="75">
        <v>0</v>
      </c>
      <c r="U13" s="75">
        <v>0</v>
      </c>
      <c r="V13" s="75">
        <v>0</v>
      </c>
      <c r="W13" s="82"/>
      <c r="X13" s="82">
        <f t="shared" si="0"/>
        <v>120.01003299999998</v>
      </c>
    </row>
    <row r="14" spans="1:24" ht="12">
      <c r="A14" s="8">
        <v>36739</v>
      </c>
      <c r="B14" s="81">
        <v>21.01829</v>
      </c>
      <c r="C14" s="81">
        <v>0</v>
      </c>
      <c r="D14" s="81">
        <v>0</v>
      </c>
      <c r="E14" s="81">
        <v>68.98100600000001</v>
      </c>
      <c r="F14" s="81">
        <v>62.179129</v>
      </c>
      <c r="G14" s="81">
        <v>13.032887</v>
      </c>
      <c r="H14" s="81">
        <f t="shared" si="1"/>
        <v>165.211312</v>
      </c>
      <c r="I14" s="81"/>
      <c r="J14" s="75">
        <v>15.037514</v>
      </c>
      <c r="K14" s="75">
        <v>13.189107</v>
      </c>
      <c r="L14" s="75">
        <v>0</v>
      </c>
      <c r="M14" s="75">
        <v>0</v>
      </c>
      <c r="N14" s="75">
        <v>12.356701999999999</v>
      </c>
      <c r="O14" s="75">
        <v>0</v>
      </c>
      <c r="P14" s="75">
        <v>0</v>
      </c>
      <c r="Q14" s="81">
        <f t="shared" si="2"/>
        <v>40.583323</v>
      </c>
      <c r="R14" s="81"/>
      <c r="S14" s="84">
        <v>0</v>
      </c>
      <c r="T14" s="75">
        <v>5.7743459999999995</v>
      </c>
      <c r="U14" s="75">
        <v>0</v>
      </c>
      <c r="V14" s="75">
        <v>5.7743459999999995</v>
      </c>
      <c r="W14" s="82"/>
      <c r="X14" s="82">
        <f t="shared" si="0"/>
        <v>211.568981</v>
      </c>
    </row>
    <row r="15" spans="1:24" ht="12">
      <c r="A15" s="8">
        <v>36770</v>
      </c>
      <c r="B15" s="81">
        <v>25.011</v>
      </c>
      <c r="C15" s="81">
        <v>0</v>
      </c>
      <c r="D15" s="81">
        <v>0</v>
      </c>
      <c r="E15" s="81">
        <v>57.502041999999996</v>
      </c>
      <c r="F15" s="81">
        <v>51.618433</v>
      </c>
      <c r="G15" s="81">
        <v>0</v>
      </c>
      <c r="H15" s="81">
        <f t="shared" si="1"/>
        <v>134.131475</v>
      </c>
      <c r="I15" s="81"/>
      <c r="J15" s="75">
        <v>0</v>
      </c>
      <c r="K15" s="75">
        <v>0</v>
      </c>
      <c r="L15" s="75">
        <v>0</v>
      </c>
      <c r="M15" s="75">
        <v>0</v>
      </c>
      <c r="N15" s="75">
        <v>0</v>
      </c>
      <c r="O15" s="75">
        <v>0</v>
      </c>
      <c r="P15" s="75">
        <v>0</v>
      </c>
      <c r="Q15" s="81">
        <f t="shared" si="2"/>
        <v>0</v>
      </c>
      <c r="R15" s="81"/>
      <c r="S15" s="84">
        <v>0</v>
      </c>
      <c r="T15" s="75">
        <v>0</v>
      </c>
      <c r="U15" s="75">
        <v>0</v>
      </c>
      <c r="V15" s="75">
        <v>0</v>
      </c>
      <c r="W15" s="82"/>
      <c r="X15" s="82">
        <f t="shared" si="0"/>
        <v>134.131475</v>
      </c>
    </row>
    <row r="16" spans="1:24" ht="12">
      <c r="A16" s="8">
        <v>36800</v>
      </c>
      <c r="B16" s="81">
        <v>0</v>
      </c>
      <c r="C16" s="81">
        <v>0</v>
      </c>
      <c r="D16" s="81">
        <v>0</v>
      </c>
      <c r="E16" s="81">
        <v>62.81160299999999</v>
      </c>
      <c r="F16" s="81">
        <v>59.018509</v>
      </c>
      <c r="G16" s="81">
        <v>0</v>
      </c>
      <c r="H16" s="81">
        <f t="shared" si="1"/>
        <v>121.83011199999999</v>
      </c>
      <c r="I16" s="81"/>
      <c r="J16" s="75">
        <v>30.023809999999997</v>
      </c>
      <c r="K16" s="75">
        <v>0</v>
      </c>
      <c r="L16" s="75">
        <v>0</v>
      </c>
      <c r="M16" s="75">
        <v>0</v>
      </c>
      <c r="N16" s="75">
        <v>0</v>
      </c>
      <c r="O16" s="75">
        <v>0</v>
      </c>
      <c r="P16" s="75">
        <v>0</v>
      </c>
      <c r="Q16" s="81">
        <f t="shared" si="2"/>
        <v>30.023809999999997</v>
      </c>
      <c r="R16" s="81"/>
      <c r="S16" s="84">
        <v>0</v>
      </c>
      <c r="T16" s="75">
        <v>0</v>
      </c>
      <c r="U16" s="75">
        <v>5.000084</v>
      </c>
      <c r="V16" s="75">
        <v>5.000084</v>
      </c>
      <c r="W16" s="82"/>
      <c r="X16" s="82">
        <f t="shared" si="0"/>
        <v>156.85400599999997</v>
      </c>
    </row>
    <row r="17" spans="1:24" ht="12">
      <c r="A17" s="8">
        <v>36831</v>
      </c>
      <c r="B17" s="81">
        <v>44.055949999999996</v>
      </c>
      <c r="C17" s="81">
        <v>0</v>
      </c>
      <c r="D17" s="81">
        <v>0</v>
      </c>
      <c r="E17" s="81">
        <v>79.113179</v>
      </c>
      <c r="F17" s="81">
        <v>71.217416</v>
      </c>
      <c r="G17" s="81">
        <v>12.512138</v>
      </c>
      <c r="H17" s="81">
        <f t="shared" si="1"/>
        <v>206.898683</v>
      </c>
      <c r="I17" s="81"/>
      <c r="J17" s="75">
        <v>15.047553</v>
      </c>
      <c r="K17" s="75">
        <v>0</v>
      </c>
      <c r="L17" s="75">
        <v>15.804415</v>
      </c>
      <c r="M17" s="75">
        <v>0</v>
      </c>
      <c r="N17" s="75">
        <v>10.075194</v>
      </c>
      <c r="O17" s="75">
        <v>0</v>
      </c>
      <c r="P17" s="75">
        <v>0</v>
      </c>
      <c r="Q17" s="81">
        <f t="shared" si="2"/>
        <v>40.927161999999996</v>
      </c>
      <c r="R17" s="81"/>
      <c r="S17" s="84">
        <v>0</v>
      </c>
      <c r="T17" s="75">
        <v>0</v>
      </c>
      <c r="U17" s="75">
        <v>0</v>
      </c>
      <c r="V17" s="75">
        <v>0</v>
      </c>
      <c r="W17" s="82"/>
      <c r="X17" s="82">
        <f t="shared" si="0"/>
        <v>247.82584500000002</v>
      </c>
    </row>
    <row r="18" spans="1:24" ht="12">
      <c r="A18" s="8">
        <v>36861</v>
      </c>
      <c r="B18" s="81">
        <v>36.0329</v>
      </c>
      <c r="C18" s="81">
        <v>0</v>
      </c>
      <c r="D18" s="81">
        <v>0</v>
      </c>
      <c r="E18" s="81">
        <v>68.67510300000001</v>
      </c>
      <c r="F18" s="81">
        <v>58.815515999999995</v>
      </c>
      <c r="G18" s="81">
        <v>0</v>
      </c>
      <c r="H18" s="81">
        <f t="shared" si="1"/>
        <v>163.523519</v>
      </c>
      <c r="I18" s="81"/>
      <c r="J18" s="75">
        <v>0</v>
      </c>
      <c r="K18" s="75">
        <v>0</v>
      </c>
      <c r="L18" s="75">
        <v>0</v>
      </c>
      <c r="M18" s="75">
        <v>0</v>
      </c>
      <c r="N18" s="75">
        <v>0</v>
      </c>
      <c r="O18" s="75">
        <v>0</v>
      </c>
      <c r="P18" s="75">
        <v>0</v>
      </c>
      <c r="Q18" s="81">
        <f t="shared" si="2"/>
        <v>0</v>
      </c>
      <c r="R18" s="81"/>
      <c r="S18" s="84">
        <v>0</v>
      </c>
      <c r="T18" s="75">
        <v>0</v>
      </c>
      <c r="U18" s="75">
        <v>0</v>
      </c>
      <c r="V18" s="75">
        <v>0</v>
      </c>
      <c r="W18" s="82"/>
      <c r="X18" s="82">
        <f t="shared" si="0"/>
        <v>163.523519</v>
      </c>
    </row>
    <row r="19" spans="1:24" ht="12">
      <c r="A19" s="8">
        <v>36892</v>
      </c>
      <c r="B19" s="81">
        <v>30.013</v>
      </c>
      <c r="C19" s="81">
        <v>0</v>
      </c>
      <c r="D19" s="81">
        <v>0</v>
      </c>
      <c r="E19" s="81">
        <v>72.166399</v>
      </c>
      <c r="F19" s="81">
        <v>62.651083</v>
      </c>
      <c r="G19" s="81">
        <v>0</v>
      </c>
      <c r="H19" s="81">
        <f t="shared" si="1"/>
        <v>164.83048200000002</v>
      </c>
      <c r="I19" s="81"/>
      <c r="J19" s="75">
        <v>30.270626</v>
      </c>
      <c r="K19" s="75">
        <v>0</v>
      </c>
      <c r="L19" s="75">
        <v>0</v>
      </c>
      <c r="M19" s="75">
        <v>0</v>
      </c>
      <c r="N19" s="75">
        <v>0</v>
      </c>
      <c r="O19" s="75">
        <v>0</v>
      </c>
      <c r="P19" s="75">
        <v>6.000430000000001</v>
      </c>
      <c r="Q19" s="81">
        <f t="shared" si="2"/>
        <v>36.271056</v>
      </c>
      <c r="R19" s="81"/>
      <c r="S19" s="84">
        <v>0</v>
      </c>
      <c r="T19" s="75">
        <v>0</v>
      </c>
      <c r="U19" s="75">
        <v>0</v>
      </c>
      <c r="V19" s="75">
        <v>0</v>
      </c>
      <c r="W19" s="82"/>
      <c r="X19" s="82">
        <f t="shared" si="0"/>
        <v>201.101538</v>
      </c>
    </row>
    <row r="20" spans="1:24" ht="12">
      <c r="A20" s="8">
        <v>36923</v>
      </c>
      <c r="B20" s="81">
        <v>28.036</v>
      </c>
      <c r="C20" s="81">
        <v>0</v>
      </c>
      <c r="D20" s="81">
        <v>0</v>
      </c>
      <c r="E20" s="81">
        <v>68.593575</v>
      </c>
      <c r="F20" s="81">
        <v>61.243963</v>
      </c>
      <c r="G20" s="81">
        <v>0</v>
      </c>
      <c r="H20" s="81">
        <f t="shared" si="1"/>
        <v>157.873538</v>
      </c>
      <c r="I20" s="81"/>
      <c r="J20" s="75">
        <v>14.675223</v>
      </c>
      <c r="K20" s="75">
        <v>12.278682</v>
      </c>
      <c r="L20" s="75">
        <v>0</v>
      </c>
      <c r="M20" s="75">
        <v>0</v>
      </c>
      <c r="N20" s="75">
        <v>11.974691</v>
      </c>
      <c r="O20" s="75">
        <v>0</v>
      </c>
      <c r="P20" s="75">
        <v>0</v>
      </c>
      <c r="Q20" s="81">
        <f t="shared" si="2"/>
        <v>38.928596</v>
      </c>
      <c r="R20" s="81"/>
      <c r="S20" s="84">
        <v>0</v>
      </c>
      <c r="T20" s="75">
        <v>10.886589</v>
      </c>
      <c r="U20" s="75">
        <v>0</v>
      </c>
      <c r="V20" s="75">
        <v>10.886589</v>
      </c>
      <c r="W20" s="82"/>
      <c r="X20" s="82">
        <f t="shared" si="0"/>
        <v>207.68872299999998</v>
      </c>
    </row>
    <row r="21" spans="1:24" ht="12">
      <c r="A21" s="8">
        <v>36951</v>
      </c>
      <c r="B21" s="81">
        <v>66.036935</v>
      </c>
      <c r="C21" s="81">
        <v>0</v>
      </c>
      <c r="D21" s="81">
        <v>0</v>
      </c>
      <c r="E21" s="81">
        <v>73.154172</v>
      </c>
      <c r="F21" s="81">
        <v>64.853737</v>
      </c>
      <c r="G21" s="81">
        <v>12.759295</v>
      </c>
      <c r="H21" s="81">
        <f t="shared" si="1"/>
        <v>216.804139</v>
      </c>
      <c r="I21" s="81"/>
      <c r="J21" s="75">
        <v>0</v>
      </c>
      <c r="K21" s="75">
        <v>0</v>
      </c>
      <c r="L21" s="75">
        <v>0</v>
      </c>
      <c r="M21" s="75">
        <v>0</v>
      </c>
      <c r="N21" s="75">
        <v>0</v>
      </c>
      <c r="O21" s="75">
        <v>0</v>
      </c>
      <c r="P21" s="75">
        <v>0</v>
      </c>
      <c r="Q21" s="81">
        <f t="shared" si="2"/>
        <v>0</v>
      </c>
      <c r="R21" s="81"/>
      <c r="S21" s="84">
        <v>0</v>
      </c>
      <c r="T21" s="75">
        <v>0</v>
      </c>
      <c r="U21" s="75">
        <v>0</v>
      </c>
      <c r="V21" s="75">
        <v>0</v>
      </c>
      <c r="W21" s="82"/>
      <c r="X21" s="82">
        <f t="shared" si="0"/>
        <v>216.804139</v>
      </c>
    </row>
    <row r="22" spans="1:24" ht="12">
      <c r="A22" s="8">
        <v>36982</v>
      </c>
      <c r="B22" s="81">
        <v>74.048825</v>
      </c>
      <c r="C22" s="81">
        <v>0</v>
      </c>
      <c r="D22" s="81">
        <v>0</v>
      </c>
      <c r="E22" s="81">
        <v>57.295854999999996</v>
      </c>
      <c r="F22" s="81">
        <v>49.041334</v>
      </c>
      <c r="G22" s="81">
        <v>0</v>
      </c>
      <c r="H22" s="81">
        <f t="shared" si="1"/>
        <v>180.386014</v>
      </c>
      <c r="I22" s="81"/>
      <c r="J22" s="75">
        <v>28.009095999999996</v>
      </c>
      <c r="K22" s="75">
        <v>0</v>
      </c>
      <c r="L22" s="75">
        <v>0</v>
      </c>
      <c r="M22" s="75">
        <v>0</v>
      </c>
      <c r="N22" s="75">
        <v>0</v>
      </c>
      <c r="O22" s="75">
        <v>0</v>
      </c>
      <c r="P22" s="75">
        <v>0</v>
      </c>
      <c r="Q22" s="81">
        <f t="shared" si="2"/>
        <v>28.009095999999996</v>
      </c>
      <c r="R22" s="81"/>
      <c r="S22" s="84">
        <v>0</v>
      </c>
      <c r="T22" s="75">
        <v>0</v>
      </c>
      <c r="U22" s="75">
        <v>0</v>
      </c>
      <c r="V22" s="75">
        <v>0</v>
      </c>
      <c r="W22" s="82"/>
      <c r="X22" s="82">
        <f t="shared" si="0"/>
        <v>208.39511</v>
      </c>
    </row>
    <row r="23" spans="1:24" ht="12">
      <c r="A23" s="8">
        <v>37012</v>
      </c>
      <c r="B23" s="81">
        <v>20.00074</v>
      </c>
      <c r="C23" s="81">
        <v>0</v>
      </c>
      <c r="D23" s="81">
        <v>0</v>
      </c>
      <c r="E23" s="81">
        <v>78.776287</v>
      </c>
      <c r="F23" s="81">
        <v>67.33661500000001</v>
      </c>
      <c r="G23" s="81">
        <v>0</v>
      </c>
      <c r="H23" s="81">
        <f t="shared" si="1"/>
        <v>166.11364200000003</v>
      </c>
      <c r="I23" s="81"/>
      <c r="J23" s="75">
        <v>13.333342</v>
      </c>
      <c r="K23" s="75">
        <v>0</v>
      </c>
      <c r="L23" s="75">
        <v>16.174917999999998</v>
      </c>
      <c r="M23" s="75">
        <v>0</v>
      </c>
      <c r="N23" s="75">
        <v>11.45732</v>
      </c>
      <c r="O23" s="75">
        <v>0</v>
      </c>
      <c r="P23" s="75">
        <v>0</v>
      </c>
      <c r="Q23" s="81">
        <f t="shared" si="2"/>
        <v>40.96558</v>
      </c>
      <c r="R23" s="81"/>
      <c r="S23" s="84">
        <v>0</v>
      </c>
      <c r="T23" s="75">
        <v>0</v>
      </c>
      <c r="U23" s="75">
        <v>0</v>
      </c>
      <c r="V23" s="75">
        <v>0</v>
      </c>
      <c r="W23" s="82"/>
      <c r="X23" s="82">
        <f t="shared" si="0"/>
        <v>207.07922200000002</v>
      </c>
    </row>
    <row r="24" spans="1:24" ht="12">
      <c r="A24" s="8">
        <v>37043</v>
      </c>
      <c r="B24" s="81">
        <v>35</v>
      </c>
      <c r="C24" s="81">
        <v>0</v>
      </c>
      <c r="D24" s="81">
        <v>0</v>
      </c>
      <c r="E24" s="81">
        <v>74.301377</v>
      </c>
      <c r="F24" s="81">
        <v>66.063247</v>
      </c>
      <c r="G24" s="81">
        <v>0</v>
      </c>
      <c r="H24" s="81">
        <f t="shared" si="1"/>
        <v>175.364624</v>
      </c>
      <c r="I24" s="81"/>
      <c r="J24" s="75">
        <v>0</v>
      </c>
      <c r="K24" s="75">
        <v>0</v>
      </c>
      <c r="L24" s="75">
        <v>0</v>
      </c>
      <c r="M24" s="75">
        <v>0</v>
      </c>
      <c r="N24" s="75">
        <v>0</v>
      </c>
      <c r="O24" s="75">
        <v>0</v>
      </c>
      <c r="P24" s="75">
        <v>0</v>
      </c>
      <c r="Q24" s="81">
        <f t="shared" si="2"/>
        <v>0</v>
      </c>
      <c r="R24" s="81"/>
      <c r="S24" s="84">
        <v>0</v>
      </c>
      <c r="T24" s="75">
        <v>0</v>
      </c>
      <c r="U24" s="75">
        <v>0</v>
      </c>
      <c r="V24" s="75">
        <v>0</v>
      </c>
      <c r="W24" s="82"/>
      <c r="X24" s="82">
        <f t="shared" si="0"/>
        <v>175.364624</v>
      </c>
    </row>
    <row r="25" spans="1:24" ht="12">
      <c r="A25" s="8">
        <v>37073</v>
      </c>
      <c r="B25" s="81">
        <v>13.000103</v>
      </c>
      <c r="C25" s="81">
        <v>0</v>
      </c>
      <c r="D25" s="81">
        <v>0</v>
      </c>
      <c r="E25" s="81">
        <v>80.90862700000001</v>
      </c>
      <c r="F25" s="81">
        <v>72.09381599999999</v>
      </c>
      <c r="G25" s="81">
        <v>0</v>
      </c>
      <c r="H25" s="81">
        <f t="shared" si="1"/>
        <v>166.002546</v>
      </c>
      <c r="I25" s="81"/>
      <c r="J25" s="75">
        <v>30.666794000000003</v>
      </c>
      <c r="K25" s="75">
        <v>0</v>
      </c>
      <c r="L25" s="75">
        <v>0</v>
      </c>
      <c r="M25" s="75">
        <v>0</v>
      </c>
      <c r="N25" s="75">
        <v>0</v>
      </c>
      <c r="O25" s="75">
        <v>0</v>
      </c>
      <c r="P25" s="75">
        <v>5.000004</v>
      </c>
      <c r="Q25" s="81">
        <f t="shared" si="2"/>
        <v>35.666798</v>
      </c>
      <c r="R25" s="81"/>
      <c r="S25" s="84">
        <v>0</v>
      </c>
      <c r="T25" s="75">
        <v>0</v>
      </c>
      <c r="U25" s="75">
        <v>0</v>
      </c>
      <c r="V25" s="75">
        <v>0</v>
      </c>
      <c r="W25" s="82"/>
      <c r="X25" s="82">
        <f t="shared" si="0"/>
        <v>201.669344</v>
      </c>
    </row>
    <row r="26" spans="1:24" ht="12">
      <c r="A26" s="8">
        <v>37104</v>
      </c>
      <c r="B26" s="81">
        <v>0</v>
      </c>
      <c r="C26" s="81">
        <v>64.490884</v>
      </c>
      <c r="D26" s="81">
        <v>0</v>
      </c>
      <c r="E26" s="81">
        <v>98.14567899999999</v>
      </c>
      <c r="F26" s="81">
        <v>94.597042</v>
      </c>
      <c r="G26" s="81">
        <v>0</v>
      </c>
      <c r="H26" s="81">
        <f t="shared" si="1"/>
        <v>257.23360499999995</v>
      </c>
      <c r="I26" s="81"/>
      <c r="J26" s="75">
        <v>18.666698</v>
      </c>
      <c r="K26" s="75">
        <v>11.62351</v>
      </c>
      <c r="L26" s="75">
        <v>0</v>
      </c>
      <c r="M26" s="75">
        <v>0</v>
      </c>
      <c r="N26" s="75">
        <v>12.043085</v>
      </c>
      <c r="O26" s="75">
        <v>0</v>
      </c>
      <c r="P26" s="75">
        <v>0</v>
      </c>
      <c r="Q26" s="81">
        <f t="shared" si="2"/>
        <v>42.333293</v>
      </c>
      <c r="R26" s="81"/>
      <c r="S26" s="84">
        <v>0</v>
      </c>
      <c r="T26" s="75">
        <v>5.5402569999999995</v>
      </c>
      <c r="U26" s="75">
        <v>0</v>
      </c>
      <c r="V26" s="75">
        <v>5.5402569999999995</v>
      </c>
      <c r="W26" s="82"/>
      <c r="X26" s="82">
        <f t="shared" si="0"/>
        <v>305.1071549999999</v>
      </c>
    </row>
    <row r="27" spans="1:24" ht="12">
      <c r="A27" s="8">
        <v>37135</v>
      </c>
      <c r="B27" s="81">
        <v>0</v>
      </c>
      <c r="C27" s="81">
        <v>39.816278</v>
      </c>
      <c r="D27" s="81">
        <v>0</v>
      </c>
      <c r="E27" s="81">
        <v>73.750349</v>
      </c>
      <c r="F27" s="81">
        <v>67.70264499999999</v>
      </c>
      <c r="G27" s="81">
        <v>0</v>
      </c>
      <c r="H27" s="81">
        <f t="shared" si="1"/>
        <v>181.269272</v>
      </c>
      <c r="I27" s="81"/>
      <c r="J27" s="75">
        <v>0</v>
      </c>
      <c r="K27" s="75">
        <v>0</v>
      </c>
      <c r="L27" s="75">
        <v>0</v>
      </c>
      <c r="M27" s="75">
        <v>0</v>
      </c>
      <c r="N27" s="75">
        <v>0</v>
      </c>
      <c r="O27" s="75">
        <v>0</v>
      </c>
      <c r="P27" s="75">
        <v>0</v>
      </c>
      <c r="Q27" s="81">
        <f t="shared" si="2"/>
        <v>0</v>
      </c>
      <c r="R27" s="81"/>
      <c r="S27" s="84">
        <v>0</v>
      </c>
      <c r="T27" s="75">
        <v>0</v>
      </c>
      <c r="U27" s="75">
        <v>0</v>
      </c>
      <c r="V27" s="75">
        <v>0</v>
      </c>
      <c r="W27" s="82"/>
      <c r="X27" s="82">
        <f t="shared" si="0"/>
        <v>181.269272</v>
      </c>
    </row>
    <row r="28" spans="1:24" ht="12">
      <c r="A28" s="8">
        <v>37165</v>
      </c>
      <c r="B28" s="81">
        <v>0</v>
      </c>
      <c r="C28" s="81">
        <v>37.149672</v>
      </c>
      <c r="D28" s="81">
        <v>0</v>
      </c>
      <c r="E28" s="81">
        <v>69.23090400000001</v>
      </c>
      <c r="F28" s="81">
        <v>64.752787</v>
      </c>
      <c r="G28" s="81">
        <v>0</v>
      </c>
      <c r="H28" s="81">
        <f t="shared" si="1"/>
        <v>171.13336300000003</v>
      </c>
      <c r="I28" s="81"/>
      <c r="J28" s="75">
        <v>47.809445</v>
      </c>
      <c r="K28" s="75">
        <v>0</v>
      </c>
      <c r="L28" s="75">
        <v>0</v>
      </c>
      <c r="M28" s="75">
        <v>0</v>
      </c>
      <c r="N28" s="75">
        <v>6.000038</v>
      </c>
      <c r="O28" s="75">
        <v>0</v>
      </c>
      <c r="P28" s="75">
        <v>0</v>
      </c>
      <c r="Q28" s="81">
        <f t="shared" si="2"/>
        <v>53.809483</v>
      </c>
      <c r="R28" s="81"/>
      <c r="S28" s="84">
        <v>0</v>
      </c>
      <c r="T28" s="75">
        <v>0</v>
      </c>
      <c r="U28" s="75">
        <v>5.000011000000001</v>
      </c>
      <c r="V28" s="75">
        <v>5.000011000000001</v>
      </c>
      <c r="W28" s="82"/>
      <c r="X28" s="82">
        <f t="shared" si="0"/>
        <v>229.94285700000003</v>
      </c>
    </row>
    <row r="29" spans="1:24" ht="12">
      <c r="A29" s="8">
        <v>37196</v>
      </c>
      <c r="B29" s="81">
        <v>0</v>
      </c>
      <c r="C29" s="81">
        <v>95.077479</v>
      </c>
      <c r="D29" s="81">
        <v>0</v>
      </c>
      <c r="E29" s="81">
        <v>106.10801699999999</v>
      </c>
      <c r="F29" s="81">
        <v>104.10839999999997</v>
      </c>
      <c r="G29" s="81">
        <v>0</v>
      </c>
      <c r="H29" s="81">
        <f t="shared" si="1"/>
        <v>305.29389599999996</v>
      </c>
      <c r="I29" s="81"/>
      <c r="J29" s="75">
        <v>26.16744</v>
      </c>
      <c r="K29" s="75">
        <v>0</v>
      </c>
      <c r="L29" s="75">
        <v>18.799456</v>
      </c>
      <c r="M29" s="75">
        <v>0</v>
      </c>
      <c r="N29" s="75">
        <v>8.591709999999999</v>
      </c>
      <c r="O29" s="75">
        <v>0</v>
      </c>
      <c r="P29" s="75">
        <v>0</v>
      </c>
      <c r="Q29" s="81">
        <f t="shared" si="2"/>
        <v>53.558606</v>
      </c>
      <c r="R29" s="81"/>
      <c r="S29" s="84">
        <v>0</v>
      </c>
      <c r="T29" s="75">
        <v>0</v>
      </c>
      <c r="U29" s="75">
        <v>0</v>
      </c>
      <c r="V29" s="75">
        <v>0</v>
      </c>
      <c r="W29" s="82"/>
      <c r="X29" s="82">
        <f t="shared" si="0"/>
        <v>358.85250199999996</v>
      </c>
    </row>
    <row r="30" spans="1:24" ht="12">
      <c r="A30" s="8">
        <v>37226</v>
      </c>
      <c r="B30" s="81">
        <v>0</v>
      </c>
      <c r="C30" s="81">
        <v>60.423375</v>
      </c>
      <c r="D30" s="81">
        <v>0</v>
      </c>
      <c r="E30" s="81">
        <v>75.874169</v>
      </c>
      <c r="F30" s="81">
        <v>83.474514</v>
      </c>
      <c r="G30" s="81">
        <v>0</v>
      </c>
      <c r="H30" s="81">
        <f t="shared" si="1"/>
        <v>219.772058</v>
      </c>
      <c r="I30" s="81"/>
      <c r="J30" s="75">
        <v>29.666268</v>
      </c>
      <c r="K30" s="75">
        <v>0</v>
      </c>
      <c r="L30" s="75">
        <v>0</v>
      </c>
      <c r="M30" s="75">
        <v>0</v>
      </c>
      <c r="N30" s="75">
        <v>0</v>
      </c>
      <c r="O30" s="75">
        <v>0</v>
      </c>
      <c r="P30" s="75">
        <v>0</v>
      </c>
      <c r="Q30" s="81">
        <f t="shared" si="2"/>
        <v>29.666268</v>
      </c>
      <c r="R30" s="81"/>
      <c r="S30" s="84">
        <v>0</v>
      </c>
      <c r="T30" s="75">
        <v>0</v>
      </c>
      <c r="U30" s="75">
        <v>0</v>
      </c>
      <c r="V30" s="75">
        <v>0</v>
      </c>
      <c r="W30" s="82"/>
      <c r="X30" s="82">
        <f t="shared" si="0"/>
        <v>249.438326</v>
      </c>
    </row>
    <row r="31" spans="1:24" ht="12">
      <c r="A31" s="8">
        <v>37257</v>
      </c>
      <c r="B31" s="81">
        <v>0</v>
      </c>
      <c r="C31" s="81">
        <v>45.108926000000004</v>
      </c>
      <c r="D31" s="81">
        <v>0</v>
      </c>
      <c r="E31" s="81">
        <v>87.99790800000001</v>
      </c>
      <c r="F31" s="81">
        <v>93.41601000000001</v>
      </c>
      <c r="G31" s="81">
        <v>0</v>
      </c>
      <c r="H31" s="81">
        <f t="shared" si="1"/>
        <v>226.52284400000002</v>
      </c>
      <c r="I31" s="81"/>
      <c r="J31" s="75">
        <v>30.766423</v>
      </c>
      <c r="K31" s="75">
        <v>0</v>
      </c>
      <c r="L31" s="75">
        <v>0</v>
      </c>
      <c r="M31" s="75">
        <v>0</v>
      </c>
      <c r="N31" s="75">
        <v>0</v>
      </c>
      <c r="O31" s="75">
        <v>0</v>
      </c>
      <c r="P31" s="75">
        <v>6.000004</v>
      </c>
      <c r="Q31" s="81">
        <f t="shared" si="2"/>
        <v>36.766427</v>
      </c>
      <c r="R31" s="81"/>
      <c r="S31" s="84">
        <v>0</v>
      </c>
      <c r="T31" s="75">
        <v>0</v>
      </c>
      <c r="U31" s="75">
        <v>0</v>
      </c>
      <c r="V31" s="75">
        <v>0</v>
      </c>
      <c r="W31" s="82"/>
      <c r="X31" s="82">
        <f t="shared" si="0"/>
        <v>263.28927100000004</v>
      </c>
    </row>
    <row r="32" spans="1:24" ht="12">
      <c r="A32" s="8">
        <v>37288</v>
      </c>
      <c r="B32" s="81">
        <v>0</v>
      </c>
      <c r="C32" s="81">
        <v>88.760495</v>
      </c>
      <c r="D32" s="81">
        <v>0</v>
      </c>
      <c r="E32" s="81">
        <v>85.937712</v>
      </c>
      <c r="F32" s="81">
        <v>76.923755</v>
      </c>
      <c r="G32" s="81">
        <v>0</v>
      </c>
      <c r="H32" s="81">
        <f t="shared" si="1"/>
        <v>251.62196200000002</v>
      </c>
      <c r="I32" s="81"/>
      <c r="J32" s="75">
        <v>31.734810000000003</v>
      </c>
      <c r="K32" s="75">
        <v>16.944333999999998</v>
      </c>
      <c r="L32" s="75">
        <v>0</v>
      </c>
      <c r="M32" s="75">
        <v>0</v>
      </c>
      <c r="N32" s="75">
        <v>13.752839</v>
      </c>
      <c r="O32" s="75">
        <v>0</v>
      </c>
      <c r="P32" s="75">
        <v>0</v>
      </c>
      <c r="Q32" s="81">
        <f t="shared" si="2"/>
        <v>62.431983</v>
      </c>
      <c r="R32" s="81"/>
      <c r="S32" s="84">
        <v>0</v>
      </c>
      <c r="T32" s="75">
        <v>0</v>
      </c>
      <c r="U32" s="75">
        <v>0</v>
      </c>
      <c r="V32" s="75">
        <v>0</v>
      </c>
      <c r="W32" s="82"/>
      <c r="X32" s="82">
        <f t="shared" si="0"/>
        <v>314.053945</v>
      </c>
    </row>
    <row r="33" spans="1:24" ht="12">
      <c r="A33" s="8">
        <v>37316</v>
      </c>
      <c r="B33" s="81">
        <v>0</v>
      </c>
      <c r="C33" s="81">
        <v>91.82676299999999</v>
      </c>
      <c r="D33" s="81">
        <v>0</v>
      </c>
      <c r="E33" s="81">
        <v>71.905832</v>
      </c>
      <c r="F33" s="81">
        <v>69.753455</v>
      </c>
      <c r="G33" s="81">
        <v>0</v>
      </c>
      <c r="H33" s="81">
        <f t="shared" si="1"/>
        <v>233.48605</v>
      </c>
      <c r="I33" s="81"/>
      <c r="J33" s="75">
        <v>0</v>
      </c>
      <c r="K33" s="75">
        <v>0</v>
      </c>
      <c r="L33" s="75">
        <v>0</v>
      </c>
      <c r="M33" s="75">
        <v>0</v>
      </c>
      <c r="N33" s="75">
        <v>0</v>
      </c>
      <c r="O33" s="75">
        <v>0</v>
      </c>
      <c r="P33" s="75">
        <v>0</v>
      </c>
      <c r="Q33" s="81">
        <f t="shared" si="2"/>
        <v>0</v>
      </c>
      <c r="R33" s="81"/>
      <c r="S33" s="84">
        <v>0</v>
      </c>
      <c r="T33" s="75">
        <v>0</v>
      </c>
      <c r="U33" s="75">
        <v>0</v>
      </c>
      <c r="V33" s="75">
        <v>0</v>
      </c>
      <c r="W33" s="82"/>
      <c r="X33" s="82">
        <f t="shared" si="0"/>
        <v>233.48605</v>
      </c>
    </row>
    <row r="34" spans="1:24" ht="12">
      <c r="A34" s="8">
        <v>37347</v>
      </c>
      <c r="B34" s="81">
        <v>62.001050000000006</v>
      </c>
      <c r="C34" s="81">
        <v>67.52405900000001</v>
      </c>
      <c r="D34" s="81">
        <v>0</v>
      </c>
      <c r="E34" s="81">
        <v>59.682512</v>
      </c>
      <c r="F34" s="81">
        <v>58.171349</v>
      </c>
      <c r="G34" s="81">
        <v>0</v>
      </c>
      <c r="H34" s="81">
        <f t="shared" si="1"/>
        <v>247.37897</v>
      </c>
      <c r="I34" s="81"/>
      <c r="J34" s="75">
        <v>65.521653</v>
      </c>
      <c r="K34" s="75">
        <v>0</v>
      </c>
      <c r="L34" s="75">
        <v>0</v>
      </c>
      <c r="M34" s="75">
        <v>0</v>
      </c>
      <c r="N34" s="75">
        <v>0</v>
      </c>
      <c r="O34" s="75">
        <v>0</v>
      </c>
      <c r="P34" s="75">
        <v>0</v>
      </c>
      <c r="Q34" s="81">
        <f t="shared" si="2"/>
        <v>65.521653</v>
      </c>
      <c r="R34" s="81"/>
      <c r="S34" s="84">
        <v>0</v>
      </c>
      <c r="T34" s="75">
        <v>0</v>
      </c>
      <c r="U34" s="75">
        <v>0</v>
      </c>
      <c r="V34" s="75">
        <v>0</v>
      </c>
      <c r="W34" s="82"/>
      <c r="X34" s="82">
        <f t="shared" si="0"/>
        <v>312.900623</v>
      </c>
    </row>
    <row r="35" spans="1:24" ht="12">
      <c r="A35" s="8">
        <v>37377</v>
      </c>
      <c r="B35" s="81">
        <v>12.00009</v>
      </c>
      <c r="C35" s="81">
        <v>107.089892</v>
      </c>
      <c r="D35" s="81">
        <v>0</v>
      </c>
      <c r="E35" s="81">
        <v>109.35324899999999</v>
      </c>
      <c r="F35" s="81">
        <v>101.538082</v>
      </c>
      <c r="G35" s="81">
        <v>0</v>
      </c>
      <c r="H35" s="81">
        <f t="shared" si="1"/>
        <v>329.981313</v>
      </c>
      <c r="I35" s="81"/>
      <c r="J35" s="75">
        <v>33.298408</v>
      </c>
      <c r="K35" s="75">
        <v>0</v>
      </c>
      <c r="L35" s="75">
        <v>24.340975999999998</v>
      </c>
      <c r="M35" s="75">
        <v>0</v>
      </c>
      <c r="N35" s="75">
        <v>11.391634</v>
      </c>
      <c r="O35" s="75">
        <v>0</v>
      </c>
      <c r="P35" s="75">
        <v>0</v>
      </c>
      <c r="Q35" s="81">
        <f t="shared" si="2"/>
        <v>69.031018</v>
      </c>
      <c r="R35" s="81"/>
      <c r="S35" s="84">
        <v>0</v>
      </c>
      <c r="T35" s="75">
        <v>0</v>
      </c>
      <c r="U35" s="75">
        <v>0</v>
      </c>
      <c r="V35" s="75">
        <v>0</v>
      </c>
      <c r="W35" s="82"/>
      <c r="X35" s="82">
        <f t="shared" si="0"/>
        <v>399.012331</v>
      </c>
    </row>
    <row r="36" spans="1:24" ht="12">
      <c r="A36" s="8">
        <v>37408</v>
      </c>
      <c r="B36" s="81">
        <v>41.001521999999994</v>
      </c>
      <c r="C36" s="81">
        <v>76.41917699999999</v>
      </c>
      <c r="D36" s="81">
        <v>0</v>
      </c>
      <c r="E36" s="81">
        <v>91.91705499999999</v>
      </c>
      <c r="F36" s="81">
        <v>82.680715</v>
      </c>
      <c r="G36" s="81">
        <v>0</v>
      </c>
      <c r="H36" s="81">
        <f t="shared" si="1"/>
        <v>292.018469</v>
      </c>
      <c r="I36" s="81"/>
      <c r="J36" s="75">
        <v>0</v>
      </c>
      <c r="K36" s="75">
        <v>0</v>
      </c>
      <c r="L36" s="75">
        <v>0</v>
      </c>
      <c r="M36" s="75">
        <v>0</v>
      </c>
      <c r="N36" s="75">
        <v>0</v>
      </c>
      <c r="O36" s="75">
        <v>0</v>
      </c>
      <c r="P36" s="75">
        <v>0</v>
      </c>
      <c r="Q36" s="81">
        <f t="shared" si="2"/>
        <v>0</v>
      </c>
      <c r="R36" s="81"/>
      <c r="S36" s="84">
        <v>0</v>
      </c>
      <c r="T36" s="75">
        <v>0</v>
      </c>
      <c r="U36" s="75">
        <v>0</v>
      </c>
      <c r="V36" s="75">
        <v>0</v>
      </c>
      <c r="W36" s="82"/>
      <c r="X36" s="82">
        <f t="shared" si="0"/>
        <v>292.018469</v>
      </c>
    </row>
    <row r="37" spans="1:24" ht="12">
      <c r="A37" s="8">
        <v>37438</v>
      </c>
      <c r="B37" s="81">
        <v>0</v>
      </c>
      <c r="C37" s="81">
        <v>80.438132</v>
      </c>
      <c r="D37" s="81">
        <v>0</v>
      </c>
      <c r="E37" s="81">
        <v>88.32686400000001</v>
      </c>
      <c r="F37" s="81">
        <v>84.066293</v>
      </c>
      <c r="G37" s="81">
        <v>0</v>
      </c>
      <c r="H37" s="81">
        <f t="shared" si="1"/>
        <v>252.831289</v>
      </c>
      <c r="I37" s="81"/>
      <c r="J37" s="75">
        <v>67.283505</v>
      </c>
      <c r="K37" s="75">
        <v>0</v>
      </c>
      <c r="L37" s="75">
        <v>0</v>
      </c>
      <c r="M37" s="75">
        <v>0</v>
      </c>
      <c r="N37" s="75">
        <v>0</v>
      </c>
      <c r="O37" s="75">
        <v>0</v>
      </c>
      <c r="P37" s="75">
        <v>10.010395</v>
      </c>
      <c r="Q37" s="81">
        <f t="shared" si="2"/>
        <v>77.29390000000001</v>
      </c>
      <c r="R37" s="81"/>
      <c r="S37" s="84">
        <v>0</v>
      </c>
      <c r="T37" s="75">
        <v>0</v>
      </c>
      <c r="U37" s="75">
        <v>0</v>
      </c>
      <c r="V37" s="75">
        <v>0</v>
      </c>
      <c r="W37" s="82"/>
      <c r="X37" s="82">
        <f t="shared" si="0"/>
        <v>330.125189</v>
      </c>
    </row>
    <row r="38" spans="1:24" ht="12">
      <c r="A38" s="8">
        <v>37469</v>
      </c>
      <c r="B38" s="81">
        <v>0</v>
      </c>
      <c r="C38" s="81">
        <v>127.02910700000001</v>
      </c>
      <c r="D38" s="81">
        <v>0</v>
      </c>
      <c r="E38" s="81">
        <v>104.577929</v>
      </c>
      <c r="F38" s="81">
        <v>103.478799</v>
      </c>
      <c r="G38" s="81">
        <v>0</v>
      </c>
      <c r="H38" s="81">
        <f t="shared" si="1"/>
        <v>335.085835</v>
      </c>
      <c r="I38" s="81"/>
      <c r="J38" s="75">
        <v>0</v>
      </c>
      <c r="K38" s="75">
        <v>0</v>
      </c>
      <c r="L38" s="75">
        <v>25.395876</v>
      </c>
      <c r="M38" s="75">
        <v>0</v>
      </c>
      <c r="N38" s="75">
        <v>19.644624</v>
      </c>
      <c r="O38" s="75">
        <v>0</v>
      </c>
      <c r="P38" s="75">
        <v>0</v>
      </c>
      <c r="Q38" s="81">
        <f t="shared" si="2"/>
        <v>45.0405</v>
      </c>
      <c r="R38" s="81"/>
      <c r="S38" s="84">
        <v>0</v>
      </c>
      <c r="T38" s="75">
        <v>0</v>
      </c>
      <c r="U38" s="75">
        <v>0</v>
      </c>
      <c r="V38" s="75">
        <v>0</v>
      </c>
      <c r="W38" s="82"/>
      <c r="X38" s="82">
        <f t="shared" si="0"/>
        <v>380.126335</v>
      </c>
    </row>
    <row r="39" spans="1:24" ht="12">
      <c r="A39" s="8">
        <v>37500</v>
      </c>
      <c r="B39" s="81">
        <v>9.0001</v>
      </c>
      <c r="C39" s="81">
        <v>86.439057</v>
      </c>
      <c r="D39" s="81">
        <v>0</v>
      </c>
      <c r="E39" s="81">
        <v>85.57884899999999</v>
      </c>
      <c r="F39" s="81">
        <v>73.29858800000001</v>
      </c>
      <c r="G39" s="81">
        <v>0</v>
      </c>
      <c r="H39" s="81">
        <f t="shared" si="1"/>
        <v>254.316594</v>
      </c>
      <c r="I39" s="81"/>
      <c r="J39" s="75">
        <v>69.18908</v>
      </c>
      <c r="K39" s="75">
        <v>0</v>
      </c>
      <c r="L39" s="75">
        <v>0</v>
      </c>
      <c r="M39" s="75">
        <v>0</v>
      </c>
      <c r="N39" s="75">
        <v>0</v>
      </c>
      <c r="O39" s="75">
        <v>0</v>
      </c>
      <c r="P39" s="75">
        <v>0</v>
      </c>
      <c r="Q39" s="81">
        <f t="shared" si="2"/>
        <v>69.18908</v>
      </c>
      <c r="R39" s="81"/>
      <c r="S39" s="84">
        <v>0</v>
      </c>
      <c r="T39" s="75">
        <v>0</v>
      </c>
      <c r="U39" s="75">
        <v>0</v>
      </c>
      <c r="V39" s="75">
        <v>0</v>
      </c>
      <c r="W39" s="82"/>
      <c r="X39" s="82">
        <f t="shared" si="0"/>
        <v>323.505674</v>
      </c>
    </row>
    <row r="40" spans="1:24" ht="12">
      <c r="A40" s="8">
        <v>37530</v>
      </c>
      <c r="B40" s="81">
        <v>0</v>
      </c>
      <c r="C40" s="81">
        <v>87.17406600000001</v>
      </c>
      <c r="D40" s="81">
        <v>0</v>
      </c>
      <c r="E40" s="81">
        <v>113.541349</v>
      </c>
      <c r="F40" s="81">
        <v>103.234635</v>
      </c>
      <c r="G40" s="81">
        <v>0</v>
      </c>
      <c r="H40" s="81">
        <f t="shared" si="1"/>
        <v>303.95005000000003</v>
      </c>
      <c r="I40" s="81"/>
      <c r="J40" s="75">
        <v>32.434883</v>
      </c>
      <c r="K40" s="75">
        <v>0</v>
      </c>
      <c r="L40" s="75">
        <v>0</v>
      </c>
      <c r="M40" s="75">
        <v>0</v>
      </c>
      <c r="N40" s="75">
        <v>0</v>
      </c>
      <c r="O40" s="75">
        <v>0</v>
      </c>
      <c r="P40" s="75">
        <v>7.0000469999999995</v>
      </c>
      <c r="Q40" s="81">
        <f t="shared" si="2"/>
        <v>39.43493</v>
      </c>
      <c r="R40" s="81"/>
      <c r="S40" s="84">
        <v>0</v>
      </c>
      <c r="T40" s="75">
        <v>0</v>
      </c>
      <c r="U40" s="75">
        <v>0</v>
      </c>
      <c r="V40" s="75">
        <v>0</v>
      </c>
      <c r="W40" s="82"/>
      <c r="X40" s="82">
        <f t="shared" si="0"/>
        <v>343.38498000000004</v>
      </c>
    </row>
    <row r="41" spans="1:24" ht="12">
      <c r="A41" s="8">
        <v>37561</v>
      </c>
      <c r="B41" s="81">
        <v>0</v>
      </c>
      <c r="C41" s="81">
        <v>84.79657300000001</v>
      </c>
      <c r="D41" s="81">
        <v>0</v>
      </c>
      <c r="E41" s="81">
        <v>84.532852</v>
      </c>
      <c r="F41" s="81">
        <v>86.066232</v>
      </c>
      <c r="G41" s="81">
        <v>0</v>
      </c>
      <c r="H41" s="81">
        <f t="shared" si="1"/>
        <v>255.39565700000003</v>
      </c>
      <c r="I41" s="81"/>
      <c r="J41" s="75">
        <v>0</v>
      </c>
      <c r="K41" s="75">
        <v>0</v>
      </c>
      <c r="L41" s="75">
        <v>23.308184</v>
      </c>
      <c r="M41" s="75">
        <v>0</v>
      </c>
      <c r="N41" s="75">
        <v>18.11096</v>
      </c>
      <c r="O41" s="75">
        <v>0</v>
      </c>
      <c r="P41" s="75">
        <v>0</v>
      </c>
      <c r="Q41" s="81">
        <f t="shared" si="2"/>
        <v>41.419144</v>
      </c>
      <c r="R41" s="81"/>
      <c r="S41" s="84">
        <v>0</v>
      </c>
      <c r="T41" s="75">
        <v>0</v>
      </c>
      <c r="U41" s="75">
        <v>0</v>
      </c>
      <c r="V41" s="75">
        <v>0</v>
      </c>
      <c r="W41" s="82"/>
      <c r="X41" s="82">
        <f t="shared" si="0"/>
        <v>296.81480100000005</v>
      </c>
    </row>
    <row r="42" spans="1:24" ht="12">
      <c r="A42" s="8">
        <v>37591</v>
      </c>
      <c r="B42" s="81">
        <v>13.001053</v>
      </c>
      <c r="C42" s="81">
        <v>79.10763800000001</v>
      </c>
      <c r="D42" s="81">
        <v>0</v>
      </c>
      <c r="E42" s="81">
        <v>76.23025200000001</v>
      </c>
      <c r="F42" s="81">
        <v>85.040397</v>
      </c>
      <c r="G42" s="81">
        <v>0</v>
      </c>
      <c r="H42" s="81">
        <f t="shared" si="1"/>
        <v>253.37934</v>
      </c>
      <c r="I42" s="81"/>
      <c r="J42" s="75">
        <v>66.05906900000001</v>
      </c>
      <c r="K42" s="75">
        <v>0</v>
      </c>
      <c r="L42" s="75">
        <v>0</v>
      </c>
      <c r="M42" s="75">
        <v>0</v>
      </c>
      <c r="N42" s="75">
        <v>0</v>
      </c>
      <c r="O42" s="75">
        <v>0</v>
      </c>
      <c r="P42" s="75">
        <v>0</v>
      </c>
      <c r="Q42" s="81">
        <f t="shared" si="2"/>
        <v>66.05906900000001</v>
      </c>
      <c r="R42" s="81"/>
      <c r="S42" s="84">
        <v>0</v>
      </c>
      <c r="T42" s="75">
        <v>0</v>
      </c>
      <c r="U42" s="75">
        <v>0</v>
      </c>
      <c r="V42" s="75">
        <v>0</v>
      </c>
      <c r="W42" s="82"/>
      <c r="X42" s="82">
        <f t="shared" si="0"/>
        <v>319.43840900000004</v>
      </c>
    </row>
    <row r="43" spans="1:24" ht="12">
      <c r="A43" s="8">
        <v>37622</v>
      </c>
      <c r="B43" s="81">
        <v>0</v>
      </c>
      <c r="C43" s="81">
        <v>82.153864</v>
      </c>
      <c r="D43" s="81">
        <v>0</v>
      </c>
      <c r="E43" s="81">
        <v>110.43970399999999</v>
      </c>
      <c r="F43" s="81">
        <v>105.484314</v>
      </c>
      <c r="G43" s="81">
        <v>0</v>
      </c>
      <c r="H43" s="81">
        <f t="shared" si="1"/>
        <v>298.077882</v>
      </c>
      <c r="I43" s="81"/>
      <c r="J43" s="75">
        <v>33.834307</v>
      </c>
      <c r="K43" s="75">
        <v>0</v>
      </c>
      <c r="L43" s="75">
        <v>0</v>
      </c>
      <c r="M43" s="75">
        <v>0</v>
      </c>
      <c r="N43" s="75">
        <v>0</v>
      </c>
      <c r="O43" s="75">
        <v>0</v>
      </c>
      <c r="P43" s="75">
        <v>6.000109</v>
      </c>
      <c r="Q43" s="81">
        <f t="shared" si="2"/>
        <v>39.834416000000004</v>
      </c>
      <c r="R43" s="81"/>
      <c r="S43" s="84">
        <v>0</v>
      </c>
      <c r="T43" s="75">
        <v>0</v>
      </c>
      <c r="U43" s="75">
        <v>0</v>
      </c>
      <c r="V43" s="75">
        <v>0</v>
      </c>
      <c r="W43" s="82"/>
      <c r="X43" s="82">
        <f t="shared" si="0"/>
        <v>337.91229799999996</v>
      </c>
    </row>
    <row r="44" spans="1:24" ht="12">
      <c r="A44" s="8">
        <v>37653</v>
      </c>
      <c r="B44" s="81">
        <v>0</v>
      </c>
      <c r="C44" s="81">
        <v>93.64809600000001</v>
      </c>
      <c r="D44" s="81">
        <v>0</v>
      </c>
      <c r="E44" s="81">
        <v>96.15289200000001</v>
      </c>
      <c r="F44" s="81">
        <v>89.06448299999998</v>
      </c>
      <c r="G44" s="81">
        <v>0</v>
      </c>
      <c r="H44" s="81">
        <f t="shared" si="1"/>
        <v>278.865471</v>
      </c>
      <c r="I44" s="81"/>
      <c r="J44" s="75">
        <v>35.332941</v>
      </c>
      <c r="K44" s="75">
        <v>0</v>
      </c>
      <c r="L44" s="75">
        <v>27.483982</v>
      </c>
      <c r="M44" s="75">
        <v>0</v>
      </c>
      <c r="N44" s="75">
        <v>19.496544</v>
      </c>
      <c r="O44" s="75">
        <v>0</v>
      </c>
      <c r="P44" s="75">
        <v>0</v>
      </c>
      <c r="Q44" s="81">
        <f t="shared" si="2"/>
        <v>82.313467</v>
      </c>
      <c r="R44" s="81"/>
      <c r="S44" s="84">
        <v>0</v>
      </c>
      <c r="T44" s="75">
        <v>0</v>
      </c>
      <c r="U44" s="75">
        <v>0</v>
      </c>
      <c r="V44" s="75">
        <v>0</v>
      </c>
      <c r="W44" s="82"/>
      <c r="X44" s="82">
        <f t="shared" si="0"/>
        <v>361.178938</v>
      </c>
    </row>
    <row r="45" spans="1:24" ht="12">
      <c r="A45" s="8">
        <v>37681</v>
      </c>
      <c r="B45" s="81">
        <v>26.000383999999997</v>
      </c>
      <c r="C45" s="81">
        <v>103.13114300000001</v>
      </c>
      <c r="D45" s="81">
        <v>0</v>
      </c>
      <c r="E45" s="81">
        <v>87.067732</v>
      </c>
      <c r="F45" s="81">
        <v>89.228679</v>
      </c>
      <c r="G45" s="81">
        <v>0</v>
      </c>
      <c r="H45" s="81">
        <f t="shared" si="1"/>
        <v>305.42793800000004</v>
      </c>
      <c r="I45" s="81"/>
      <c r="J45" s="75">
        <v>35.210859</v>
      </c>
      <c r="K45" s="75">
        <v>0</v>
      </c>
      <c r="L45" s="75">
        <v>0</v>
      </c>
      <c r="M45" s="75">
        <v>0</v>
      </c>
      <c r="N45" s="75">
        <v>0</v>
      </c>
      <c r="O45" s="75">
        <v>0</v>
      </c>
      <c r="P45" s="75">
        <v>0</v>
      </c>
      <c r="Q45" s="81">
        <f t="shared" si="2"/>
        <v>35.210859</v>
      </c>
      <c r="R45" s="81"/>
      <c r="S45" s="84">
        <v>0</v>
      </c>
      <c r="T45" s="75">
        <v>0</v>
      </c>
      <c r="U45" s="75">
        <v>0</v>
      </c>
      <c r="V45" s="75">
        <v>0</v>
      </c>
      <c r="W45" s="82"/>
      <c r="X45" s="82">
        <f t="shared" si="0"/>
        <v>340.63879700000007</v>
      </c>
    </row>
    <row r="46" spans="1:24" ht="12">
      <c r="A46" s="8">
        <v>37712</v>
      </c>
      <c r="B46" s="81">
        <v>28.000376</v>
      </c>
      <c r="C46" s="81">
        <v>77.28636799999998</v>
      </c>
      <c r="D46" s="81">
        <v>0</v>
      </c>
      <c r="E46" s="81">
        <v>79.724941</v>
      </c>
      <c r="F46" s="81">
        <v>86.827667</v>
      </c>
      <c r="G46" s="81">
        <v>0</v>
      </c>
      <c r="H46" s="81">
        <f t="shared" si="1"/>
        <v>271.839352</v>
      </c>
      <c r="I46" s="81"/>
      <c r="J46" s="75">
        <v>34.293046000000004</v>
      </c>
      <c r="K46" s="75">
        <v>0</v>
      </c>
      <c r="L46" s="75">
        <v>0</v>
      </c>
      <c r="M46" s="75">
        <v>0</v>
      </c>
      <c r="N46" s="75">
        <v>0</v>
      </c>
      <c r="O46" s="75">
        <v>0</v>
      </c>
      <c r="P46" s="75">
        <v>0</v>
      </c>
      <c r="Q46" s="81">
        <f t="shared" si="2"/>
        <v>34.293046000000004</v>
      </c>
      <c r="R46" s="81"/>
      <c r="S46" s="84">
        <v>0</v>
      </c>
      <c r="T46" s="75">
        <v>0</v>
      </c>
      <c r="U46" s="75">
        <v>0</v>
      </c>
      <c r="V46" s="75">
        <v>0</v>
      </c>
      <c r="W46" s="82"/>
      <c r="X46" s="82">
        <f t="shared" si="0"/>
        <v>306.132398</v>
      </c>
    </row>
    <row r="47" spans="1:24" ht="12">
      <c r="A47" s="8">
        <v>37742</v>
      </c>
      <c r="B47" s="81">
        <v>33.000482000000005</v>
      </c>
      <c r="C47" s="81">
        <v>90.748474</v>
      </c>
      <c r="D47" s="81">
        <v>0</v>
      </c>
      <c r="E47" s="81">
        <v>103.184664</v>
      </c>
      <c r="F47" s="81">
        <v>105.423413</v>
      </c>
      <c r="G47" s="81">
        <v>0</v>
      </c>
      <c r="H47" s="81">
        <f t="shared" si="1"/>
        <v>332.357033</v>
      </c>
      <c r="I47" s="81"/>
      <c r="J47" s="75">
        <v>0</v>
      </c>
      <c r="K47" s="75">
        <v>22.391033</v>
      </c>
      <c r="L47" s="75">
        <v>18.335842</v>
      </c>
      <c r="M47" s="75">
        <v>0</v>
      </c>
      <c r="N47" s="75">
        <v>18.251866999999997</v>
      </c>
      <c r="O47" s="75">
        <v>0</v>
      </c>
      <c r="P47" s="75">
        <v>0</v>
      </c>
      <c r="Q47" s="81">
        <f t="shared" si="2"/>
        <v>58.978742</v>
      </c>
      <c r="R47" s="81"/>
      <c r="S47" s="84">
        <v>0</v>
      </c>
      <c r="T47" s="75">
        <v>0</v>
      </c>
      <c r="U47" s="75">
        <v>0</v>
      </c>
      <c r="V47" s="75">
        <v>0</v>
      </c>
      <c r="W47" s="82"/>
      <c r="X47" s="82">
        <f t="shared" si="0"/>
        <v>391.335775</v>
      </c>
    </row>
    <row r="48" spans="1:24" ht="12">
      <c r="A48" s="8">
        <v>37773</v>
      </c>
      <c r="B48" s="81">
        <v>42.0026</v>
      </c>
      <c r="C48" s="81">
        <v>75.471736</v>
      </c>
      <c r="D48" s="81">
        <v>0</v>
      </c>
      <c r="E48" s="81">
        <v>95.849251</v>
      </c>
      <c r="F48" s="81">
        <v>97.387296</v>
      </c>
      <c r="G48" s="81">
        <v>0</v>
      </c>
      <c r="H48" s="81">
        <f t="shared" si="1"/>
        <v>310.710883</v>
      </c>
      <c r="I48" s="81"/>
      <c r="J48" s="75">
        <v>62.720602</v>
      </c>
      <c r="K48" s="75">
        <v>15.000128</v>
      </c>
      <c r="L48" s="75">
        <v>0</v>
      </c>
      <c r="M48" s="75">
        <v>0</v>
      </c>
      <c r="N48" s="75">
        <v>0</v>
      </c>
      <c r="O48" s="75">
        <v>0</v>
      </c>
      <c r="P48" s="75">
        <v>0</v>
      </c>
      <c r="Q48" s="81">
        <f t="shared" si="2"/>
        <v>77.72073</v>
      </c>
      <c r="R48" s="81"/>
      <c r="S48" s="84">
        <v>0</v>
      </c>
      <c r="T48" s="75">
        <v>0</v>
      </c>
      <c r="U48" s="75">
        <v>0</v>
      </c>
      <c r="V48" s="75">
        <v>0</v>
      </c>
      <c r="W48" s="82"/>
      <c r="X48" s="82">
        <f t="shared" si="0"/>
        <v>388.431613</v>
      </c>
    </row>
    <row r="49" spans="1:24" ht="12">
      <c r="A49" s="8">
        <v>37803</v>
      </c>
      <c r="B49" s="81">
        <v>0</v>
      </c>
      <c r="C49" s="81">
        <v>83.837789</v>
      </c>
      <c r="D49" s="81">
        <v>0</v>
      </c>
      <c r="E49" s="81">
        <v>107.10253399999999</v>
      </c>
      <c r="F49" s="81">
        <v>118.606373</v>
      </c>
      <c r="G49" s="81">
        <v>0</v>
      </c>
      <c r="H49" s="81">
        <f t="shared" si="1"/>
        <v>309.546696</v>
      </c>
      <c r="I49" s="81"/>
      <c r="J49" s="75">
        <v>29.996323</v>
      </c>
      <c r="K49" s="75">
        <v>0</v>
      </c>
      <c r="L49" s="75">
        <v>0</v>
      </c>
      <c r="M49" s="75">
        <v>0</v>
      </c>
      <c r="N49" s="75">
        <v>0</v>
      </c>
      <c r="O49" s="75">
        <v>0</v>
      </c>
      <c r="P49" s="75">
        <v>11.000001000000001</v>
      </c>
      <c r="Q49" s="81">
        <f t="shared" si="2"/>
        <v>40.996324</v>
      </c>
      <c r="R49" s="81"/>
      <c r="S49" s="84">
        <v>0</v>
      </c>
      <c r="T49" s="75">
        <v>0</v>
      </c>
      <c r="U49" s="75">
        <v>0</v>
      </c>
      <c r="V49" s="75">
        <v>0</v>
      </c>
      <c r="W49" s="82"/>
      <c r="X49" s="82">
        <f t="shared" si="0"/>
        <v>350.54302</v>
      </c>
    </row>
    <row r="50" spans="1:24" ht="12">
      <c r="A50" s="8">
        <v>37834</v>
      </c>
      <c r="B50" s="81">
        <v>0</v>
      </c>
      <c r="C50" s="81">
        <v>88.18902299999999</v>
      </c>
      <c r="D50" s="81">
        <v>0</v>
      </c>
      <c r="E50" s="81">
        <v>84.98690599999999</v>
      </c>
      <c r="F50" s="81">
        <v>87.92453900000001</v>
      </c>
      <c r="G50" s="81">
        <v>0</v>
      </c>
      <c r="H50" s="81">
        <f t="shared" si="1"/>
        <v>261.100468</v>
      </c>
      <c r="I50" s="81"/>
      <c r="J50" s="75">
        <v>0</v>
      </c>
      <c r="K50" s="75">
        <v>27.90702</v>
      </c>
      <c r="L50" s="75">
        <v>21.353791</v>
      </c>
      <c r="M50" s="75">
        <v>0</v>
      </c>
      <c r="N50" s="75">
        <v>20.515216</v>
      </c>
      <c r="O50" s="75">
        <v>0</v>
      </c>
      <c r="P50" s="75">
        <v>0</v>
      </c>
      <c r="Q50" s="81">
        <f t="shared" si="2"/>
        <v>69.776027</v>
      </c>
      <c r="R50" s="81"/>
      <c r="S50" s="84">
        <v>0</v>
      </c>
      <c r="T50" s="75">
        <v>0</v>
      </c>
      <c r="U50" s="75">
        <v>0</v>
      </c>
      <c r="V50" s="75">
        <v>0</v>
      </c>
      <c r="W50" s="82"/>
      <c r="X50" s="82">
        <f t="shared" si="0"/>
        <v>330.876495</v>
      </c>
    </row>
    <row r="51" spans="1:24" ht="12">
      <c r="A51" s="8">
        <v>37865</v>
      </c>
      <c r="B51" s="81">
        <v>33.00050100000001</v>
      </c>
      <c r="C51" s="81">
        <v>64.608396</v>
      </c>
      <c r="D51" s="81">
        <v>0</v>
      </c>
      <c r="E51" s="81">
        <v>82.94998600000001</v>
      </c>
      <c r="F51" s="81">
        <v>82.279693</v>
      </c>
      <c r="G51" s="81">
        <v>0</v>
      </c>
      <c r="H51" s="81">
        <f t="shared" si="1"/>
        <v>262.83857600000005</v>
      </c>
      <c r="I51" s="81"/>
      <c r="J51" s="75">
        <v>62.125103</v>
      </c>
      <c r="K51" s="75">
        <v>0</v>
      </c>
      <c r="L51" s="75">
        <v>16.000271</v>
      </c>
      <c r="M51" s="75">
        <v>0</v>
      </c>
      <c r="N51" s="75">
        <v>13.000127</v>
      </c>
      <c r="O51" s="75">
        <v>0</v>
      </c>
      <c r="P51" s="75">
        <v>0</v>
      </c>
      <c r="Q51" s="81">
        <f t="shared" si="2"/>
        <v>91.12550100000001</v>
      </c>
      <c r="R51" s="81"/>
      <c r="S51" s="84">
        <v>0</v>
      </c>
      <c r="T51" s="75">
        <v>0</v>
      </c>
      <c r="U51" s="75">
        <v>0</v>
      </c>
      <c r="V51" s="75">
        <v>0</v>
      </c>
      <c r="W51" s="82"/>
      <c r="X51" s="82">
        <f t="shared" si="0"/>
        <v>353.9640770000001</v>
      </c>
    </row>
    <row r="52" spans="1:24" ht="12">
      <c r="A52" s="8">
        <v>37895</v>
      </c>
      <c r="B52" s="81">
        <v>20.001115000000002</v>
      </c>
      <c r="C52" s="81">
        <v>96.96254800000001</v>
      </c>
      <c r="D52" s="81">
        <v>0</v>
      </c>
      <c r="E52" s="81">
        <v>113.00907699999999</v>
      </c>
      <c r="F52" s="81">
        <v>112.59974700000001</v>
      </c>
      <c r="G52" s="81">
        <v>0</v>
      </c>
      <c r="H52" s="81">
        <f t="shared" si="1"/>
        <v>342.572487</v>
      </c>
      <c r="I52" s="81"/>
      <c r="J52" s="75">
        <v>32.367662</v>
      </c>
      <c r="K52" s="75">
        <v>0</v>
      </c>
      <c r="L52" s="75">
        <v>16.000058</v>
      </c>
      <c r="M52" s="75">
        <v>0</v>
      </c>
      <c r="N52" s="75">
        <v>0</v>
      </c>
      <c r="O52" s="75">
        <v>0</v>
      </c>
      <c r="P52" s="75">
        <v>9.000001000000001</v>
      </c>
      <c r="Q52" s="81">
        <f t="shared" si="2"/>
        <v>57.367721</v>
      </c>
      <c r="R52" s="81"/>
      <c r="S52" s="84">
        <v>0</v>
      </c>
      <c r="T52" s="75">
        <v>0</v>
      </c>
      <c r="U52" s="75">
        <v>0</v>
      </c>
      <c r="V52" s="75">
        <v>0</v>
      </c>
      <c r="W52" s="82"/>
      <c r="X52" s="82">
        <f t="shared" si="0"/>
        <v>399.94020800000004</v>
      </c>
    </row>
    <row r="53" spans="1:24" ht="12">
      <c r="A53" s="8">
        <v>37926</v>
      </c>
      <c r="B53" s="81">
        <v>0</v>
      </c>
      <c r="C53" s="81">
        <v>83.33035000000001</v>
      </c>
      <c r="D53" s="81">
        <v>0</v>
      </c>
      <c r="E53" s="81">
        <v>88.298078</v>
      </c>
      <c r="F53" s="81">
        <v>88.246056</v>
      </c>
      <c r="G53" s="81">
        <v>0</v>
      </c>
      <c r="H53" s="81">
        <f t="shared" si="1"/>
        <v>259.874484</v>
      </c>
      <c r="I53" s="81"/>
      <c r="J53" s="75">
        <v>0</v>
      </c>
      <c r="K53" s="75">
        <v>26.537997999999998</v>
      </c>
      <c r="L53" s="75">
        <v>18.178532</v>
      </c>
      <c r="M53" s="75">
        <v>0</v>
      </c>
      <c r="N53" s="75">
        <v>18.633901</v>
      </c>
      <c r="O53" s="75">
        <v>0</v>
      </c>
      <c r="P53" s="75">
        <v>0</v>
      </c>
      <c r="Q53" s="81">
        <f t="shared" si="2"/>
        <v>63.350431</v>
      </c>
      <c r="R53" s="81"/>
      <c r="S53" s="84">
        <v>0</v>
      </c>
      <c r="T53" s="75">
        <v>0</v>
      </c>
      <c r="U53" s="75">
        <v>0</v>
      </c>
      <c r="V53" s="75">
        <v>0</v>
      </c>
      <c r="W53" s="82"/>
      <c r="X53" s="82">
        <f>H53+Q53+V53</f>
        <v>323.224915</v>
      </c>
    </row>
    <row r="54" spans="1:24" ht="12">
      <c r="A54" s="8">
        <v>37956</v>
      </c>
      <c r="B54" s="81">
        <v>32.0005</v>
      </c>
      <c r="C54" s="81">
        <v>70.497865</v>
      </c>
      <c r="D54" s="81">
        <v>0</v>
      </c>
      <c r="E54" s="81">
        <v>84.905777</v>
      </c>
      <c r="F54" s="81">
        <v>82.317672</v>
      </c>
      <c r="G54" s="81">
        <v>0</v>
      </c>
      <c r="H54" s="81">
        <f t="shared" si="1"/>
        <v>269.721814</v>
      </c>
      <c r="I54" s="81"/>
      <c r="J54" s="75">
        <v>66.18828199999999</v>
      </c>
      <c r="K54" s="75">
        <v>0</v>
      </c>
      <c r="L54" s="75">
        <v>16.000064000000002</v>
      </c>
      <c r="M54" s="75">
        <v>0</v>
      </c>
      <c r="N54" s="75">
        <v>12.000001000000001</v>
      </c>
      <c r="O54" s="75">
        <v>0</v>
      </c>
      <c r="P54" s="75">
        <v>0</v>
      </c>
      <c r="Q54" s="81">
        <f t="shared" si="2"/>
        <v>94.188347</v>
      </c>
      <c r="R54" s="81"/>
      <c r="S54" s="84">
        <v>0</v>
      </c>
      <c r="T54" s="75">
        <v>0</v>
      </c>
      <c r="U54" s="75">
        <v>0</v>
      </c>
      <c r="V54" s="75">
        <v>0</v>
      </c>
      <c r="W54" s="82"/>
      <c r="X54" s="82">
        <f t="shared" si="0"/>
        <v>363.910161</v>
      </c>
    </row>
    <row r="55" spans="1:24" ht="12">
      <c r="A55" s="8">
        <v>37987</v>
      </c>
      <c r="B55" s="81">
        <v>15.00008</v>
      </c>
      <c r="C55" s="81">
        <v>70.936913</v>
      </c>
      <c r="D55" s="81">
        <v>0</v>
      </c>
      <c r="E55" s="81">
        <v>117.96417800000002</v>
      </c>
      <c r="F55" s="81">
        <v>108.377635</v>
      </c>
      <c r="G55" s="81">
        <v>0</v>
      </c>
      <c r="H55" s="81">
        <f t="shared" si="1"/>
        <v>312.27880600000003</v>
      </c>
      <c r="I55" s="81"/>
      <c r="J55" s="75">
        <v>0</v>
      </c>
      <c r="K55" s="75">
        <v>0</v>
      </c>
      <c r="L55" s="75">
        <v>16.000024</v>
      </c>
      <c r="M55" s="75">
        <v>0</v>
      </c>
      <c r="N55" s="75">
        <v>0</v>
      </c>
      <c r="O55" s="75">
        <v>0</v>
      </c>
      <c r="P55" s="75">
        <v>12.000001000000001</v>
      </c>
      <c r="Q55" s="81">
        <f t="shared" si="2"/>
        <v>28.000025</v>
      </c>
      <c r="R55" s="81"/>
      <c r="S55" s="84">
        <v>0</v>
      </c>
      <c r="T55" s="75">
        <v>0</v>
      </c>
      <c r="U55" s="75">
        <v>0</v>
      </c>
      <c r="V55" s="75">
        <v>0</v>
      </c>
      <c r="W55" s="82"/>
      <c r="X55" s="82">
        <f t="shared" si="0"/>
        <v>340.278831</v>
      </c>
    </row>
    <row r="56" spans="1:24" ht="12">
      <c r="A56" s="8">
        <v>38018</v>
      </c>
      <c r="B56" s="81">
        <v>0</v>
      </c>
      <c r="C56" s="81">
        <v>86.286484</v>
      </c>
      <c r="D56" s="81">
        <v>0</v>
      </c>
      <c r="E56" s="81">
        <v>102.76687600000001</v>
      </c>
      <c r="F56" s="81">
        <v>92.342281</v>
      </c>
      <c r="G56" s="81">
        <v>0</v>
      </c>
      <c r="H56" s="81">
        <f t="shared" si="1"/>
        <v>281.395641</v>
      </c>
      <c r="I56" s="81"/>
      <c r="J56" s="75">
        <v>32.531377</v>
      </c>
      <c r="K56" s="75">
        <v>25.665868</v>
      </c>
      <c r="L56" s="75">
        <v>17.429938999999997</v>
      </c>
      <c r="M56" s="75">
        <v>0</v>
      </c>
      <c r="N56" s="75">
        <v>17.07248</v>
      </c>
      <c r="O56" s="75">
        <v>0</v>
      </c>
      <c r="P56" s="75">
        <v>0</v>
      </c>
      <c r="Q56" s="81">
        <f t="shared" si="2"/>
        <v>92.699664</v>
      </c>
      <c r="R56" s="81"/>
      <c r="S56" s="84">
        <v>0</v>
      </c>
      <c r="T56" s="75">
        <v>0</v>
      </c>
      <c r="U56" s="75">
        <v>0</v>
      </c>
      <c r="V56" s="75">
        <v>0</v>
      </c>
      <c r="W56" s="82"/>
      <c r="X56" s="82">
        <f t="shared" si="0"/>
        <v>374.095305</v>
      </c>
    </row>
    <row r="57" spans="1:24" ht="12">
      <c r="A57" s="8">
        <v>38047</v>
      </c>
      <c r="B57" s="81">
        <v>27.00021</v>
      </c>
      <c r="C57" s="81">
        <v>93.147227</v>
      </c>
      <c r="D57" s="81">
        <v>0</v>
      </c>
      <c r="E57" s="81">
        <v>97.97475699999998</v>
      </c>
      <c r="F57" s="81">
        <v>89.149994</v>
      </c>
      <c r="G57" s="81">
        <v>0</v>
      </c>
      <c r="H57" s="81">
        <f t="shared" si="1"/>
        <v>307.27218799999997</v>
      </c>
      <c r="I57" s="81"/>
      <c r="J57" s="75">
        <v>68.33348600000001</v>
      </c>
      <c r="K57" s="75">
        <v>0</v>
      </c>
      <c r="L57" s="75">
        <v>16.000053</v>
      </c>
      <c r="M57" s="75">
        <v>0</v>
      </c>
      <c r="N57" s="75">
        <v>11.000045</v>
      </c>
      <c r="O57" s="75">
        <v>0</v>
      </c>
      <c r="P57" s="75">
        <v>0</v>
      </c>
      <c r="Q57" s="81">
        <f t="shared" si="2"/>
        <v>95.333584</v>
      </c>
      <c r="R57" s="81"/>
      <c r="S57" s="84">
        <v>0</v>
      </c>
      <c r="T57" s="75">
        <v>0</v>
      </c>
      <c r="U57" s="75">
        <v>0</v>
      </c>
      <c r="V57" s="75">
        <v>0</v>
      </c>
      <c r="W57" s="82"/>
      <c r="X57" s="82">
        <f t="shared" si="0"/>
        <v>402.605772</v>
      </c>
    </row>
    <row r="58" spans="1:24" ht="12">
      <c r="A58" s="8">
        <v>38078</v>
      </c>
      <c r="B58" s="81">
        <v>46.004857</v>
      </c>
      <c r="C58" s="81">
        <v>84.296595</v>
      </c>
      <c r="D58" s="81">
        <v>0</v>
      </c>
      <c r="E58" s="81">
        <v>115.037315</v>
      </c>
      <c r="F58" s="81">
        <v>94.629737</v>
      </c>
      <c r="G58" s="81">
        <v>0</v>
      </c>
      <c r="H58" s="81">
        <f>SUM(B58:G58)</f>
        <v>339.968504</v>
      </c>
      <c r="I58" s="81"/>
      <c r="J58" s="75">
        <v>34.333752</v>
      </c>
      <c r="K58" s="75">
        <v>0</v>
      </c>
      <c r="L58" s="75">
        <v>16.000012</v>
      </c>
      <c r="M58" s="75">
        <v>0</v>
      </c>
      <c r="N58" s="75">
        <v>0</v>
      </c>
      <c r="O58" s="75">
        <v>0</v>
      </c>
      <c r="P58" s="75">
        <v>9.000018</v>
      </c>
      <c r="Q58" s="81">
        <f>SUM(J58:P58)</f>
        <v>59.333782</v>
      </c>
      <c r="R58" s="81"/>
      <c r="S58" s="84">
        <v>0</v>
      </c>
      <c r="T58" s="75">
        <v>0</v>
      </c>
      <c r="U58" s="75">
        <v>0</v>
      </c>
      <c r="V58" s="75">
        <v>0</v>
      </c>
      <c r="W58" s="82"/>
      <c r="X58" s="82">
        <f t="shared" si="0"/>
        <v>399.302286</v>
      </c>
    </row>
    <row r="59" spans="1:24" ht="12">
      <c r="A59" s="8">
        <v>38108</v>
      </c>
      <c r="B59" s="81">
        <v>0</v>
      </c>
      <c r="C59" s="81">
        <v>96.33401699999999</v>
      </c>
      <c r="D59" s="81">
        <v>0</v>
      </c>
      <c r="E59" s="81">
        <v>99.351917</v>
      </c>
      <c r="F59" s="81">
        <v>82.44097000000001</v>
      </c>
      <c r="G59" s="81">
        <v>0</v>
      </c>
      <c r="H59" s="81">
        <f t="shared" si="1"/>
        <v>278.12690399999997</v>
      </c>
      <c r="I59" s="81"/>
      <c r="J59" s="75">
        <v>0</v>
      </c>
      <c r="K59" s="75">
        <v>27.562256</v>
      </c>
      <c r="L59" s="75">
        <v>18.057757000000002</v>
      </c>
      <c r="M59" s="75">
        <v>0</v>
      </c>
      <c r="N59" s="75">
        <v>17.293646</v>
      </c>
      <c r="O59" s="75">
        <v>0</v>
      </c>
      <c r="P59" s="75">
        <v>0</v>
      </c>
      <c r="Q59" s="81">
        <f t="shared" si="2"/>
        <v>62.913658999999996</v>
      </c>
      <c r="R59" s="81"/>
      <c r="S59" s="84">
        <v>0</v>
      </c>
      <c r="T59" s="75">
        <v>0</v>
      </c>
      <c r="U59" s="75">
        <v>0</v>
      </c>
      <c r="V59" s="75">
        <v>0</v>
      </c>
      <c r="W59" s="82"/>
      <c r="X59" s="82">
        <f t="shared" si="0"/>
        <v>341.04056299999996</v>
      </c>
    </row>
    <row r="60" spans="1:24" ht="12">
      <c r="A60" s="8">
        <v>38139</v>
      </c>
      <c r="B60" s="81">
        <v>39.000435</v>
      </c>
      <c r="C60" s="81">
        <v>85.21478599999999</v>
      </c>
      <c r="D60" s="81">
        <v>0</v>
      </c>
      <c r="E60" s="81">
        <v>97.15241</v>
      </c>
      <c r="F60" s="81">
        <v>82.93781</v>
      </c>
      <c r="G60" s="81">
        <v>0</v>
      </c>
      <c r="H60" s="81">
        <f t="shared" si="1"/>
        <v>304.305441</v>
      </c>
      <c r="I60" s="81"/>
      <c r="J60" s="75">
        <v>63.879270000000005</v>
      </c>
      <c r="K60" s="75">
        <v>0</v>
      </c>
      <c r="L60" s="75">
        <v>15.000016</v>
      </c>
      <c r="M60" s="75">
        <v>0</v>
      </c>
      <c r="N60" s="75">
        <v>10.000043999999999</v>
      </c>
      <c r="O60" s="75">
        <v>0</v>
      </c>
      <c r="P60" s="75">
        <v>0</v>
      </c>
      <c r="Q60" s="81">
        <f t="shared" si="2"/>
        <v>88.87933000000001</v>
      </c>
      <c r="R60" s="81"/>
      <c r="S60" s="84">
        <v>0</v>
      </c>
      <c r="T60" s="75">
        <v>0</v>
      </c>
      <c r="U60" s="75">
        <v>0</v>
      </c>
      <c r="V60" s="75">
        <v>0</v>
      </c>
      <c r="W60" s="82"/>
      <c r="X60" s="82">
        <f t="shared" si="0"/>
        <v>393.18477099999996</v>
      </c>
    </row>
    <row r="61" spans="1:24" ht="12">
      <c r="A61" s="8">
        <v>38169</v>
      </c>
      <c r="B61" s="81">
        <v>27.000824999999995</v>
      </c>
      <c r="C61" s="81">
        <v>106.024603</v>
      </c>
      <c r="D61" s="81">
        <v>0</v>
      </c>
      <c r="E61" s="81">
        <v>121.702088</v>
      </c>
      <c r="F61" s="81">
        <v>109.170621</v>
      </c>
      <c r="G61" s="81">
        <v>0</v>
      </c>
      <c r="H61" s="81">
        <f>SUM(B61:G61)</f>
        <v>363.898137</v>
      </c>
      <c r="I61" s="81"/>
      <c r="J61" s="75">
        <v>0</v>
      </c>
      <c r="K61" s="75">
        <v>0</v>
      </c>
      <c r="L61" s="75">
        <v>15.000004</v>
      </c>
      <c r="M61" s="75">
        <v>0</v>
      </c>
      <c r="N61" s="75">
        <v>0</v>
      </c>
      <c r="O61" s="75">
        <v>0</v>
      </c>
      <c r="P61" s="75">
        <v>10.000041</v>
      </c>
      <c r="Q61" s="81">
        <f t="shared" si="2"/>
        <v>25.000045</v>
      </c>
      <c r="R61" s="81"/>
      <c r="S61" s="84">
        <v>0</v>
      </c>
      <c r="T61" s="75">
        <v>0</v>
      </c>
      <c r="U61" s="75">
        <v>11.000069</v>
      </c>
      <c r="V61" s="75">
        <v>11.000069</v>
      </c>
      <c r="W61" s="82"/>
      <c r="X61" s="82">
        <f t="shared" si="0"/>
        <v>399.898251</v>
      </c>
    </row>
    <row r="62" spans="1:24" ht="12">
      <c r="A62" s="8">
        <v>38200</v>
      </c>
      <c r="B62" s="81">
        <v>0</v>
      </c>
      <c r="C62" s="81">
        <v>103.27974</v>
      </c>
      <c r="D62" s="81">
        <v>0</v>
      </c>
      <c r="E62" s="81">
        <v>103.372525</v>
      </c>
      <c r="F62" s="81">
        <v>92.70757300000001</v>
      </c>
      <c r="G62" s="81">
        <v>0</v>
      </c>
      <c r="H62" s="81">
        <f t="shared" si="1"/>
        <v>299.359838</v>
      </c>
      <c r="I62" s="81"/>
      <c r="J62" s="75">
        <v>62.812646</v>
      </c>
      <c r="K62" s="75">
        <v>24.668396</v>
      </c>
      <c r="L62" s="75">
        <v>17.290497</v>
      </c>
      <c r="M62" s="75">
        <v>0</v>
      </c>
      <c r="N62" s="75">
        <v>15.717915000000001</v>
      </c>
      <c r="O62" s="75">
        <v>0</v>
      </c>
      <c r="P62" s="75">
        <v>0</v>
      </c>
      <c r="Q62" s="81">
        <f t="shared" si="2"/>
        <v>120.48945400000001</v>
      </c>
      <c r="R62" s="81"/>
      <c r="S62" s="84">
        <v>0</v>
      </c>
      <c r="T62" s="75">
        <v>0</v>
      </c>
      <c r="U62" s="75">
        <v>0</v>
      </c>
      <c r="V62" s="75">
        <v>0</v>
      </c>
      <c r="W62" s="82"/>
      <c r="X62" s="82">
        <f t="shared" si="0"/>
        <v>419.84929200000005</v>
      </c>
    </row>
    <row r="63" spans="1:24" ht="12">
      <c r="A63" s="8">
        <v>38231</v>
      </c>
      <c r="B63" s="81">
        <v>41.00106699999999</v>
      </c>
      <c r="C63" s="81">
        <v>102.377987</v>
      </c>
      <c r="D63" s="81">
        <v>0</v>
      </c>
      <c r="E63" s="81">
        <v>127.15928999999998</v>
      </c>
      <c r="F63" s="81">
        <v>114.04011499999999</v>
      </c>
      <c r="G63" s="81">
        <v>0</v>
      </c>
      <c r="H63" s="81">
        <f t="shared" si="1"/>
        <v>384.57845899999995</v>
      </c>
      <c r="I63" s="81"/>
      <c r="J63" s="75">
        <v>31.65232</v>
      </c>
      <c r="K63" s="75">
        <v>0</v>
      </c>
      <c r="L63" s="75">
        <v>15.000009</v>
      </c>
      <c r="M63" s="75">
        <v>0</v>
      </c>
      <c r="N63" s="75">
        <v>9.000003000000001</v>
      </c>
      <c r="O63" s="75">
        <v>0</v>
      </c>
      <c r="P63" s="75">
        <v>0</v>
      </c>
      <c r="Q63" s="81">
        <f t="shared" si="2"/>
        <v>55.652332</v>
      </c>
      <c r="R63" s="81"/>
      <c r="S63" s="84">
        <v>0</v>
      </c>
      <c r="T63" s="75">
        <v>0</v>
      </c>
      <c r="U63" s="75">
        <v>0</v>
      </c>
      <c r="V63" s="75">
        <v>0</v>
      </c>
      <c r="W63" s="82"/>
      <c r="X63" s="82">
        <f t="shared" si="0"/>
        <v>440.23079099999995</v>
      </c>
    </row>
    <row r="64" spans="1:24" ht="12">
      <c r="A64" s="8">
        <v>38261</v>
      </c>
      <c r="B64" s="81">
        <v>22.000614999999996</v>
      </c>
      <c r="C64" s="81">
        <v>68.076053</v>
      </c>
      <c r="D64" s="81">
        <v>0</v>
      </c>
      <c r="E64" s="81">
        <v>105.317954</v>
      </c>
      <c r="F64" s="81">
        <v>96.445453</v>
      </c>
      <c r="G64" s="81">
        <v>0</v>
      </c>
      <c r="H64" s="81">
        <f t="shared" si="1"/>
        <v>291.840075</v>
      </c>
      <c r="I64" s="81"/>
      <c r="J64" s="75">
        <v>0</v>
      </c>
      <c r="K64" s="75">
        <v>0</v>
      </c>
      <c r="L64" s="75">
        <v>15.00008</v>
      </c>
      <c r="M64" s="75">
        <v>0</v>
      </c>
      <c r="N64" s="75">
        <v>0</v>
      </c>
      <c r="O64" s="75">
        <v>0</v>
      </c>
      <c r="P64" s="75">
        <v>21.000040999999996</v>
      </c>
      <c r="Q64" s="81">
        <f t="shared" si="2"/>
        <v>36.00012099999999</v>
      </c>
      <c r="R64" s="81"/>
      <c r="S64" s="84">
        <v>0</v>
      </c>
      <c r="T64" s="75">
        <v>0</v>
      </c>
      <c r="U64" s="75">
        <v>0</v>
      </c>
      <c r="V64" s="75">
        <v>0</v>
      </c>
      <c r="W64" s="82"/>
      <c r="X64" s="82">
        <f t="shared" si="0"/>
        <v>327.840196</v>
      </c>
    </row>
    <row r="65" spans="1:24" ht="12">
      <c r="A65" s="8">
        <v>38292</v>
      </c>
      <c r="B65" s="81">
        <v>7.000025</v>
      </c>
      <c r="C65" s="81">
        <v>95.94673300000001</v>
      </c>
      <c r="D65" s="81">
        <v>0</v>
      </c>
      <c r="E65" s="81">
        <v>108.169206</v>
      </c>
      <c r="F65" s="81">
        <v>98.567636</v>
      </c>
      <c r="G65" s="81">
        <v>0</v>
      </c>
      <c r="H65" s="81">
        <f t="shared" si="1"/>
        <v>309.6836</v>
      </c>
      <c r="I65" s="81"/>
      <c r="J65" s="75">
        <v>59.60367</v>
      </c>
      <c r="K65" s="75">
        <v>27.301239000000002</v>
      </c>
      <c r="L65" s="75">
        <v>18.750233</v>
      </c>
      <c r="M65" s="75">
        <v>0</v>
      </c>
      <c r="N65" s="75">
        <v>16.470687</v>
      </c>
      <c r="O65" s="75">
        <v>0</v>
      </c>
      <c r="P65" s="75">
        <v>0</v>
      </c>
      <c r="Q65" s="81">
        <f t="shared" si="2"/>
        <v>122.12582900000001</v>
      </c>
      <c r="R65" s="81"/>
      <c r="S65" s="84">
        <v>0</v>
      </c>
      <c r="T65" s="75">
        <v>0</v>
      </c>
      <c r="U65" s="75">
        <v>0</v>
      </c>
      <c r="V65" s="75">
        <v>0</v>
      </c>
      <c r="W65" s="82"/>
      <c r="X65" s="82">
        <f t="shared" si="0"/>
        <v>431.809429</v>
      </c>
    </row>
    <row r="66" spans="1:24" ht="12">
      <c r="A66" s="8">
        <v>38322</v>
      </c>
      <c r="B66" s="81">
        <v>42.000925</v>
      </c>
      <c r="C66" s="81">
        <v>81.912371</v>
      </c>
      <c r="D66" s="81">
        <v>0</v>
      </c>
      <c r="E66" s="81">
        <v>124.16002900000001</v>
      </c>
      <c r="F66" s="81">
        <v>114.959223</v>
      </c>
      <c r="G66" s="81">
        <v>0</v>
      </c>
      <c r="H66" s="81">
        <f t="shared" si="1"/>
        <v>363.032548</v>
      </c>
      <c r="I66" s="81"/>
      <c r="J66" s="75">
        <v>31.947744</v>
      </c>
      <c r="K66" s="75">
        <v>0</v>
      </c>
      <c r="L66" s="75">
        <v>15.000048000000001</v>
      </c>
      <c r="M66" s="75">
        <v>0</v>
      </c>
      <c r="N66" s="75">
        <v>9.000037</v>
      </c>
      <c r="O66" s="75">
        <v>0</v>
      </c>
      <c r="P66" s="75">
        <v>0</v>
      </c>
      <c r="Q66" s="81">
        <f t="shared" si="2"/>
        <v>55.947829</v>
      </c>
      <c r="R66" s="81"/>
      <c r="S66" s="84">
        <v>0</v>
      </c>
      <c r="T66" s="75">
        <v>0</v>
      </c>
      <c r="U66" s="75">
        <v>0</v>
      </c>
      <c r="V66" s="75">
        <v>0</v>
      </c>
      <c r="W66" s="82"/>
      <c r="X66" s="82">
        <f t="shared" si="0"/>
        <v>418.98037700000003</v>
      </c>
    </row>
    <row r="67" spans="1:24" ht="12">
      <c r="A67" s="8">
        <v>38353</v>
      </c>
      <c r="B67" s="81">
        <v>19.00006</v>
      </c>
      <c r="C67" s="81">
        <v>45.858990000000006</v>
      </c>
      <c r="D67" s="81">
        <v>0</v>
      </c>
      <c r="E67" s="81">
        <v>102.76154700000001</v>
      </c>
      <c r="F67" s="81">
        <v>88.830758</v>
      </c>
      <c r="G67" s="81">
        <v>0</v>
      </c>
      <c r="H67" s="81">
        <f t="shared" si="1"/>
        <v>256.45135500000004</v>
      </c>
      <c r="I67" s="81"/>
      <c r="J67" s="75">
        <v>28.999871</v>
      </c>
      <c r="K67" s="75">
        <v>0</v>
      </c>
      <c r="L67" s="75">
        <v>15.000046000000001</v>
      </c>
      <c r="M67" s="75">
        <v>0</v>
      </c>
      <c r="N67" s="75">
        <v>0</v>
      </c>
      <c r="O67" s="75">
        <v>0</v>
      </c>
      <c r="P67" s="75">
        <v>10.000003000000001</v>
      </c>
      <c r="Q67" s="81">
        <f t="shared" si="2"/>
        <v>53.999919999999996</v>
      </c>
      <c r="R67" s="81"/>
      <c r="S67" s="84">
        <v>0</v>
      </c>
      <c r="T67" s="75">
        <v>0</v>
      </c>
      <c r="U67" s="75">
        <v>10.99993</v>
      </c>
      <c r="V67" s="75">
        <v>10.99993</v>
      </c>
      <c r="W67" s="82"/>
      <c r="X67" s="82">
        <f t="shared" si="0"/>
        <v>321.451205</v>
      </c>
    </row>
    <row r="68" spans="1:24" ht="12">
      <c r="A68" s="8">
        <v>38384</v>
      </c>
      <c r="B68" s="81">
        <v>5</v>
      </c>
      <c r="C68" s="81">
        <v>87.494853</v>
      </c>
      <c r="D68" s="81">
        <v>0</v>
      </c>
      <c r="E68" s="81">
        <v>109.454776</v>
      </c>
      <c r="F68" s="81">
        <v>93.793453</v>
      </c>
      <c r="G68" s="81">
        <v>0</v>
      </c>
      <c r="H68" s="81">
        <f t="shared" si="1"/>
        <v>295.743082</v>
      </c>
      <c r="I68" s="81"/>
      <c r="J68" s="75">
        <v>32.000006</v>
      </c>
      <c r="K68" s="75">
        <v>23.882592</v>
      </c>
      <c r="L68" s="75">
        <v>16.615898</v>
      </c>
      <c r="M68" s="75">
        <v>0</v>
      </c>
      <c r="N68" s="75">
        <v>15.211915999999999</v>
      </c>
      <c r="O68" s="75">
        <v>0</v>
      </c>
      <c r="P68" s="75">
        <v>0</v>
      </c>
      <c r="Q68" s="81">
        <f t="shared" si="2"/>
        <v>87.710412</v>
      </c>
      <c r="R68" s="81"/>
      <c r="S68" s="84">
        <v>0</v>
      </c>
      <c r="T68" s="75">
        <v>0</v>
      </c>
      <c r="U68" s="75">
        <v>0</v>
      </c>
      <c r="V68" s="75">
        <v>0</v>
      </c>
      <c r="W68" s="82"/>
      <c r="X68" s="82">
        <f t="shared" si="0"/>
        <v>383.45349400000003</v>
      </c>
    </row>
    <row r="69" spans="1:24" ht="12">
      <c r="A69" s="8">
        <v>38412</v>
      </c>
      <c r="B69" s="81">
        <v>24.000400000000003</v>
      </c>
      <c r="C69" s="81">
        <v>126.05617500000002</v>
      </c>
      <c r="D69" s="81">
        <v>0</v>
      </c>
      <c r="E69" s="81">
        <v>134.680188</v>
      </c>
      <c r="F69" s="81">
        <v>120.08810099999998</v>
      </c>
      <c r="G69" s="81">
        <v>0</v>
      </c>
      <c r="H69" s="81">
        <f t="shared" si="1"/>
        <v>404.824864</v>
      </c>
      <c r="I69" s="81"/>
      <c r="J69" s="75">
        <v>32.000051</v>
      </c>
      <c r="K69" s="75">
        <v>0</v>
      </c>
      <c r="L69" s="75">
        <v>15.000157</v>
      </c>
      <c r="M69" s="75">
        <v>0</v>
      </c>
      <c r="N69" s="75">
        <v>9.000012</v>
      </c>
      <c r="O69" s="75">
        <v>0</v>
      </c>
      <c r="P69" s="75">
        <v>0</v>
      </c>
      <c r="Q69" s="81">
        <f t="shared" si="2"/>
        <v>56.00022</v>
      </c>
      <c r="R69" s="81"/>
      <c r="S69" s="84">
        <v>0</v>
      </c>
      <c r="T69" s="75">
        <v>0</v>
      </c>
      <c r="U69" s="75">
        <v>0</v>
      </c>
      <c r="V69" s="75">
        <v>0</v>
      </c>
      <c r="W69" s="82"/>
      <c r="X69" s="82">
        <f t="shared" si="0"/>
        <v>460.825084</v>
      </c>
    </row>
    <row r="70" spans="1:24" ht="12">
      <c r="A70" s="8">
        <v>38443</v>
      </c>
      <c r="B70" s="81">
        <v>47.000972000000004</v>
      </c>
      <c r="C70" s="81">
        <v>56.873472</v>
      </c>
      <c r="D70" s="81">
        <v>0</v>
      </c>
      <c r="E70" s="81">
        <v>92.661126</v>
      </c>
      <c r="F70" s="81">
        <v>81.104019</v>
      </c>
      <c r="G70" s="81">
        <v>0</v>
      </c>
      <c r="H70" s="81">
        <f t="shared" si="1"/>
        <v>277.639589</v>
      </c>
      <c r="I70" s="81"/>
      <c r="J70" s="75">
        <v>0</v>
      </c>
      <c r="K70" s="75">
        <v>0</v>
      </c>
      <c r="L70" s="75">
        <v>15.000019</v>
      </c>
      <c r="M70" s="75">
        <v>0</v>
      </c>
      <c r="N70" s="75">
        <v>0</v>
      </c>
      <c r="O70" s="75">
        <v>0</v>
      </c>
      <c r="P70" s="75">
        <v>18.00003</v>
      </c>
      <c r="Q70" s="81">
        <f t="shared" si="2"/>
        <v>33.000049</v>
      </c>
      <c r="R70" s="81"/>
      <c r="S70" s="84">
        <v>0</v>
      </c>
      <c r="T70" s="75">
        <v>0</v>
      </c>
      <c r="U70" s="75">
        <v>0</v>
      </c>
      <c r="V70" s="75">
        <v>0</v>
      </c>
      <c r="W70" s="82"/>
      <c r="X70" s="82">
        <f t="shared" si="0"/>
        <v>310.639638</v>
      </c>
    </row>
    <row r="71" spans="1:24" ht="12">
      <c r="A71" s="8">
        <v>38473</v>
      </c>
      <c r="B71" s="81">
        <v>0</v>
      </c>
      <c r="C71" s="81">
        <v>67.50586200000001</v>
      </c>
      <c r="D71" s="81">
        <v>0</v>
      </c>
      <c r="E71" s="81">
        <v>90.572594</v>
      </c>
      <c r="F71" s="81">
        <v>76.81712399999998</v>
      </c>
      <c r="G71" s="81">
        <v>0</v>
      </c>
      <c r="H71" s="81">
        <f t="shared" si="1"/>
        <v>234.89558</v>
      </c>
      <c r="I71" s="81"/>
      <c r="J71" s="75">
        <v>61.110911</v>
      </c>
      <c r="K71" s="75">
        <v>26.706608</v>
      </c>
      <c r="L71" s="75">
        <v>18.747851999999998</v>
      </c>
      <c r="M71" s="75">
        <v>0</v>
      </c>
      <c r="N71" s="75">
        <v>16.470697</v>
      </c>
      <c r="O71" s="75">
        <v>0</v>
      </c>
      <c r="P71" s="75">
        <v>0</v>
      </c>
      <c r="Q71" s="81">
        <f t="shared" si="2"/>
        <v>123.036068</v>
      </c>
      <c r="R71" s="81"/>
      <c r="S71" s="84">
        <v>0</v>
      </c>
      <c r="T71" s="75">
        <v>0</v>
      </c>
      <c r="U71" s="75">
        <v>0</v>
      </c>
      <c r="V71" s="75">
        <v>0</v>
      </c>
      <c r="W71" s="82"/>
      <c r="X71" s="82">
        <f aca="true" t="shared" si="3" ref="X71:X134">H71+Q71+V71</f>
        <v>357.931648</v>
      </c>
    </row>
    <row r="72" spans="1:24" ht="12">
      <c r="A72" s="8">
        <v>38504</v>
      </c>
      <c r="B72" s="81">
        <v>38.000575000000005</v>
      </c>
      <c r="C72" s="81">
        <v>74.22853300000001</v>
      </c>
      <c r="D72" s="81">
        <v>0</v>
      </c>
      <c r="E72" s="81">
        <v>122.314091</v>
      </c>
      <c r="F72" s="81">
        <v>102.866923</v>
      </c>
      <c r="G72" s="81">
        <v>0</v>
      </c>
      <c r="H72" s="81">
        <f aca="true" t="shared" si="4" ref="H72:H135">SUM(B72:G72)</f>
        <v>337.410122</v>
      </c>
      <c r="I72" s="81"/>
      <c r="J72" s="75">
        <v>26.666866000000002</v>
      </c>
      <c r="K72" s="75">
        <v>0</v>
      </c>
      <c r="L72" s="75">
        <v>14.000019</v>
      </c>
      <c r="M72" s="75">
        <v>0</v>
      </c>
      <c r="N72" s="75">
        <v>8.000035</v>
      </c>
      <c r="O72" s="75">
        <v>0</v>
      </c>
      <c r="P72" s="75">
        <v>0</v>
      </c>
      <c r="Q72" s="81">
        <f aca="true" t="shared" si="5" ref="Q72:Q135">SUM(J72:P72)</f>
        <v>48.666920000000005</v>
      </c>
      <c r="R72" s="81"/>
      <c r="S72" s="84">
        <v>0</v>
      </c>
      <c r="T72" s="75">
        <v>0</v>
      </c>
      <c r="U72" s="75">
        <v>0</v>
      </c>
      <c r="V72" s="75">
        <v>0</v>
      </c>
      <c r="W72" s="82"/>
      <c r="X72" s="82">
        <f t="shared" si="3"/>
        <v>386.077042</v>
      </c>
    </row>
    <row r="73" spans="1:24" ht="12">
      <c r="A73" s="8">
        <v>38534</v>
      </c>
      <c r="B73" s="81">
        <v>18.00023</v>
      </c>
      <c r="C73" s="81">
        <v>68.509947</v>
      </c>
      <c r="D73" s="81">
        <v>0</v>
      </c>
      <c r="E73" s="81">
        <v>99.28811900000001</v>
      </c>
      <c r="F73" s="81">
        <v>86.641467</v>
      </c>
      <c r="G73" s="81">
        <v>0</v>
      </c>
      <c r="H73" s="81">
        <f t="shared" si="4"/>
        <v>272.43976299999997</v>
      </c>
      <c r="I73" s="81"/>
      <c r="J73" s="75">
        <v>0</v>
      </c>
      <c r="K73" s="75">
        <v>0</v>
      </c>
      <c r="L73" s="75">
        <v>13.000111</v>
      </c>
      <c r="M73" s="75">
        <v>0</v>
      </c>
      <c r="N73" s="75">
        <v>0</v>
      </c>
      <c r="O73" s="75">
        <v>0</v>
      </c>
      <c r="P73" s="75">
        <v>9.000001000000001</v>
      </c>
      <c r="Q73" s="81">
        <f t="shared" si="5"/>
        <v>22.000112</v>
      </c>
      <c r="R73" s="81"/>
      <c r="S73" s="84">
        <v>0</v>
      </c>
      <c r="T73" s="75">
        <v>0</v>
      </c>
      <c r="U73" s="75">
        <v>6.000013</v>
      </c>
      <c r="V73" s="75">
        <v>6.000013</v>
      </c>
      <c r="W73" s="82"/>
      <c r="X73" s="82">
        <f t="shared" si="3"/>
        <v>300.439888</v>
      </c>
    </row>
    <row r="74" spans="1:24" ht="12">
      <c r="A74" s="8">
        <v>38565</v>
      </c>
      <c r="B74" s="81">
        <v>0</v>
      </c>
      <c r="C74" s="81">
        <v>74.179758</v>
      </c>
      <c r="D74" s="81">
        <v>0</v>
      </c>
      <c r="E74" s="81">
        <v>100.14456200000001</v>
      </c>
      <c r="F74" s="81">
        <v>89.57739099999999</v>
      </c>
      <c r="G74" s="81">
        <v>0</v>
      </c>
      <c r="H74" s="81">
        <f t="shared" si="4"/>
        <v>263.901711</v>
      </c>
      <c r="I74" s="81"/>
      <c r="J74" s="75">
        <v>52.531095</v>
      </c>
      <c r="K74" s="75">
        <v>20.286929</v>
      </c>
      <c r="L74" s="75">
        <v>14.962944</v>
      </c>
      <c r="M74" s="75">
        <v>0</v>
      </c>
      <c r="N74" s="75">
        <v>14.472187</v>
      </c>
      <c r="O74" s="75">
        <v>0</v>
      </c>
      <c r="P74" s="75">
        <v>0</v>
      </c>
      <c r="Q74" s="81">
        <f t="shared" si="5"/>
        <v>102.253155</v>
      </c>
      <c r="R74" s="81"/>
      <c r="S74" s="84">
        <v>0</v>
      </c>
      <c r="T74" s="75">
        <v>0</v>
      </c>
      <c r="U74" s="75">
        <v>0</v>
      </c>
      <c r="V74" s="75">
        <v>0</v>
      </c>
      <c r="W74" s="82"/>
      <c r="X74" s="82">
        <f t="shared" si="3"/>
        <v>366.15486599999997</v>
      </c>
    </row>
    <row r="75" spans="1:24" ht="12">
      <c r="A75" s="8">
        <v>38596</v>
      </c>
      <c r="B75" s="81">
        <v>46.000595999999994</v>
      </c>
      <c r="C75" s="81">
        <v>69.62012200000001</v>
      </c>
      <c r="D75" s="81">
        <v>0</v>
      </c>
      <c r="E75" s="81">
        <v>120.71634100000001</v>
      </c>
      <c r="F75" s="81">
        <v>106.186909</v>
      </c>
      <c r="G75" s="81">
        <v>0</v>
      </c>
      <c r="H75" s="81">
        <f t="shared" si="4"/>
        <v>342.523968</v>
      </c>
      <c r="I75" s="81"/>
      <c r="J75" s="75">
        <v>26.585153</v>
      </c>
      <c r="K75" s="75">
        <v>0</v>
      </c>
      <c r="L75" s="75">
        <v>13.000035</v>
      </c>
      <c r="M75" s="75">
        <v>0</v>
      </c>
      <c r="N75" s="75">
        <v>8.000006</v>
      </c>
      <c r="O75" s="75">
        <v>0</v>
      </c>
      <c r="P75" s="75">
        <v>0</v>
      </c>
      <c r="Q75" s="81">
        <f t="shared" si="5"/>
        <v>47.585194</v>
      </c>
      <c r="R75" s="81"/>
      <c r="S75" s="84">
        <v>0</v>
      </c>
      <c r="T75" s="75">
        <v>0</v>
      </c>
      <c r="U75" s="75">
        <v>0</v>
      </c>
      <c r="V75" s="75">
        <v>0</v>
      </c>
      <c r="W75" s="82"/>
      <c r="X75" s="82">
        <f t="shared" si="3"/>
        <v>390.109162</v>
      </c>
    </row>
    <row r="76" spans="1:24" ht="12">
      <c r="A76" s="8">
        <v>38626</v>
      </c>
      <c r="B76" s="81">
        <v>13.000133</v>
      </c>
      <c r="C76" s="81">
        <v>63.277443</v>
      </c>
      <c r="D76" s="81">
        <v>0</v>
      </c>
      <c r="E76" s="81">
        <v>100.18860000000001</v>
      </c>
      <c r="F76" s="81">
        <v>89.931298</v>
      </c>
      <c r="G76" s="81">
        <v>0</v>
      </c>
      <c r="H76" s="81">
        <f t="shared" si="4"/>
        <v>266.397474</v>
      </c>
      <c r="I76" s="81"/>
      <c r="J76" s="75">
        <v>26.550663</v>
      </c>
      <c r="K76" s="75">
        <v>0</v>
      </c>
      <c r="L76" s="75">
        <v>13.000424</v>
      </c>
      <c r="M76" s="75">
        <v>0</v>
      </c>
      <c r="N76" s="75">
        <v>0</v>
      </c>
      <c r="O76" s="75">
        <v>0</v>
      </c>
      <c r="P76" s="75">
        <v>15.000038</v>
      </c>
      <c r="Q76" s="81">
        <f t="shared" si="5"/>
        <v>54.551125</v>
      </c>
      <c r="R76" s="81"/>
      <c r="S76" s="84">
        <v>0</v>
      </c>
      <c r="T76" s="75">
        <v>0</v>
      </c>
      <c r="U76" s="75">
        <v>0</v>
      </c>
      <c r="V76" s="75">
        <v>0</v>
      </c>
      <c r="W76" s="82"/>
      <c r="X76" s="82">
        <f t="shared" si="3"/>
        <v>320.948599</v>
      </c>
    </row>
    <row r="77" spans="1:24" ht="12">
      <c r="A77" s="8">
        <v>38657</v>
      </c>
      <c r="B77" s="81">
        <v>4.000083</v>
      </c>
      <c r="C77" s="81">
        <v>95.988671</v>
      </c>
      <c r="D77" s="81">
        <v>0</v>
      </c>
      <c r="E77" s="81">
        <v>102.25106600000001</v>
      </c>
      <c r="F77" s="81">
        <v>92.33138600000001</v>
      </c>
      <c r="G77" s="81">
        <v>0</v>
      </c>
      <c r="H77" s="81">
        <f t="shared" si="4"/>
        <v>294.571206</v>
      </c>
      <c r="I77" s="81"/>
      <c r="J77" s="75">
        <v>26.666674999999998</v>
      </c>
      <c r="K77" s="75">
        <v>21.449334999999998</v>
      </c>
      <c r="L77" s="75">
        <v>15.960803</v>
      </c>
      <c r="M77" s="75">
        <v>0</v>
      </c>
      <c r="N77" s="75">
        <v>15.220587</v>
      </c>
      <c r="O77" s="75">
        <v>0</v>
      </c>
      <c r="P77" s="75">
        <v>0</v>
      </c>
      <c r="Q77" s="81">
        <f t="shared" si="5"/>
        <v>79.2974</v>
      </c>
      <c r="R77" s="81"/>
      <c r="S77" s="84">
        <v>0</v>
      </c>
      <c r="T77" s="75">
        <v>0</v>
      </c>
      <c r="U77" s="75">
        <v>0</v>
      </c>
      <c r="V77" s="75">
        <v>0</v>
      </c>
      <c r="W77" s="82"/>
      <c r="X77" s="82">
        <f t="shared" si="3"/>
        <v>373.868606</v>
      </c>
    </row>
    <row r="78" spans="1:24" ht="12">
      <c r="A78" s="8">
        <v>38687</v>
      </c>
      <c r="B78" s="81">
        <v>49.000569999999996</v>
      </c>
      <c r="C78" s="81">
        <v>87.414715</v>
      </c>
      <c r="D78" s="81">
        <v>0</v>
      </c>
      <c r="E78" s="81">
        <v>121.832951</v>
      </c>
      <c r="F78" s="81">
        <v>110.639477</v>
      </c>
      <c r="G78" s="81">
        <v>0</v>
      </c>
      <c r="H78" s="81">
        <f t="shared" si="4"/>
        <v>368.88771299999996</v>
      </c>
      <c r="I78" s="81"/>
      <c r="J78" s="75">
        <v>0</v>
      </c>
      <c r="K78" s="75">
        <v>0</v>
      </c>
      <c r="L78" s="75">
        <v>13.000051</v>
      </c>
      <c r="M78" s="75">
        <v>0</v>
      </c>
      <c r="N78" s="75">
        <v>8.000068</v>
      </c>
      <c r="O78" s="75">
        <v>0</v>
      </c>
      <c r="P78" s="75">
        <v>0</v>
      </c>
      <c r="Q78" s="81">
        <f t="shared" si="5"/>
        <v>21.000118999999998</v>
      </c>
      <c r="R78" s="81"/>
      <c r="S78" s="84">
        <v>0</v>
      </c>
      <c r="T78" s="75">
        <v>0</v>
      </c>
      <c r="U78" s="75">
        <v>0</v>
      </c>
      <c r="V78" s="75">
        <v>0</v>
      </c>
      <c r="W78" s="82"/>
      <c r="X78" s="82">
        <f t="shared" si="3"/>
        <v>389.88783199999995</v>
      </c>
    </row>
    <row r="79" spans="1:24" ht="12">
      <c r="A79" s="8">
        <v>38718</v>
      </c>
      <c r="B79" s="81">
        <v>12.00008</v>
      </c>
      <c r="C79" s="81">
        <v>48.952963</v>
      </c>
      <c r="D79" s="81">
        <v>0</v>
      </c>
      <c r="E79" s="81">
        <v>103.75285799999999</v>
      </c>
      <c r="F79" s="81">
        <v>90.596919</v>
      </c>
      <c r="G79" s="81">
        <v>0</v>
      </c>
      <c r="H79" s="81">
        <f t="shared" si="4"/>
        <v>255.30282</v>
      </c>
      <c r="I79" s="81"/>
      <c r="J79" s="75">
        <v>53.82978</v>
      </c>
      <c r="K79" s="75">
        <v>0</v>
      </c>
      <c r="L79" s="75">
        <v>13.000118</v>
      </c>
      <c r="M79" s="75">
        <v>0</v>
      </c>
      <c r="N79" s="75">
        <v>0</v>
      </c>
      <c r="O79" s="75">
        <v>0</v>
      </c>
      <c r="P79" s="75">
        <v>9.000072</v>
      </c>
      <c r="Q79" s="81">
        <f t="shared" si="5"/>
        <v>75.82997</v>
      </c>
      <c r="R79" s="81"/>
      <c r="S79" s="84">
        <v>0</v>
      </c>
      <c r="T79" s="75">
        <v>0</v>
      </c>
      <c r="U79" s="75">
        <v>11.764706</v>
      </c>
      <c r="V79" s="75">
        <v>11.764706</v>
      </c>
      <c r="W79" s="82"/>
      <c r="X79" s="82">
        <f t="shared" si="3"/>
        <v>342.897496</v>
      </c>
    </row>
    <row r="80" spans="1:24" ht="12">
      <c r="A80" s="8">
        <v>38749</v>
      </c>
      <c r="B80" s="81">
        <v>0</v>
      </c>
      <c r="C80" s="81">
        <v>77.79981599999999</v>
      </c>
      <c r="D80" s="81">
        <v>0</v>
      </c>
      <c r="E80" s="81">
        <v>110.455659</v>
      </c>
      <c r="F80" s="81">
        <v>95.82275200000001</v>
      </c>
      <c r="G80" s="81">
        <v>0</v>
      </c>
      <c r="H80" s="81">
        <f t="shared" si="4"/>
        <v>284.07822699999997</v>
      </c>
      <c r="I80" s="81"/>
      <c r="J80" s="75">
        <v>26.499744</v>
      </c>
      <c r="K80" s="75">
        <v>22.306795</v>
      </c>
      <c r="L80" s="75">
        <v>17.500006</v>
      </c>
      <c r="M80" s="75">
        <v>0</v>
      </c>
      <c r="N80" s="75">
        <v>13.841304</v>
      </c>
      <c r="O80" s="75">
        <v>0</v>
      </c>
      <c r="P80" s="75">
        <v>0</v>
      </c>
      <c r="Q80" s="81">
        <f t="shared" si="5"/>
        <v>80.147849</v>
      </c>
      <c r="R80" s="81"/>
      <c r="S80" s="84">
        <v>0</v>
      </c>
      <c r="T80" s="75">
        <v>14.84133</v>
      </c>
      <c r="U80" s="75">
        <v>0</v>
      </c>
      <c r="V80" s="75">
        <v>14.84133</v>
      </c>
      <c r="W80" s="82"/>
      <c r="X80" s="82">
        <f t="shared" si="3"/>
        <v>379.067406</v>
      </c>
    </row>
    <row r="81" spans="1:24" ht="12">
      <c r="A81" s="8">
        <v>38777</v>
      </c>
      <c r="B81" s="81">
        <v>36.00034</v>
      </c>
      <c r="C81" s="81">
        <v>114.342036</v>
      </c>
      <c r="D81" s="81">
        <v>0</v>
      </c>
      <c r="E81" s="81">
        <v>134.258988</v>
      </c>
      <c r="F81" s="81">
        <v>121.910423</v>
      </c>
      <c r="G81" s="81">
        <v>0</v>
      </c>
      <c r="H81" s="81">
        <f t="shared" si="4"/>
        <v>406.51178699999997</v>
      </c>
      <c r="I81" s="81"/>
      <c r="J81" s="75">
        <v>26.833778</v>
      </c>
      <c r="K81" s="75">
        <v>0</v>
      </c>
      <c r="L81" s="75">
        <v>17.500211</v>
      </c>
      <c r="M81" s="75">
        <v>0</v>
      </c>
      <c r="N81" s="75">
        <v>8.000026</v>
      </c>
      <c r="O81" s="75">
        <v>0</v>
      </c>
      <c r="P81" s="75">
        <v>0</v>
      </c>
      <c r="Q81" s="81">
        <f t="shared" si="5"/>
        <v>52.334015</v>
      </c>
      <c r="R81" s="81"/>
      <c r="S81" s="84">
        <v>0</v>
      </c>
      <c r="T81" s="75">
        <v>0</v>
      </c>
      <c r="U81" s="75">
        <v>0</v>
      </c>
      <c r="V81" s="75">
        <v>0</v>
      </c>
      <c r="W81" s="82"/>
      <c r="X81" s="82">
        <f t="shared" si="3"/>
        <v>458.845802</v>
      </c>
    </row>
    <row r="82" spans="1:24" ht="12">
      <c r="A82" s="8">
        <v>38808</v>
      </c>
      <c r="B82" s="81">
        <v>58.000496</v>
      </c>
      <c r="C82" s="81">
        <v>52.035734999999995</v>
      </c>
      <c r="D82" s="81">
        <v>0</v>
      </c>
      <c r="E82" s="81">
        <v>81.928416</v>
      </c>
      <c r="F82" s="81">
        <v>74.923558</v>
      </c>
      <c r="G82" s="81">
        <v>0</v>
      </c>
      <c r="H82" s="81">
        <f t="shared" si="4"/>
        <v>266.88820499999997</v>
      </c>
      <c r="I82" s="81"/>
      <c r="J82" s="75">
        <v>0</v>
      </c>
      <c r="K82" s="75">
        <v>0</v>
      </c>
      <c r="L82" s="75">
        <v>0</v>
      </c>
      <c r="M82" s="75">
        <v>0</v>
      </c>
      <c r="N82" s="75">
        <v>0</v>
      </c>
      <c r="O82" s="75">
        <v>0</v>
      </c>
      <c r="P82" s="75">
        <v>19.00005</v>
      </c>
      <c r="Q82" s="81">
        <f t="shared" si="5"/>
        <v>19.00005</v>
      </c>
      <c r="R82" s="81"/>
      <c r="S82" s="84">
        <v>0</v>
      </c>
      <c r="T82" s="75">
        <v>0</v>
      </c>
      <c r="U82" s="75">
        <v>0</v>
      </c>
      <c r="V82" s="75">
        <v>0</v>
      </c>
      <c r="W82" s="82"/>
      <c r="X82" s="82">
        <f t="shared" si="3"/>
        <v>285.88825499999996</v>
      </c>
    </row>
    <row r="83" spans="1:24" ht="12">
      <c r="A83" s="8">
        <v>38838</v>
      </c>
      <c r="B83" s="81">
        <v>0</v>
      </c>
      <c r="C83" s="81">
        <v>77.049104</v>
      </c>
      <c r="D83" s="81">
        <v>0</v>
      </c>
      <c r="E83" s="81">
        <v>87.280895</v>
      </c>
      <c r="F83" s="81">
        <v>79.867251</v>
      </c>
      <c r="G83" s="81">
        <v>0</v>
      </c>
      <c r="H83" s="81">
        <f t="shared" si="4"/>
        <v>244.19725</v>
      </c>
      <c r="I83" s="81"/>
      <c r="J83" s="75">
        <v>52.762558</v>
      </c>
      <c r="K83" s="75">
        <v>27.379434</v>
      </c>
      <c r="L83" s="75">
        <v>34.64327</v>
      </c>
      <c r="M83" s="75">
        <v>0</v>
      </c>
      <c r="N83" s="75">
        <v>15.294131</v>
      </c>
      <c r="O83" s="75">
        <v>0</v>
      </c>
      <c r="P83" s="75">
        <v>0</v>
      </c>
      <c r="Q83" s="81">
        <f t="shared" si="5"/>
        <v>130.079393</v>
      </c>
      <c r="R83" s="81"/>
      <c r="S83" s="84">
        <v>0</v>
      </c>
      <c r="T83" s="75">
        <v>0</v>
      </c>
      <c r="U83" s="75">
        <v>0</v>
      </c>
      <c r="V83" s="75">
        <v>0</v>
      </c>
      <c r="W83" s="82"/>
      <c r="X83" s="82">
        <f t="shared" si="3"/>
        <v>374.27664300000004</v>
      </c>
    </row>
    <row r="84" spans="1:24" ht="12">
      <c r="A84" s="8">
        <v>38869</v>
      </c>
      <c r="B84" s="81">
        <v>31.000212</v>
      </c>
      <c r="C84" s="81">
        <v>90.982044</v>
      </c>
      <c r="D84" s="81">
        <v>0</v>
      </c>
      <c r="E84" s="81">
        <v>113.50922599999998</v>
      </c>
      <c r="F84" s="81">
        <v>101.237225</v>
      </c>
      <c r="G84" s="81">
        <v>0</v>
      </c>
      <c r="H84" s="81">
        <f t="shared" si="4"/>
        <v>336.728707</v>
      </c>
      <c r="I84" s="81"/>
      <c r="J84" s="75">
        <v>26.496892</v>
      </c>
      <c r="K84" s="75">
        <v>0</v>
      </c>
      <c r="L84" s="75">
        <v>17.500009</v>
      </c>
      <c r="M84" s="75">
        <v>0</v>
      </c>
      <c r="N84" s="75">
        <v>8.000053</v>
      </c>
      <c r="O84" s="75">
        <v>0</v>
      </c>
      <c r="P84" s="75">
        <v>0</v>
      </c>
      <c r="Q84" s="81">
        <f t="shared" si="5"/>
        <v>51.996953999999995</v>
      </c>
      <c r="R84" s="81"/>
      <c r="S84" s="84">
        <v>0</v>
      </c>
      <c r="T84" s="75">
        <v>0</v>
      </c>
      <c r="U84" s="75">
        <v>0</v>
      </c>
      <c r="V84" s="75">
        <v>0</v>
      </c>
      <c r="W84" s="82"/>
      <c r="X84" s="82">
        <f t="shared" si="3"/>
        <v>388.725661</v>
      </c>
    </row>
    <row r="85" spans="1:24" ht="12">
      <c r="A85" s="8">
        <v>38899</v>
      </c>
      <c r="B85" s="81">
        <v>0</v>
      </c>
      <c r="C85" s="81">
        <v>85.420511</v>
      </c>
      <c r="D85" s="81">
        <v>0</v>
      </c>
      <c r="E85" s="81">
        <v>90.543553</v>
      </c>
      <c r="F85" s="81">
        <v>82.008933</v>
      </c>
      <c r="G85" s="81">
        <v>0</v>
      </c>
      <c r="H85" s="81">
        <f t="shared" si="4"/>
        <v>257.972997</v>
      </c>
      <c r="I85" s="81"/>
      <c r="J85" s="75">
        <v>26.424341</v>
      </c>
      <c r="K85" s="75">
        <v>0</v>
      </c>
      <c r="L85" s="75">
        <v>16.829863</v>
      </c>
      <c r="M85" s="75">
        <v>0</v>
      </c>
      <c r="N85" s="75">
        <v>0</v>
      </c>
      <c r="O85" s="75">
        <v>0</v>
      </c>
      <c r="P85" s="75">
        <v>10.588254</v>
      </c>
      <c r="Q85" s="81">
        <f t="shared" si="5"/>
        <v>53.842458</v>
      </c>
      <c r="R85" s="81"/>
      <c r="S85" s="84">
        <v>0</v>
      </c>
      <c r="T85" s="75">
        <v>0</v>
      </c>
      <c r="U85" s="75">
        <v>8.235302</v>
      </c>
      <c r="V85" s="75">
        <v>8.235302</v>
      </c>
      <c r="W85" s="82"/>
      <c r="X85" s="82">
        <f t="shared" si="3"/>
        <v>320.05075700000003</v>
      </c>
    </row>
    <row r="86" spans="1:24" ht="12">
      <c r="A86" s="8">
        <v>38930</v>
      </c>
      <c r="B86" s="81">
        <v>0</v>
      </c>
      <c r="C86" s="81">
        <v>141.729935</v>
      </c>
      <c r="D86" s="81">
        <v>0</v>
      </c>
      <c r="E86" s="81">
        <v>122.406372</v>
      </c>
      <c r="F86" s="81">
        <v>113.750956</v>
      </c>
      <c r="G86" s="81">
        <v>0</v>
      </c>
      <c r="H86" s="81">
        <f t="shared" si="4"/>
        <v>377.88726299999996</v>
      </c>
      <c r="I86" s="81"/>
      <c r="J86" s="75">
        <v>26.503562</v>
      </c>
      <c r="K86" s="75">
        <v>23.417906</v>
      </c>
      <c r="L86" s="75">
        <v>17.500001</v>
      </c>
      <c r="M86" s="75">
        <v>0</v>
      </c>
      <c r="N86" s="75">
        <v>14.55656</v>
      </c>
      <c r="O86" s="75">
        <v>0</v>
      </c>
      <c r="P86" s="75">
        <v>0</v>
      </c>
      <c r="Q86" s="81">
        <f t="shared" si="5"/>
        <v>81.978029</v>
      </c>
      <c r="R86" s="81"/>
      <c r="S86" s="84">
        <v>0</v>
      </c>
      <c r="T86" s="75">
        <v>11.556625</v>
      </c>
      <c r="U86" s="75">
        <v>0</v>
      </c>
      <c r="V86" s="75">
        <v>11.556625</v>
      </c>
      <c r="W86" s="82"/>
      <c r="X86" s="82">
        <f t="shared" si="3"/>
        <v>471.42191699999995</v>
      </c>
    </row>
    <row r="87" spans="1:24" ht="12">
      <c r="A87" s="8">
        <v>38961</v>
      </c>
      <c r="B87" s="81">
        <v>49.000645999999996</v>
      </c>
      <c r="C87" s="81">
        <v>52.934437</v>
      </c>
      <c r="D87" s="81">
        <v>0</v>
      </c>
      <c r="E87" s="81">
        <v>101.98749600000001</v>
      </c>
      <c r="F87" s="81">
        <v>91.71487099999999</v>
      </c>
      <c r="G87" s="81">
        <v>0</v>
      </c>
      <c r="H87" s="81">
        <f t="shared" si="4"/>
        <v>295.63744999999994</v>
      </c>
      <c r="I87" s="81"/>
      <c r="J87" s="75">
        <v>0</v>
      </c>
      <c r="K87" s="75">
        <v>0</v>
      </c>
      <c r="L87" s="75">
        <v>0</v>
      </c>
      <c r="M87" s="75">
        <v>0</v>
      </c>
      <c r="N87" s="75">
        <v>8.000081</v>
      </c>
      <c r="O87" s="75">
        <v>0</v>
      </c>
      <c r="P87" s="75">
        <v>0</v>
      </c>
      <c r="Q87" s="81">
        <f t="shared" si="5"/>
        <v>8.000081</v>
      </c>
      <c r="R87" s="81"/>
      <c r="S87" s="84">
        <v>0</v>
      </c>
      <c r="T87" s="75">
        <v>0</v>
      </c>
      <c r="U87" s="75">
        <v>0</v>
      </c>
      <c r="V87" s="75">
        <v>0</v>
      </c>
      <c r="W87" s="82"/>
      <c r="X87" s="82">
        <f t="shared" si="3"/>
        <v>303.63753099999997</v>
      </c>
    </row>
    <row r="88" spans="1:24" ht="12">
      <c r="A88" s="8">
        <v>38991</v>
      </c>
      <c r="B88" s="81">
        <v>0</v>
      </c>
      <c r="C88" s="81">
        <v>59.91317600000001</v>
      </c>
      <c r="D88" s="81">
        <v>0</v>
      </c>
      <c r="E88" s="81">
        <v>90.852419</v>
      </c>
      <c r="F88" s="81">
        <v>85.63587199999999</v>
      </c>
      <c r="G88" s="81">
        <v>0</v>
      </c>
      <c r="H88" s="81">
        <f t="shared" si="4"/>
        <v>236.40146700000003</v>
      </c>
      <c r="I88" s="81"/>
      <c r="J88" s="75">
        <v>47.224998</v>
      </c>
      <c r="K88" s="75">
        <v>0</v>
      </c>
      <c r="L88" s="75">
        <v>33.680734</v>
      </c>
      <c r="M88" s="75">
        <v>0</v>
      </c>
      <c r="N88" s="75">
        <v>0</v>
      </c>
      <c r="O88" s="75">
        <v>0</v>
      </c>
      <c r="P88" s="75">
        <v>18.592291</v>
      </c>
      <c r="Q88" s="81">
        <f t="shared" si="5"/>
        <v>99.498023</v>
      </c>
      <c r="R88" s="81"/>
      <c r="S88" s="84">
        <v>0</v>
      </c>
      <c r="T88" s="75">
        <v>0</v>
      </c>
      <c r="U88" s="75">
        <v>0</v>
      </c>
      <c r="V88" s="75">
        <v>0</v>
      </c>
      <c r="W88" s="82"/>
      <c r="X88" s="82">
        <f t="shared" si="3"/>
        <v>335.89949</v>
      </c>
    </row>
    <row r="89" spans="1:24" ht="12">
      <c r="A89" s="8">
        <v>39022</v>
      </c>
      <c r="B89" s="81">
        <v>16.000087</v>
      </c>
      <c r="C89" s="81">
        <v>135.429538</v>
      </c>
      <c r="D89" s="81">
        <v>0</v>
      </c>
      <c r="E89" s="81">
        <v>122.677915</v>
      </c>
      <c r="F89" s="81">
        <v>108.23766599999999</v>
      </c>
      <c r="G89" s="81">
        <v>0</v>
      </c>
      <c r="H89" s="81">
        <f t="shared" si="4"/>
        <v>382.345206</v>
      </c>
      <c r="I89" s="81"/>
      <c r="J89" s="75">
        <v>24.338233</v>
      </c>
      <c r="K89" s="75">
        <v>24.771848</v>
      </c>
      <c r="L89" s="75">
        <v>17.036745</v>
      </c>
      <c r="M89" s="75">
        <v>0</v>
      </c>
      <c r="N89" s="75">
        <v>15.294121</v>
      </c>
      <c r="O89" s="75">
        <v>0</v>
      </c>
      <c r="P89" s="75">
        <v>0</v>
      </c>
      <c r="Q89" s="81">
        <f t="shared" si="5"/>
        <v>81.440947</v>
      </c>
      <c r="R89" s="81"/>
      <c r="S89" s="84">
        <v>0</v>
      </c>
      <c r="T89" s="75">
        <v>0</v>
      </c>
      <c r="U89" s="75">
        <v>0</v>
      </c>
      <c r="V89" s="75">
        <v>0</v>
      </c>
      <c r="W89" s="82"/>
      <c r="X89" s="82">
        <f t="shared" si="3"/>
        <v>463.786153</v>
      </c>
    </row>
    <row r="90" spans="1:24" ht="12">
      <c r="A90" s="8">
        <v>39052</v>
      </c>
      <c r="B90" s="81">
        <v>40.000252</v>
      </c>
      <c r="C90" s="81">
        <v>62.438572</v>
      </c>
      <c r="D90" s="81">
        <v>0</v>
      </c>
      <c r="E90" s="81">
        <v>98.72403700000001</v>
      </c>
      <c r="F90" s="81">
        <v>88.11379199999999</v>
      </c>
      <c r="G90" s="81">
        <v>0</v>
      </c>
      <c r="H90" s="81">
        <f t="shared" si="4"/>
        <v>289.276653</v>
      </c>
      <c r="I90" s="81"/>
      <c r="J90" s="75">
        <v>0</v>
      </c>
      <c r="K90" s="75">
        <v>0</v>
      </c>
      <c r="L90" s="75">
        <v>0</v>
      </c>
      <c r="M90" s="75">
        <v>0</v>
      </c>
      <c r="N90" s="75">
        <v>8.000078</v>
      </c>
      <c r="O90" s="75">
        <v>0</v>
      </c>
      <c r="P90" s="75">
        <v>0</v>
      </c>
      <c r="Q90" s="81">
        <f t="shared" si="5"/>
        <v>8.000078</v>
      </c>
      <c r="R90" s="81"/>
      <c r="S90" s="84">
        <v>0</v>
      </c>
      <c r="T90" s="75">
        <v>0</v>
      </c>
      <c r="U90" s="75">
        <v>0</v>
      </c>
      <c r="V90" s="75">
        <v>0</v>
      </c>
      <c r="W90" s="82"/>
      <c r="X90" s="82">
        <f t="shared" si="3"/>
        <v>297.276731</v>
      </c>
    </row>
    <row r="91" spans="1:24" ht="12">
      <c r="A91" s="8">
        <v>39083</v>
      </c>
      <c r="B91" s="81">
        <v>0</v>
      </c>
      <c r="C91" s="81">
        <v>47.361487999999994</v>
      </c>
      <c r="D91" s="81">
        <v>0</v>
      </c>
      <c r="E91" s="81">
        <v>96.24002200000001</v>
      </c>
      <c r="F91" s="81">
        <v>79.568186</v>
      </c>
      <c r="G91" s="81">
        <v>0</v>
      </c>
      <c r="H91" s="81">
        <f t="shared" si="4"/>
        <v>223.16969600000002</v>
      </c>
      <c r="I91" s="81"/>
      <c r="J91" s="75">
        <v>47.788145</v>
      </c>
      <c r="K91" s="75">
        <v>0</v>
      </c>
      <c r="L91" s="75">
        <v>31.062232</v>
      </c>
      <c r="M91" s="75">
        <v>0</v>
      </c>
      <c r="N91" s="75">
        <v>0</v>
      </c>
      <c r="O91" s="75">
        <v>0</v>
      </c>
      <c r="P91" s="75">
        <v>11.249508</v>
      </c>
      <c r="Q91" s="81">
        <f t="shared" si="5"/>
        <v>90.09988500000001</v>
      </c>
      <c r="R91" s="81"/>
      <c r="S91" s="84">
        <v>0</v>
      </c>
      <c r="T91" s="75">
        <v>0</v>
      </c>
      <c r="U91" s="75">
        <v>9.188508</v>
      </c>
      <c r="V91" s="75">
        <v>9.188508</v>
      </c>
      <c r="W91" s="82"/>
      <c r="X91" s="82">
        <f t="shared" si="3"/>
        <v>322.45808900000003</v>
      </c>
    </row>
    <row r="92" spans="1:24" ht="12">
      <c r="A92" s="8">
        <v>39114</v>
      </c>
      <c r="B92" s="81">
        <v>6.00026</v>
      </c>
      <c r="C92" s="81">
        <v>94.769489</v>
      </c>
      <c r="D92" s="81">
        <v>0</v>
      </c>
      <c r="E92" s="81">
        <v>105.848602</v>
      </c>
      <c r="F92" s="81">
        <v>85.089523</v>
      </c>
      <c r="G92" s="81">
        <v>0</v>
      </c>
      <c r="H92" s="81">
        <f t="shared" si="4"/>
        <v>291.707874</v>
      </c>
      <c r="I92" s="81"/>
      <c r="J92" s="75">
        <v>23.035497</v>
      </c>
      <c r="K92" s="75">
        <v>17.467776</v>
      </c>
      <c r="L92" s="75">
        <v>16.636687</v>
      </c>
      <c r="M92" s="75">
        <v>0</v>
      </c>
      <c r="N92" s="75">
        <v>14.19256</v>
      </c>
      <c r="O92" s="75">
        <v>0</v>
      </c>
      <c r="P92" s="75">
        <v>0</v>
      </c>
      <c r="Q92" s="81">
        <f t="shared" si="5"/>
        <v>71.33252</v>
      </c>
      <c r="R92" s="81"/>
      <c r="S92" s="84">
        <v>0</v>
      </c>
      <c r="T92" s="75">
        <v>9.825627</v>
      </c>
      <c r="U92" s="75">
        <v>0</v>
      </c>
      <c r="V92" s="75">
        <v>9.825627</v>
      </c>
      <c r="W92" s="82"/>
      <c r="X92" s="82">
        <f t="shared" si="3"/>
        <v>372.866021</v>
      </c>
    </row>
    <row r="93" spans="1:24" ht="12">
      <c r="A93" s="8">
        <v>39142</v>
      </c>
      <c r="B93" s="81">
        <v>40.000195</v>
      </c>
      <c r="C93" s="81">
        <v>140.51414699999998</v>
      </c>
      <c r="D93" s="81">
        <v>0</v>
      </c>
      <c r="E93" s="81">
        <v>141.878086</v>
      </c>
      <c r="F93" s="81">
        <v>115.07785999999999</v>
      </c>
      <c r="G93" s="81">
        <v>0</v>
      </c>
      <c r="H93" s="81">
        <f t="shared" si="4"/>
        <v>437.470288</v>
      </c>
      <c r="I93" s="81"/>
      <c r="J93" s="75">
        <v>0</v>
      </c>
      <c r="K93" s="75">
        <v>0</v>
      </c>
      <c r="L93" s="75">
        <v>0</v>
      </c>
      <c r="M93" s="75">
        <v>0</v>
      </c>
      <c r="N93" s="75">
        <v>8.000005</v>
      </c>
      <c r="O93" s="75">
        <v>0</v>
      </c>
      <c r="P93" s="75">
        <v>0</v>
      </c>
      <c r="Q93" s="81">
        <f t="shared" si="5"/>
        <v>8.000005</v>
      </c>
      <c r="R93" s="81"/>
      <c r="S93" s="84">
        <v>0</v>
      </c>
      <c r="T93" s="75">
        <v>0</v>
      </c>
      <c r="U93" s="75">
        <v>0</v>
      </c>
      <c r="V93" s="75">
        <v>0</v>
      </c>
      <c r="W93" s="82"/>
      <c r="X93" s="82">
        <f t="shared" si="3"/>
        <v>445.47029299999997</v>
      </c>
    </row>
    <row r="94" spans="1:24" ht="12">
      <c r="A94" s="8">
        <v>39173</v>
      </c>
      <c r="B94" s="81">
        <v>55.000626999999994</v>
      </c>
      <c r="C94" s="81">
        <v>61.807441999999995</v>
      </c>
      <c r="D94" s="81">
        <v>0</v>
      </c>
      <c r="E94" s="81">
        <v>85.298071</v>
      </c>
      <c r="F94" s="81">
        <v>73.10561299999999</v>
      </c>
      <c r="G94" s="81">
        <v>0</v>
      </c>
      <c r="H94" s="81">
        <f t="shared" si="4"/>
        <v>275.211753</v>
      </c>
      <c r="I94" s="81"/>
      <c r="J94" s="75">
        <v>45.422514</v>
      </c>
      <c r="K94" s="75">
        <v>0</v>
      </c>
      <c r="L94" s="75">
        <v>32.805052</v>
      </c>
      <c r="M94" s="75">
        <v>0</v>
      </c>
      <c r="N94" s="75">
        <v>0</v>
      </c>
      <c r="O94" s="75">
        <v>0</v>
      </c>
      <c r="P94" s="75">
        <v>16.123217</v>
      </c>
      <c r="Q94" s="81">
        <f t="shared" si="5"/>
        <v>94.35078299999999</v>
      </c>
      <c r="R94" s="81"/>
      <c r="S94" s="84">
        <v>0</v>
      </c>
      <c r="T94" s="75">
        <v>0</v>
      </c>
      <c r="U94" s="75">
        <v>0</v>
      </c>
      <c r="V94" s="75">
        <v>0</v>
      </c>
      <c r="W94" s="82"/>
      <c r="X94" s="82">
        <f t="shared" si="3"/>
        <v>369.56253599999997</v>
      </c>
    </row>
    <row r="95" spans="1:24" ht="12">
      <c r="A95" s="8">
        <v>39203</v>
      </c>
      <c r="B95" s="81">
        <v>0</v>
      </c>
      <c r="C95" s="81">
        <v>95.25735800000001</v>
      </c>
      <c r="D95" s="81">
        <v>0</v>
      </c>
      <c r="E95" s="81">
        <v>105.32779</v>
      </c>
      <c r="F95" s="81">
        <v>93.274866</v>
      </c>
      <c r="G95" s="81">
        <v>0</v>
      </c>
      <c r="H95" s="81">
        <f t="shared" si="4"/>
        <v>293.860014</v>
      </c>
      <c r="I95" s="81"/>
      <c r="J95" s="75">
        <v>22.480448</v>
      </c>
      <c r="K95" s="75">
        <v>18.939151</v>
      </c>
      <c r="L95" s="75">
        <v>16.235853</v>
      </c>
      <c r="M95" s="75">
        <v>0</v>
      </c>
      <c r="N95" s="75">
        <v>17.586397</v>
      </c>
      <c r="O95" s="75">
        <v>0</v>
      </c>
      <c r="P95" s="75">
        <v>0</v>
      </c>
      <c r="Q95" s="81">
        <f t="shared" si="5"/>
        <v>75.241849</v>
      </c>
      <c r="R95" s="81"/>
      <c r="S95" s="84">
        <v>0</v>
      </c>
      <c r="T95" s="75">
        <v>6.763977</v>
      </c>
      <c r="U95" s="75">
        <v>0</v>
      </c>
      <c r="V95" s="75">
        <v>6.763977</v>
      </c>
      <c r="W95" s="82"/>
      <c r="X95" s="82">
        <f t="shared" si="3"/>
        <v>375.86584</v>
      </c>
    </row>
    <row r="96" spans="1:24" ht="12">
      <c r="A96" s="8">
        <v>39234</v>
      </c>
      <c r="B96" s="81">
        <v>39.001084000000006</v>
      </c>
      <c r="C96" s="81">
        <v>59.825094</v>
      </c>
      <c r="D96" s="81">
        <v>0</v>
      </c>
      <c r="E96" s="81">
        <v>89.498503</v>
      </c>
      <c r="F96" s="81">
        <v>82.958973</v>
      </c>
      <c r="G96" s="81">
        <v>0</v>
      </c>
      <c r="H96" s="81">
        <f t="shared" si="4"/>
        <v>271.283654</v>
      </c>
      <c r="I96" s="81"/>
      <c r="J96" s="75">
        <v>0</v>
      </c>
      <c r="K96" s="75">
        <v>0</v>
      </c>
      <c r="L96" s="75">
        <v>0</v>
      </c>
      <c r="M96" s="75">
        <v>0</v>
      </c>
      <c r="N96" s="75">
        <v>8.000068</v>
      </c>
      <c r="O96" s="75">
        <v>0</v>
      </c>
      <c r="P96" s="75">
        <v>0</v>
      </c>
      <c r="Q96" s="81">
        <f t="shared" si="5"/>
        <v>8.000068</v>
      </c>
      <c r="R96" s="81"/>
      <c r="S96" s="84">
        <v>0</v>
      </c>
      <c r="T96" s="75">
        <v>0</v>
      </c>
      <c r="U96" s="75">
        <v>0</v>
      </c>
      <c r="V96" s="75">
        <v>0</v>
      </c>
      <c r="W96" s="82"/>
      <c r="X96" s="82">
        <f t="shared" si="3"/>
        <v>279.283722</v>
      </c>
    </row>
    <row r="97" spans="1:24" ht="12">
      <c r="A97" s="8">
        <v>39264</v>
      </c>
      <c r="B97" s="81">
        <v>0</v>
      </c>
      <c r="C97" s="81">
        <v>69.174136</v>
      </c>
      <c r="D97" s="81">
        <v>0</v>
      </c>
      <c r="E97" s="81">
        <v>92.73471799999999</v>
      </c>
      <c r="F97" s="81">
        <v>85.78253000000001</v>
      </c>
      <c r="G97" s="81">
        <v>0</v>
      </c>
      <c r="H97" s="81">
        <f t="shared" si="4"/>
        <v>247.691384</v>
      </c>
      <c r="I97" s="81"/>
      <c r="J97" s="75">
        <v>43.902058</v>
      </c>
      <c r="K97" s="75">
        <v>0</v>
      </c>
      <c r="L97" s="75">
        <v>31.707050000000002</v>
      </c>
      <c r="M97" s="75">
        <v>0</v>
      </c>
      <c r="N97" s="75">
        <v>0</v>
      </c>
      <c r="O97" s="75">
        <v>0</v>
      </c>
      <c r="P97" s="75">
        <v>8.000011</v>
      </c>
      <c r="Q97" s="81">
        <f t="shared" si="5"/>
        <v>83.60911899999999</v>
      </c>
      <c r="R97" s="81"/>
      <c r="S97" s="84">
        <v>0</v>
      </c>
      <c r="T97" s="75">
        <v>0</v>
      </c>
      <c r="U97" s="75">
        <v>7.293925</v>
      </c>
      <c r="V97" s="75">
        <v>7.293925</v>
      </c>
      <c r="W97" s="82"/>
      <c r="X97" s="82">
        <f t="shared" si="3"/>
        <v>338.594428</v>
      </c>
    </row>
    <row r="98" spans="1:24" ht="12">
      <c r="A98" s="8">
        <v>39295</v>
      </c>
      <c r="B98" s="75">
        <v>56.000524</v>
      </c>
      <c r="C98" s="75">
        <v>148.422011</v>
      </c>
      <c r="D98" s="81">
        <v>0</v>
      </c>
      <c r="E98" s="75">
        <v>140.910112</v>
      </c>
      <c r="F98" s="75">
        <v>124.171707</v>
      </c>
      <c r="G98" s="82">
        <v>0</v>
      </c>
      <c r="H98" s="81">
        <f t="shared" si="4"/>
        <v>469.5043539999999</v>
      </c>
      <c r="I98" s="75"/>
      <c r="J98" s="75">
        <v>22.280456</v>
      </c>
      <c r="K98" s="75">
        <v>0</v>
      </c>
      <c r="L98" s="75">
        <v>16.091354</v>
      </c>
      <c r="M98" s="75">
        <v>0</v>
      </c>
      <c r="N98" s="75">
        <v>20.00005</v>
      </c>
      <c r="O98" s="75">
        <v>0</v>
      </c>
      <c r="P98" s="75">
        <v>0</v>
      </c>
      <c r="Q98" s="81">
        <f t="shared" si="5"/>
        <v>58.37186</v>
      </c>
      <c r="R98" s="82"/>
      <c r="S98" s="84">
        <v>0</v>
      </c>
      <c r="T98" s="75">
        <v>13.846153</v>
      </c>
      <c r="U98" s="75">
        <v>0</v>
      </c>
      <c r="V98" s="75">
        <v>13.846153</v>
      </c>
      <c r="W98" s="82"/>
      <c r="X98" s="82">
        <f t="shared" si="3"/>
        <v>541.7223669999998</v>
      </c>
    </row>
    <row r="99" spans="1:24" ht="12">
      <c r="A99" s="8">
        <v>39326</v>
      </c>
      <c r="B99" s="75">
        <v>7</v>
      </c>
      <c r="C99" s="75">
        <v>79.303368</v>
      </c>
      <c r="D99" s="81">
        <v>0</v>
      </c>
      <c r="E99" s="75">
        <v>103.74571900000001</v>
      </c>
      <c r="F99" s="75">
        <v>82.035556</v>
      </c>
      <c r="G99" s="82">
        <v>0</v>
      </c>
      <c r="H99" s="81">
        <f t="shared" si="4"/>
        <v>272.084643</v>
      </c>
      <c r="I99" s="75"/>
      <c r="J99" s="75">
        <v>0</v>
      </c>
      <c r="K99" s="75">
        <v>0</v>
      </c>
      <c r="L99" s="75">
        <v>0</v>
      </c>
      <c r="M99" s="75">
        <v>0</v>
      </c>
      <c r="N99" s="75">
        <v>8.000003</v>
      </c>
      <c r="O99" s="75">
        <v>0</v>
      </c>
      <c r="P99" s="75">
        <v>0</v>
      </c>
      <c r="Q99" s="81">
        <f t="shared" si="5"/>
        <v>8.000003</v>
      </c>
      <c r="R99" s="82"/>
      <c r="S99" s="84">
        <v>0</v>
      </c>
      <c r="T99" s="75">
        <v>0</v>
      </c>
      <c r="U99" s="75">
        <v>0</v>
      </c>
      <c r="V99" s="75">
        <v>0</v>
      </c>
      <c r="W99" s="82"/>
      <c r="X99" s="82">
        <f t="shared" si="3"/>
        <v>280.084646</v>
      </c>
    </row>
    <row r="100" spans="1:24" ht="12">
      <c r="A100" s="8">
        <v>39356</v>
      </c>
      <c r="B100" s="75">
        <v>0</v>
      </c>
      <c r="C100" s="75">
        <v>52.209385000000005</v>
      </c>
      <c r="D100" s="81">
        <v>0</v>
      </c>
      <c r="E100" s="75">
        <v>89.01811</v>
      </c>
      <c r="F100" s="75">
        <v>83.915792</v>
      </c>
      <c r="G100" s="82">
        <v>0</v>
      </c>
      <c r="H100" s="81">
        <f t="shared" si="4"/>
        <v>225.143287</v>
      </c>
      <c r="I100" s="75"/>
      <c r="J100" s="75">
        <v>45.843905</v>
      </c>
      <c r="K100" s="75">
        <v>0</v>
      </c>
      <c r="L100" s="75">
        <v>31.38616</v>
      </c>
      <c r="M100" s="75">
        <v>0</v>
      </c>
      <c r="N100" s="75">
        <v>0</v>
      </c>
      <c r="O100" s="75">
        <v>0</v>
      </c>
      <c r="P100" s="75">
        <v>13.157962000000001</v>
      </c>
      <c r="Q100" s="81">
        <f t="shared" si="5"/>
        <v>90.388027</v>
      </c>
      <c r="R100" s="82"/>
      <c r="S100" s="84">
        <v>0</v>
      </c>
      <c r="T100" s="75">
        <v>0</v>
      </c>
      <c r="U100" s="75">
        <v>0</v>
      </c>
      <c r="V100" s="75">
        <v>0</v>
      </c>
      <c r="W100" s="82"/>
      <c r="X100" s="82">
        <f t="shared" si="3"/>
        <v>315.53131399999995</v>
      </c>
    </row>
    <row r="101" spans="1:24" ht="12">
      <c r="A101" s="8">
        <v>39387</v>
      </c>
      <c r="B101" s="75">
        <v>15.000015</v>
      </c>
      <c r="C101" s="75">
        <v>143.252535</v>
      </c>
      <c r="D101" s="81">
        <v>0</v>
      </c>
      <c r="E101" s="75">
        <v>136.411212</v>
      </c>
      <c r="F101" s="75">
        <v>128.928121</v>
      </c>
      <c r="G101" s="82">
        <v>0</v>
      </c>
      <c r="H101" s="81">
        <f t="shared" si="4"/>
        <v>423.59188300000005</v>
      </c>
      <c r="I101" s="82"/>
      <c r="J101" s="75">
        <v>24.543479</v>
      </c>
      <c r="K101" s="75">
        <v>0</v>
      </c>
      <c r="L101" s="75">
        <v>15.953251</v>
      </c>
      <c r="M101" s="75">
        <v>0</v>
      </c>
      <c r="N101" s="75">
        <v>19.673926</v>
      </c>
      <c r="O101" s="75">
        <v>0</v>
      </c>
      <c r="P101" s="75">
        <v>0</v>
      </c>
      <c r="Q101" s="81">
        <f t="shared" si="5"/>
        <v>60.170656</v>
      </c>
      <c r="R101" s="82"/>
      <c r="S101" s="84">
        <v>0</v>
      </c>
      <c r="T101" s="75">
        <v>7.566895</v>
      </c>
      <c r="U101" s="75">
        <v>0</v>
      </c>
      <c r="V101" s="75">
        <v>7.566895</v>
      </c>
      <c r="W101" s="82"/>
      <c r="X101" s="82">
        <f t="shared" si="3"/>
        <v>491.32943400000005</v>
      </c>
    </row>
    <row r="102" spans="1:24" ht="12">
      <c r="A102" s="8">
        <v>39417</v>
      </c>
      <c r="B102" s="75">
        <v>38.000173000000004</v>
      </c>
      <c r="C102" s="75">
        <v>87.00050300000001</v>
      </c>
      <c r="D102" s="81">
        <v>0</v>
      </c>
      <c r="E102" s="75">
        <v>92.41256800000001</v>
      </c>
      <c r="F102" s="75">
        <v>94.168974</v>
      </c>
      <c r="G102" s="82">
        <v>0</v>
      </c>
      <c r="H102" s="81">
        <f t="shared" si="4"/>
        <v>311.582218</v>
      </c>
      <c r="I102" s="82"/>
      <c r="J102" s="75">
        <v>26.497239</v>
      </c>
      <c r="K102" s="75">
        <v>0</v>
      </c>
      <c r="L102" s="75">
        <v>15.657465</v>
      </c>
      <c r="M102" s="75">
        <v>0</v>
      </c>
      <c r="N102" s="75">
        <v>8.000005</v>
      </c>
      <c r="O102" s="75">
        <v>0</v>
      </c>
      <c r="P102" s="75">
        <v>0</v>
      </c>
      <c r="Q102" s="81">
        <f t="shared" si="5"/>
        <v>50.154709000000004</v>
      </c>
      <c r="R102" s="82"/>
      <c r="S102" s="84">
        <v>0</v>
      </c>
      <c r="T102" s="75">
        <v>0</v>
      </c>
      <c r="U102" s="75">
        <v>0</v>
      </c>
      <c r="V102" s="75">
        <v>0</v>
      </c>
      <c r="W102" s="82"/>
      <c r="X102" s="82">
        <f t="shared" si="3"/>
        <v>361.73692700000004</v>
      </c>
    </row>
    <row r="103" spans="1:24" ht="12">
      <c r="A103" s="8">
        <v>39448</v>
      </c>
      <c r="B103" s="75">
        <v>0</v>
      </c>
      <c r="C103" s="75">
        <v>77.006475</v>
      </c>
      <c r="D103" s="81">
        <v>0</v>
      </c>
      <c r="E103" s="75">
        <v>112.64193</v>
      </c>
      <c r="F103" s="75">
        <v>119.363646</v>
      </c>
      <c r="G103" s="82">
        <v>0</v>
      </c>
      <c r="H103" s="81">
        <f t="shared" si="4"/>
        <v>309.012051</v>
      </c>
      <c r="I103" s="82"/>
      <c r="J103" s="75">
        <v>26.922862</v>
      </c>
      <c r="K103" s="75">
        <v>0</v>
      </c>
      <c r="L103" s="75">
        <v>15.704984</v>
      </c>
      <c r="M103" s="75">
        <v>0</v>
      </c>
      <c r="N103" s="75">
        <v>0</v>
      </c>
      <c r="O103" s="75">
        <v>0</v>
      </c>
      <c r="P103" s="75">
        <v>10.411966</v>
      </c>
      <c r="Q103" s="81">
        <f t="shared" si="5"/>
        <v>53.039812</v>
      </c>
      <c r="R103" s="82"/>
      <c r="S103" s="84">
        <v>0</v>
      </c>
      <c r="T103" s="75">
        <v>0</v>
      </c>
      <c r="U103" s="75">
        <v>8.974275</v>
      </c>
      <c r="V103" s="75">
        <v>8.974275</v>
      </c>
      <c r="W103" s="82"/>
      <c r="X103" s="82">
        <f t="shared" si="3"/>
        <v>371.02613799999995</v>
      </c>
    </row>
    <row r="104" spans="1:24" ht="12">
      <c r="A104" s="8">
        <v>39479</v>
      </c>
      <c r="B104" s="75">
        <v>59.000374</v>
      </c>
      <c r="C104" s="75">
        <v>128.031884</v>
      </c>
      <c r="D104" s="81">
        <v>0</v>
      </c>
      <c r="E104" s="75">
        <v>113.70562100000001</v>
      </c>
      <c r="F104" s="75">
        <v>111.160256</v>
      </c>
      <c r="G104" s="82">
        <v>0</v>
      </c>
      <c r="H104" s="81">
        <f t="shared" si="4"/>
        <v>411.898135</v>
      </c>
      <c r="I104" s="82"/>
      <c r="J104" s="75">
        <v>28.900075</v>
      </c>
      <c r="K104" s="75">
        <v>0</v>
      </c>
      <c r="L104" s="75">
        <v>17.784681</v>
      </c>
      <c r="M104" s="75">
        <v>0</v>
      </c>
      <c r="N104" s="75">
        <v>19.204237</v>
      </c>
      <c r="O104" s="75">
        <v>0</v>
      </c>
      <c r="P104" s="75">
        <v>0</v>
      </c>
      <c r="Q104" s="81">
        <f t="shared" si="5"/>
        <v>65.888993</v>
      </c>
      <c r="R104" s="82"/>
      <c r="S104" s="84">
        <v>0</v>
      </c>
      <c r="T104" s="75">
        <v>13.295253</v>
      </c>
      <c r="U104" s="75">
        <v>0</v>
      </c>
      <c r="V104" s="75">
        <v>13.295253</v>
      </c>
      <c r="W104" s="82"/>
      <c r="X104" s="82">
        <f t="shared" si="3"/>
        <v>491.08238100000005</v>
      </c>
    </row>
    <row r="105" spans="1:24" ht="12">
      <c r="A105" s="8">
        <v>39508</v>
      </c>
      <c r="B105" s="75">
        <v>50.000527000000005</v>
      </c>
      <c r="C105" s="75">
        <v>122.333757</v>
      </c>
      <c r="D105" s="81">
        <v>0</v>
      </c>
      <c r="E105" s="75">
        <v>101.64996000000001</v>
      </c>
      <c r="F105" s="75">
        <v>101.519384</v>
      </c>
      <c r="G105" s="82">
        <v>0</v>
      </c>
      <c r="H105" s="81">
        <f t="shared" si="4"/>
        <v>375.50362800000005</v>
      </c>
      <c r="I105" s="82"/>
      <c r="J105" s="75">
        <v>31.991694</v>
      </c>
      <c r="K105" s="75">
        <v>0</v>
      </c>
      <c r="L105" s="75">
        <v>20.56603</v>
      </c>
      <c r="M105" s="75">
        <v>0</v>
      </c>
      <c r="N105" s="75">
        <v>10.000003</v>
      </c>
      <c r="O105" s="75">
        <v>0</v>
      </c>
      <c r="P105" s="75">
        <v>0</v>
      </c>
      <c r="Q105" s="81">
        <f t="shared" si="5"/>
        <v>62.557727</v>
      </c>
      <c r="R105" s="82"/>
      <c r="S105" s="84">
        <v>0</v>
      </c>
      <c r="T105" s="75">
        <v>0</v>
      </c>
      <c r="U105" s="75">
        <v>0</v>
      </c>
      <c r="V105" s="75">
        <v>0</v>
      </c>
      <c r="W105" s="82"/>
      <c r="X105" s="82">
        <f t="shared" si="3"/>
        <v>438.06135500000005</v>
      </c>
    </row>
    <row r="106" spans="1:24" ht="12">
      <c r="A106" s="8">
        <v>39539</v>
      </c>
      <c r="B106" s="75">
        <v>71.00078500000001</v>
      </c>
      <c r="C106" s="75">
        <v>50.5058901</v>
      </c>
      <c r="D106" s="81">
        <v>0</v>
      </c>
      <c r="E106" s="75">
        <v>93.7553954</v>
      </c>
      <c r="F106" s="75">
        <v>86.5710822</v>
      </c>
      <c r="G106" s="82">
        <v>0</v>
      </c>
      <c r="H106" s="81">
        <f t="shared" si="4"/>
        <v>301.8331527</v>
      </c>
      <c r="I106" s="82"/>
      <c r="J106" s="75">
        <v>32.7518938</v>
      </c>
      <c r="K106" s="75">
        <v>0</v>
      </c>
      <c r="L106" s="75">
        <v>20.7428223</v>
      </c>
      <c r="M106" s="75">
        <v>0</v>
      </c>
      <c r="N106" s="75">
        <v>0</v>
      </c>
      <c r="O106" s="75">
        <v>0</v>
      </c>
      <c r="P106" s="75">
        <v>14.7338712</v>
      </c>
      <c r="Q106" s="81">
        <f t="shared" si="5"/>
        <v>68.2285873</v>
      </c>
      <c r="R106" s="82"/>
      <c r="S106" s="84">
        <v>0</v>
      </c>
      <c r="T106" s="75">
        <v>0</v>
      </c>
      <c r="U106" s="75">
        <v>0</v>
      </c>
      <c r="V106" s="75">
        <v>0</v>
      </c>
      <c r="W106" s="82"/>
      <c r="X106" s="82">
        <f t="shared" si="3"/>
        <v>370.06174000000004</v>
      </c>
    </row>
    <row r="107" spans="1:24" ht="12">
      <c r="A107" s="8">
        <v>39569</v>
      </c>
      <c r="B107" s="75">
        <v>69.00089</v>
      </c>
      <c r="C107" s="75">
        <v>130.0002553</v>
      </c>
      <c r="D107" s="81">
        <v>0</v>
      </c>
      <c r="E107" s="75">
        <v>116.00029280000001</v>
      </c>
      <c r="F107" s="75">
        <v>110.0005292</v>
      </c>
      <c r="G107" s="82">
        <v>0</v>
      </c>
      <c r="H107" s="81">
        <f t="shared" si="4"/>
        <v>425.0019673</v>
      </c>
      <c r="I107" s="82"/>
      <c r="J107" s="75">
        <v>0</v>
      </c>
      <c r="K107" s="75">
        <v>0</v>
      </c>
      <c r="L107" s="75">
        <v>0</v>
      </c>
      <c r="M107" s="75">
        <v>0</v>
      </c>
      <c r="N107" s="75">
        <v>23.0769258</v>
      </c>
      <c r="O107" s="75">
        <v>0</v>
      </c>
      <c r="P107" s="75">
        <v>0</v>
      </c>
      <c r="Q107" s="81">
        <f t="shared" si="5"/>
        <v>23.0769258</v>
      </c>
      <c r="R107" s="82"/>
      <c r="S107" s="84">
        <v>0</v>
      </c>
      <c r="T107" s="75">
        <v>9.2307697</v>
      </c>
      <c r="U107" s="75">
        <v>0</v>
      </c>
      <c r="V107" s="75">
        <v>9.2307697</v>
      </c>
      <c r="W107" s="82"/>
      <c r="X107" s="82">
        <f t="shared" si="3"/>
        <v>457.3096628</v>
      </c>
    </row>
    <row r="108" spans="1:24" ht="12">
      <c r="A108" s="8">
        <v>39600</v>
      </c>
      <c r="B108" s="75">
        <v>22.00039</v>
      </c>
      <c r="C108" s="75">
        <v>86.0003643</v>
      </c>
      <c r="D108" s="81">
        <v>0</v>
      </c>
      <c r="E108" s="75">
        <v>93.0005453</v>
      </c>
      <c r="F108" s="75">
        <v>95.00042130000001</v>
      </c>
      <c r="G108" s="82">
        <v>16.0000061</v>
      </c>
      <c r="H108" s="81">
        <f t="shared" si="4"/>
        <v>312.001727</v>
      </c>
      <c r="I108" s="82"/>
      <c r="J108" s="75">
        <v>65.6220513</v>
      </c>
      <c r="K108" s="75">
        <v>0</v>
      </c>
      <c r="L108" s="75">
        <v>42.667938500000005</v>
      </c>
      <c r="M108" s="75">
        <v>0</v>
      </c>
      <c r="N108" s="75">
        <v>11.0000169</v>
      </c>
      <c r="O108" s="75">
        <v>0</v>
      </c>
      <c r="P108" s="75">
        <v>0</v>
      </c>
      <c r="Q108" s="81">
        <f t="shared" si="5"/>
        <v>119.2900067</v>
      </c>
      <c r="R108" s="82"/>
      <c r="S108" s="84">
        <v>0</v>
      </c>
      <c r="T108" s="75">
        <v>0</v>
      </c>
      <c r="U108" s="75">
        <v>0</v>
      </c>
      <c r="V108" s="75">
        <v>0</v>
      </c>
      <c r="W108" s="82"/>
      <c r="X108" s="82">
        <f t="shared" si="3"/>
        <v>431.2917337</v>
      </c>
    </row>
    <row r="109" spans="1:24" ht="12">
      <c r="A109" s="8">
        <v>39630</v>
      </c>
      <c r="B109" s="75">
        <v>15.000094999999998</v>
      </c>
      <c r="C109" s="75">
        <v>152.32025819999998</v>
      </c>
      <c r="D109" s="81">
        <v>0</v>
      </c>
      <c r="E109" s="75">
        <v>119.0002708</v>
      </c>
      <c r="F109" s="75">
        <v>114.0008376</v>
      </c>
      <c r="G109" s="82">
        <v>36.000110199999995</v>
      </c>
      <c r="H109" s="81">
        <f t="shared" si="4"/>
        <v>436.32157179999996</v>
      </c>
      <c r="I109" s="82"/>
      <c r="J109" s="75">
        <v>34.4150256</v>
      </c>
      <c r="K109" s="75">
        <v>0</v>
      </c>
      <c r="L109" s="75">
        <v>23.3134629</v>
      </c>
      <c r="M109" s="75">
        <v>0</v>
      </c>
      <c r="N109" s="75">
        <v>0</v>
      </c>
      <c r="O109" s="75">
        <v>0</v>
      </c>
      <c r="P109" s="75">
        <v>8.0000413</v>
      </c>
      <c r="Q109" s="81">
        <f t="shared" si="5"/>
        <v>65.72852979999999</v>
      </c>
      <c r="R109" s="82"/>
      <c r="S109" s="84">
        <v>0</v>
      </c>
      <c r="T109" s="75">
        <v>0</v>
      </c>
      <c r="U109" s="75">
        <v>6.6609717</v>
      </c>
      <c r="V109" s="75">
        <v>6.6609717</v>
      </c>
      <c r="W109" s="82"/>
      <c r="X109" s="82">
        <f t="shared" si="3"/>
        <v>508.71107329999995</v>
      </c>
    </row>
    <row r="110" spans="1:24" ht="12">
      <c r="A110" s="8">
        <v>39661</v>
      </c>
      <c r="B110" s="75">
        <v>66.000692</v>
      </c>
      <c r="C110" s="75">
        <v>127.85947249999998</v>
      </c>
      <c r="D110" s="81">
        <v>0</v>
      </c>
      <c r="E110" s="75">
        <v>107.00023610000001</v>
      </c>
      <c r="F110" s="75">
        <v>103.0004125</v>
      </c>
      <c r="G110" s="82">
        <v>20.0000282</v>
      </c>
      <c r="H110" s="81">
        <f t="shared" si="4"/>
        <v>423.86084129999995</v>
      </c>
      <c r="I110" s="82"/>
      <c r="J110" s="75">
        <v>0</v>
      </c>
      <c r="K110" s="75">
        <v>0</v>
      </c>
      <c r="L110" s="75">
        <v>0</v>
      </c>
      <c r="M110" s="75">
        <v>0</v>
      </c>
      <c r="N110" s="75">
        <v>23.3376408</v>
      </c>
      <c r="O110" s="75">
        <v>0</v>
      </c>
      <c r="P110" s="75">
        <v>0</v>
      </c>
      <c r="Q110" s="81">
        <f t="shared" si="5"/>
        <v>23.3376408</v>
      </c>
      <c r="R110" s="82"/>
      <c r="S110" s="84">
        <v>0</v>
      </c>
      <c r="T110" s="75">
        <v>13.7280611</v>
      </c>
      <c r="U110" s="75">
        <v>0</v>
      </c>
      <c r="V110" s="75">
        <v>13.7280611</v>
      </c>
      <c r="W110" s="82"/>
      <c r="X110" s="82">
        <f t="shared" si="3"/>
        <v>460.9265431999999</v>
      </c>
    </row>
    <row r="111" spans="1:24" ht="12">
      <c r="A111" s="8">
        <v>39692</v>
      </c>
      <c r="B111" s="75">
        <v>320.0022874</v>
      </c>
      <c r="C111" s="75">
        <v>123.9520083</v>
      </c>
      <c r="D111" s="81">
        <v>0</v>
      </c>
      <c r="E111" s="75">
        <v>108.00017260000001</v>
      </c>
      <c r="F111" s="75">
        <v>105.0003224</v>
      </c>
      <c r="G111" s="82">
        <v>20.0000175</v>
      </c>
      <c r="H111" s="81">
        <f t="shared" si="4"/>
        <v>676.9548082</v>
      </c>
      <c r="I111" s="82"/>
      <c r="J111" s="75">
        <v>71.8193009</v>
      </c>
      <c r="K111" s="75">
        <v>0</v>
      </c>
      <c r="L111" s="75">
        <v>50.0586454</v>
      </c>
      <c r="M111" s="75">
        <v>0</v>
      </c>
      <c r="N111" s="75">
        <v>13.4670093</v>
      </c>
      <c r="O111" s="75">
        <v>0</v>
      </c>
      <c r="P111" s="75">
        <v>0</v>
      </c>
      <c r="Q111" s="81">
        <f t="shared" si="5"/>
        <v>135.3449556</v>
      </c>
      <c r="R111" s="82"/>
      <c r="S111" s="84">
        <v>0</v>
      </c>
      <c r="T111" s="75">
        <v>0</v>
      </c>
      <c r="U111" s="75">
        <v>0</v>
      </c>
      <c r="V111" s="75">
        <v>0</v>
      </c>
      <c r="W111" s="82"/>
      <c r="X111" s="82">
        <f t="shared" si="3"/>
        <v>812.2997637999999</v>
      </c>
    </row>
    <row r="112" spans="1:24" ht="12">
      <c r="A112" s="8">
        <v>39722</v>
      </c>
      <c r="B112" s="75">
        <v>560.0021746000001</v>
      </c>
      <c r="C112" s="75">
        <v>153.2043897</v>
      </c>
      <c r="D112" s="81">
        <v>0</v>
      </c>
      <c r="E112" s="75">
        <v>127.0006867</v>
      </c>
      <c r="F112" s="75">
        <v>132.00040080000002</v>
      </c>
      <c r="G112" s="82">
        <v>21.0000327</v>
      </c>
      <c r="H112" s="81">
        <f t="shared" si="4"/>
        <v>993.2076845000001</v>
      </c>
      <c r="I112" s="82"/>
      <c r="J112" s="75">
        <v>35.5069613</v>
      </c>
      <c r="K112" s="75">
        <v>0</v>
      </c>
      <c r="L112" s="75">
        <v>25.0633696</v>
      </c>
      <c r="M112" s="75">
        <v>0</v>
      </c>
      <c r="N112" s="75">
        <v>40.000189999999996</v>
      </c>
      <c r="O112" s="75">
        <v>0</v>
      </c>
      <c r="P112" s="75">
        <v>13.2398601</v>
      </c>
      <c r="Q112" s="81">
        <f t="shared" si="5"/>
        <v>113.81038099999999</v>
      </c>
      <c r="R112" s="82"/>
      <c r="S112" s="84">
        <v>0</v>
      </c>
      <c r="T112" s="75">
        <v>0</v>
      </c>
      <c r="U112" s="75">
        <v>0</v>
      </c>
      <c r="V112" s="75">
        <v>0</v>
      </c>
      <c r="W112" s="82"/>
      <c r="X112" s="82">
        <f t="shared" si="3"/>
        <v>1107.0180655000001</v>
      </c>
    </row>
    <row r="113" spans="1:24" ht="12">
      <c r="A113" s="8">
        <v>39753</v>
      </c>
      <c r="B113" s="75">
        <v>180.00082709999998</v>
      </c>
      <c r="C113" s="75">
        <v>150.42289750000003</v>
      </c>
      <c r="D113" s="81">
        <v>0</v>
      </c>
      <c r="E113" s="75">
        <v>109.00030139999998</v>
      </c>
      <c r="F113" s="75">
        <v>109.0003902</v>
      </c>
      <c r="G113" s="82">
        <v>22.0001669</v>
      </c>
      <c r="H113" s="81">
        <f t="shared" si="4"/>
        <v>570.4245831</v>
      </c>
      <c r="I113" s="82"/>
      <c r="J113" s="75">
        <v>0</v>
      </c>
      <c r="K113" s="75">
        <v>29.443138</v>
      </c>
      <c r="L113" s="75">
        <v>0</v>
      </c>
      <c r="M113" s="75">
        <v>0</v>
      </c>
      <c r="N113" s="75">
        <v>23.5544772</v>
      </c>
      <c r="O113" s="75">
        <v>0</v>
      </c>
      <c r="P113" s="75">
        <v>0</v>
      </c>
      <c r="Q113" s="81">
        <f t="shared" si="5"/>
        <v>52.9976152</v>
      </c>
      <c r="R113" s="82"/>
      <c r="S113" s="84">
        <v>0</v>
      </c>
      <c r="T113" s="75">
        <v>11.7772823</v>
      </c>
      <c r="U113" s="75">
        <v>0</v>
      </c>
      <c r="V113" s="75">
        <v>11.7772823</v>
      </c>
      <c r="W113" s="82"/>
      <c r="X113" s="82">
        <f t="shared" si="3"/>
        <v>635.1994806</v>
      </c>
    </row>
    <row r="114" spans="1:24" ht="12">
      <c r="A114" s="8">
        <v>39783</v>
      </c>
      <c r="B114" s="75">
        <v>20.000082</v>
      </c>
      <c r="C114" s="75">
        <v>131.4306603</v>
      </c>
      <c r="D114" s="81">
        <v>0</v>
      </c>
      <c r="E114" s="75">
        <v>109.00015760000001</v>
      </c>
      <c r="F114" s="75">
        <v>109.00036180000001</v>
      </c>
      <c r="G114" s="82">
        <v>22.0001504</v>
      </c>
      <c r="H114" s="81">
        <f t="shared" si="4"/>
        <v>391.4314121</v>
      </c>
      <c r="I114" s="82"/>
      <c r="J114" s="75">
        <v>79.29229860000001</v>
      </c>
      <c r="K114" s="75">
        <v>28.8415165</v>
      </c>
      <c r="L114" s="75">
        <v>57.8629168</v>
      </c>
      <c r="M114" s="75">
        <v>0</v>
      </c>
      <c r="N114" s="75">
        <v>16.4808569</v>
      </c>
      <c r="O114" s="75">
        <v>0</v>
      </c>
      <c r="P114" s="75">
        <v>0</v>
      </c>
      <c r="Q114" s="81">
        <f t="shared" si="5"/>
        <v>182.4775888</v>
      </c>
      <c r="R114" s="82"/>
      <c r="S114" s="84">
        <v>0</v>
      </c>
      <c r="T114" s="75">
        <v>0</v>
      </c>
      <c r="U114" s="75">
        <v>0</v>
      </c>
      <c r="V114" s="75">
        <v>0</v>
      </c>
      <c r="W114" s="82"/>
      <c r="X114" s="82">
        <f t="shared" si="3"/>
        <v>573.9090009</v>
      </c>
    </row>
    <row r="115" spans="1:24" ht="12">
      <c r="A115" s="8">
        <v>39814</v>
      </c>
      <c r="B115" s="75">
        <v>170.0013245</v>
      </c>
      <c r="C115" s="75">
        <v>156.7081499</v>
      </c>
      <c r="D115" s="81">
        <v>0</v>
      </c>
      <c r="E115" s="75">
        <v>134.00063070000002</v>
      </c>
      <c r="F115" s="75">
        <v>136.0004055</v>
      </c>
      <c r="G115" s="82">
        <v>22.0000805</v>
      </c>
      <c r="H115" s="81">
        <f t="shared" si="4"/>
        <v>618.7105910999999</v>
      </c>
      <c r="I115" s="82"/>
      <c r="J115" s="75">
        <v>0</v>
      </c>
      <c r="K115" s="75">
        <v>32.4835724</v>
      </c>
      <c r="L115" s="75">
        <v>0</v>
      </c>
      <c r="M115" s="75">
        <v>0</v>
      </c>
      <c r="N115" s="75">
        <v>17.3245793</v>
      </c>
      <c r="O115" s="75">
        <v>0</v>
      </c>
      <c r="P115" s="75">
        <v>8.6622944</v>
      </c>
      <c r="Q115" s="81">
        <f t="shared" si="5"/>
        <v>58.4704461</v>
      </c>
      <c r="R115" s="82"/>
      <c r="S115" s="84">
        <v>0</v>
      </c>
      <c r="T115" s="75">
        <v>0</v>
      </c>
      <c r="U115" s="75">
        <v>8.0000008</v>
      </c>
      <c r="V115" s="75">
        <v>8.0000008</v>
      </c>
      <c r="W115" s="82"/>
      <c r="X115" s="82">
        <f t="shared" si="3"/>
        <v>685.1810379999998</v>
      </c>
    </row>
    <row r="116" spans="1:24" ht="12">
      <c r="A116" s="8">
        <v>39845</v>
      </c>
      <c r="B116" s="75">
        <v>105.0002935</v>
      </c>
      <c r="C116" s="75">
        <v>158.4230797</v>
      </c>
      <c r="D116" s="81">
        <v>0</v>
      </c>
      <c r="E116" s="75">
        <v>122.00027510000001</v>
      </c>
      <c r="F116" s="75">
        <v>119.00127800000001</v>
      </c>
      <c r="G116" s="82">
        <v>23.0003108</v>
      </c>
      <c r="H116" s="81">
        <f t="shared" si="4"/>
        <v>527.4252371</v>
      </c>
      <c r="I116" s="82"/>
      <c r="J116" s="75">
        <v>41.6978714</v>
      </c>
      <c r="K116" s="75">
        <v>33.6294572</v>
      </c>
      <c r="L116" s="75">
        <v>31.273392</v>
      </c>
      <c r="M116" s="75">
        <v>0</v>
      </c>
      <c r="N116" s="75">
        <v>22.0693294</v>
      </c>
      <c r="O116" s="75">
        <v>0</v>
      </c>
      <c r="P116" s="75">
        <v>0</v>
      </c>
      <c r="Q116" s="81">
        <f t="shared" si="5"/>
        <v>128.67005</v>
      </c>
      <c r="R116" s="82"/>
      <c r="S116" s="84">
        <v>0</v>
      </c>
      <c r="T116" s="75">
        <v>14.7129031</v>
      </c>
      <c r="U116" s="75">
        <v>0</v>
      </c>
      <c r="V116" s="75">
        <v>14.7129031</v>
      </c>
      <c r="W116" s="82"/>
      <c r="X116" s="82">
        <f t="shared" si="3"/>
        <v>670.8081901999999</v>
      </c>
    </row>
    <row r="117" spans="1:24" ht="12">
      <c r="A117" s="8">
        <v>39873</v>
      </c>
      <c r="B117" s="75">
        <v>130.0025613</v>
      </c>
      <c r="C117" s="75">
        <v>156.4243705</v>
      </c>
      <c r="D117" s="81">
        <v>0</v>
      </c>
      <c r="E117" s="75">
        <v>123.00076779999999</v>
      </c>
      <c r="F117" s="75">
        <v>117.0004409</v>
      </c>
      <c r="G117" s="82">
        <v>24.0000956</v>
      </c>
      <c r="H117" s="81">
        <f t="shared" si="4"/>
        <v>550.4282361</v>
      </c>
      <c r="I117" s="82"/>
      <c r="J117" s="75">
        <v>84.0388201</v>
      </c>
      <c r="K117" s="75">
        <v>34.6047429</v>
      </c>
      <c r="L117" s="75">
        <v>69.3258579</v>
      </c>
      <c r="M117" s="75">
        <v>48.3161032</v>
      </c>
      <c r="N117" s="75">
        <v>18.3201515</v>
      </c>
      <c r="O117" s="75">
        <v>0</v>
      </c>
      <c r="P117" s="75">
        <v>0</v>
      </c>
      <c r="Q117" s="81">
        <f t="shared" si="5"/>
        <v>254.60567559999998</v>
      </c>
      <c r="R117" s="82"/>
      <c r="S117" s="84">
        <v>0</v>
      </c>
      <c r="T117" s="75">
        <v>11.1956662</v>
      </c>
      <c r="U117" s="75">
        <v>0</v>
      </c>
      <c r="V117" s="75">
        <v>11.1956662</v>
      </c>
      <c r="W117" s="82"/>
      <c r="X117" s="82">
        <f t="shared" si="3"/>
        <v>816.2295779000001</v>
      </c>
    </row>
    <row r="118" spans="1:24" ht="12">
      <c r="A118" s="8">
        <v>39904</v>
      </c>
      <c r="B118" s="75">
        <v>99.000457</v>
      </c>
      <c r="C118" s="75">
        <v>144.84163909999998</v>
      </c>
      <c r="D118" s="81">
        <v>0</v>
      </c>
      <c r="E118" s="75">
        <v>146.0016818</v>
      </c>
      <c r="F118" s="75">
        <v>139.001466</v>
      </c>
      <c r="G118" s="82">
        <v>25.0004352</v>
      </c>
      <c r="H118" s="81">
        <f t="shared" si="4"/>
        <v>553.8456791</v>
      </c>
      <c r="I118" s="82"/>
      <c r="J118" s="75">
        <v>41.3862206</v>
      </c>
      <c r="K118" s="75">
        <v>35.5570346</v>
      </c>
      <c r="L118" s="75">
        <v>36.2129604</v>
      </c>
      <c r="M118" s="75">
        <v>26.9010461</v>
      </c>
      <c r="N118" s="75">
        <v>18.2865322</v>
      </c>
      <c r="O118" s="75">
        <v>0</v>
      </c>
      <c r="P118" s="75">
        <v>14.372743400000001</v>
      </c>
      <c r="Q118" s="81">
        <f t="shared" si="5"/>
        <v>172.7165373</v>
      </c>
      <c r="R118" s="82"/>
      <c r="S118" s="84">
        <v>0</v>
      </c>
      <c r="T118" s="75">
        <v>0</v>
      </c>
      <c r="U118" s="75">
        <v>0</v>
      </c>
      <c r="V118" s="75">
        <v>0</v>
      </c>
      <c r="W118" s="82"/>
      <c r="X118" s="82">
        <f t="shared" si="3"/>
        <v>726.5622164</v>
      </c>
    </row>
    <row r="119" spans="1:24" ht="12">
      <c r="A119" s="8">
        <v>39934</v>
      </c>
      <c r="B119" s="75">
        <v>170.00180439999997</v>
      </c>
      <c r="C119" s="75">
        <v>150.42309899999998</v>
      </c>
      <c r="D119" s="81">
        <v>0</v>
      </c>
      <c r="E119" s="75">
        <v>123.0009331</v>
      </c>
      <c r="F119" s="75">
        <v>116.00049109999999</v>
      </c>
      <c r="G119" s="82">
        <v>26.0002856</v>
      </c>
      <c r="H119" s="81">
        <f t="shared" si="4"/>
        <v>585.4266131999999</v>
      </c>
      <c r="I119" s="82"/>
      <c r="J119" s="75">
        <v>0</v>
      </c>
      <c r="K119" s="75">
        <v>41.1913692</v>
      </c>
      <c r="L119" s="75">
        <v>0</v>
      </c>
      <c r="M119" s="75">
        <v>0</v>
      </c>
      <c r="N119" s="75">
        <v>25.8918073</v>
      </c>
      <c r="O119" s="75">
        <v>0</v>
      </c>
      <c r="P119" s="75">
        <v>0</v>
      </c>
      <c r="Q119" s="81">
        <f t="shared" si="5"/>
        <v>67.0831765</v>
      </c>
      <c r="R119" s="82"/>
      <c r="S119" s="84">
        <v>0</v>
      </c>
      <c r="T119" s="75">
        <v>16.4765377</v>
      </c>
      <c r="U119" s="75">
        <v>0</v>
      </c>
      <c r="V119" s="75">
        <v>16.4765377</v>
      </c>
      <c r="W119" s="82"/>
      <c r="X119" s="82">
        <f t="shared" si="3"/>
        <v>668.9863273999999</v>
      </c>
    </row>
    <row r="120" spans="1:24" ht="12">
      <c r="A120" s="8">
        <v>39965</v>
      </c>
      <c r="B120" s="75">
        <v>91.0005286</v>
      </c>
      <c r="C120" s="75">
        <v>137.4238301</v>
      </c>
      <c r="D120" s="81">
        <v>0</v>
      </c>
      <c r="E120" s="75">
        <v>124.0006949</v>
      </c>
      <c r="F120" s="75">
        <v>122.00114850000001</v>
      </c>
      <c r="G120" s="82">
        <v>26.0004023</v>
      </c>
      <c r="H120" s="81">
        <f t="shared" si="4"/>
        <v>500.42660440000003</v>
      </c>
      <c r="I120" s="82"/>
      <c r="J120" s="75">
        <v>82.5401219</v>
      </c>
      <c r="K120" s="75">
        <v>35.3700555</v>
      </c>
      <c r="L120" s="75">
        <v>74.28072399999999</v>
      </c>
      <c r="M120" s="75">
        <v>54.6801165</v>
      </c>
      <c r="N120" s="75">
        <v>19.2008559</v>
      </c>
      <c r="O120" s="75">
        <v>0</v>
      </c>
      <c r="P120" s="75">
        <v>0</v>
      </c>
      <c r="Q120" s="81">
        <f t="shared" si="5"/>
        <v>266.0718738</v>
      </c>
      <c r="R120" s="82"/>
      <c r="S120" s="84">
        <v>0</v>
      </c>
      <c r="T120" s="75">
        <v>11.1162697</v>
      </c>
      <c r="U120" s="75">
        <v>0</v>
      </c>
      <c r="V120" s="75">
        <v>11.1162697</v>
      </c>
      <c r="W120" s="82"/>
      <c r="X120" s="82">
        <f t="shared" si="3"/>
        <v>777.6147479</v>
      </c>
    </row>
    <row r="121" spans="1:24" ht="12">
      <c r="A121" s="8">
        <v>39995</v>
      </c>
      <c r="B121" s="75">
        <v>130.0010585</v>
      </c>
      <c r="C121" s="75">
        <v>188.3626072</v>
      </c>
      <c r="D121" s="81">
        <v>0</v>
      </c>
      <c r="E121" s="75">
        <v>160.0036307</v>
      </c>
      <c r="F121" s="75">
        <v>153.0005735</v>
      </c>
      <c r="G121" s="82">
        <v>54.000568599999994</v>
      </c>
      <c r="H121" s="81">
        <f t="shared" si="4"/>
        <v>685.3684384999999</v>
      </c>
      <c r="I121" s="82"/>
      <c r="J121" s="75">
        <v>43.0523051</v>
      </c>
      <c r="K121" s="75">
        <v>35.5917078</v>
      </c>
      <c r="L121" s="75">
        <v>39.9770048</v>
      </c>
      <c r="M121" s="75">
        <v>28.7014069</v>
      </c>
      <c r="N121" s="75">
        <v>19.3215384</v>
      </c>
      <c r="O121" s="75">
        <v>0</v>
      </c>
      <c r="P121" s="75">
        <v>8.1352413</v>
      </c>
      <c r="Q121" s="81">
        <f t="shared" si="5"/>
        <v>174.7792043</v>
      </c>
      <c r="R121" s="82"/>
      <c r="S121" s="84">
        <v>0</v>
      </c>
      <c r="T121" s="75">
        <v>11.1859548</v>
      </c>
      <c r="U121" s="75">
        <v>6.1503038</v>
      </c>
      <c r="V121" s="75">
        <v>17.3362586</v>
      </c>
      <c r="W121" s="82"/>
      <c r="X121" s="82">
        <f t="shared" si="3"/>
        <v>877.4839013999998</v>
      </c>
    </row>
    <row r="122" spans="1:24" ht="12">
      <c r="A122" s="8">
        <v>40026</v>
      </c>
      <c r="B122" s="75">
        <v>136.001267</v>
      </c>
      <c r="C122" s="75">
        <v>146.4244223</v>
      </c>
      <c r="D122" s="81">
        <v>0</v>
      </c>
      <c r="E122" s="75">
        <v>126.00222910000001</v>
      </c>
      <c r="F122" s="75">
        <v>122.0012158</v>
      </c>
      <c r="G122" s="82">
        <v>27.0003298</v>
      </c>
      <c r="H122" s="81">
        <f t="shared" si="4"/>
        <v>557.429464</v>
      </c>
      <c r="I122" s="82"/>
      <c r="J122" s="75">
        <v>43.2639843</v>
      </c>
      <c r="K122" s="75">
        <v>42.7146661</v>
      </c>
      <c r="L122" s="75">
        <v>40.1736964</v>
      </c>
      <c r="M122" s="75">
        <v>28.8426832</v>
      </c>
      <c r="N122" s="75">
        <v>26.5523489</v>
      </c>
      <c r="O122" s="75">
        <v>0</v>
      </c>
      <c r="P122" s="75">
        <v>0</v>
      </c>
      <c r="Q122" s="81">
        <f t="shared" si="5"/>
        <v>181.54737889999998</v>
      </c>
      <c r="R122" s="82"/>
      <c r="S122" s="84">
        <v>0</v>
      </c>
      <c r="T122" s="75">
        <v>17.3167393</v>
      </c>
      <c r="U122" s="75">
        <v>0</v>
      </c>
      <c r="V122" s="75">
        <v>17.3167393</v>
      </c>
      <c r="W122" s="82"/>
      <c r="X122" s="82">
        <f t="shared" si="3"/>
        <v>756.2935822000001</v>
      </c>
    </row>
    <row r="123" spans="1:24" ht="12">
      <c r="A123" s="8">
        <v>40057</v>
      </c>
      <c r="B123" s="75">
        <v>29.000261</v>
      </c>
      <c r="C123" s="75">
        <v>97.4240819</v>
      </c>
      <c r="D123" s="81">
        <v>0</v>
      </c>
      <c r="E123" s="75">
        <v>117.00157340000001</v>
      </c>
      <c r="F123" s="75">
        <v>116.0019269</v>
      </c>
      <c r="G123" s="82">
        <v>27.0000116</v>
      </c>
      <c r="H123" s="81">
        <f t="shared" si="4"/>
        <v>386.4278548</v>
      </c>
      <c r="I123" s="82"/>
      <c r="J123" s="75">
        <v>43.7616632</v>
      </c>
      <c r="K123" s="75">
        <v>38.0803492</v>
      </c>
      <c r="L123" s="75">
        <v>40.7085458</v>
      </c>
      <c r="M123" s="75">
        <v>29.5136784</v>
      </c>
      <c r="N123" s="75">
        <v>20.0423022</v>
      </c>
      <c r="O123" s="75">
        <v>0</v>
      </c>
      <c r="P123" s="75">
        <v>0</v>
      </c>
      <c r="Q123" s="81">
        <f t="shared" si="5"/>
        <v>172.1065388</v>
      </c>
      <c r="R123" s="82"/>
      <c r="S123" s="84">
        <v>0</v>
      </c>
      <c r="T123" s="75">
        <v>12.025435</v>
      </c>
      <c r="U123" s="75">
        <v>0</v>
      </c>
      <c r="V123" s="75">
        <v>12.025435</v>
      </c>
      <c r="W123" s="82"/>
      <c r="X123" s="82">
        <f t="shared" si="3"/>
        <v>570.5598286</v>
      </c>
    </row>
    <row r="124" spans="1:24" ht="12">
      <c r="A124" s="8">
        <v>40087</v>
      </c>
      <c r="B124" s="75">
        <v>50.00095</v>
      </c>
      <c r="C124" s="75">
        <v>144.2057627</v>
      </c>
      <c r="D124" s="81">
        <v>0</v>
      </c>
      <c r="E124" s="75">
        <v>149.000443</v>
      </c>
      <c r="F124" s="75">
        <v>149.00165320000002</v>
      </c>
      <c r="G124" s="82">
        <v>27.0002943</v>
      </c>
      <c r="H124" s="81">
        <f t="shared" si="4"/>
        <v>519.2091032000001</v>
      </c>
      <c r="I124" s="82"/>
      <c r="J124" s="75">
        <v>0</v>
      </c>
      <c r="K124" s="75">
        <v>39.305007</v>
      </c>
      <c r="L124" s="75">
        <v>0</v>
      </c>
      <c r="M124" s="75">
        <v>0</v>
      </c>
      <c r="N124" s="75">
        <v>20.1564432</v>
      </c>
      <c r="O124" s="75">
        <v>0</v>
      </c>
      <c r="P124" s="75">
        <v>14.0547509</v>
      </c>
      <c r="Q124" s="81">
        <f t="shared" si="5"/>
        <v>73.5162011</v>
      </c>
      <c r="R124" s="82"/>
      <c r="S124" s="84">
        <v>0</v>
      </c>
      <c r="T124" s="75">
        <v>12.0938528</v>
      </c>
      <c r="U124" s="75">
        <v>0</v>
      </c>
      <c r="V124" s="75">
        <v>12.0938528</v>
      </c>
      <c r="W124" s="82"/>
      <c r="X124" s="82">
        <f t="shared" si="3"/>
        <v>604.8191571000001</v>
      </c>
    </row>
    <row r="125" spans="1:24" ht="12">
      <c r="A125" s="8">
        <v>40118</v>
      </c>
      <c r="B125" s="75">
        <v>0</v>
      </c>
      <c r="C125" s="75">
        <v>140.42503900000003</v>
      </c>
      <c r="D125" s="81">
        <v>0</v>
      </c>
      <c r="E125" s="75">
        <v>119.00140529999999</v>
      </c>
      <c r="F125" s="75">
        <v>123.00151159999999</v>
      </c>
      <c r="G125" s="82">
        <v>27.00011</v>
      </c>
      <c r="H125" s="81">
        <f t="shared" si="4"/>
        <v>409.42806590000004</v>
      </c>
      <c r="I125" s="82"/>
      <c r="J125" s="75">
        <v>90.4065434</v>
      </c>
      <c r="K125" s="75">
        <v>44.9737096</v>
      </c>
      <c r="L125" s="75">
        <v>85.2720893</v>
      </c>
      <c r="M125" s="75">
        <v>64.7252402</v>
      </c>
      <c r="N125" s="75">
        <v>28.1083939</v>
      </c>
      <c r="O125" s="75">
        <v>0</v>
      </c>
      <c r="P125" s="75">
        <v>0</v>
      </c>
      <c r="Q125" s="81">
        <f t="shared" si="5"/>
        <v>313.4859764</v>
      </c>
      <c r="R125" s="82"/>
      <c r="S125" s="84">
        <v>0</v>
      </c>
      <c r="T125" s="75">
        <v>17.9893041</v>
      </c>
      <c r="U125" s="75">
        <v>0</v>
      </c>
      <c r="V125" s="75">
        <v>17.9893041</v>
      </c>
      <c r="W125" s="82"/>
      <c r="X125" s="82">
        <f t="shared" si="3"/>
        <v>740.9033464000001</v>
      </c>
    </row>
    <row r="126" spans="1:24" ht="12">
      <c r="A126" s="8">
        <v>40148</v>
      </c>
      <c r="B126" s="75">
        <v>32.0012625</v>
      </c>
      <c r="C126" s="75">
        <v>163.71509820000003</v>
      </c>
      <c r="D126" s="81">
        <v>0</v>
      </c>
      <c r="E126" s="75">
        <v>148.0011952</v>
      </c>
      <c r="F126" s="75">
        <v>153.0013614</v>
      </c>
      <c r="G126" s="82">
        <v>27.000212</v>
      </c>
      <c r="H126" s="81">
        <f t="shared" si="4"/>
        <v>523.7191293000001</v>
      </c>
      <c r="I126" s="82"/>
      <c r="J126" s="75">
        <v>45.3040927</v>
      </c>
      <c r="K126" s="75">
        <v>40.2151392</v>
      </c>
      <c r="L126" s="75">
        <v>43.2448097</v>
      </c>
      <c r="M126" s="75">
        <v>32.9484357</v>
      </c>
      <c r="N126" s="75">
        <v>21.1129673</v>
      </c>
      <c r="O126" s="75">
        <v>0</v>
      </c>
      <c r="P126" s="75">
        <v>0</v>
      </c>
      <c r="Q126" s="81">
        <f t="shared" si="5"/>
        <v>182.8254446</v>
      </c>
      <c r="R126" s="82"/>
      <c r="S126" s="84">
        <v>0</v>
      </c>
      <c r="T126" s="75">
        <v>13.0699534</v>
      </c>
      <c r="U126" s="75">
        <v>0</v>
      </c>
      <c r="V126" s="75">
        <v>13.0699534</v>
      </c>
      <c r="W126" s="82"/>
      <c r="X126" s="82">
        <f t="shared" si="3"/>
        <v>719.6145273000001</v>
      </c>
    </row>
    <row r="127" spans="1:24" ht="12">
      <c r="A127" s="8">
        <v>40179</v>
      </c>
      <c r="B127" s="75">
        <v>0</v>
      </c>
      <c r="C127" s="75">
        <v>64.4237042</v>
      </c>
      <c r="D127" s="81">
        <v>0</v>
      </c>
      <c r="E127" s="75">
        <v>95.0014455</v>
      </c>
      <c r="F127" s="75">
        <v>101.00179360000001</v>
      </c>
      <c r="G127" s="82">
        <v>26.000139</v>
      </c>
      <c r="H127" s="81">
        <f t="shared" si="4"/>
        <v>286.42708230000005</v>
      </c>
      <c r="I127" s="82"/>
      <c r="J127" s="75">
        <v>0</v>
      </c>
      <c r="K127" s="75">
        <v>41.553284</v>
      </c>
      <c r="L127" s="75">
        <v>0</v>
      </c>
      <c r="M127" s="75">
        <v>0</v>
      </c>
      <c r="N127" s="75">
        <v>21.8153877</v>
      </c>
      <c r="O127" s="75">
        <v>0</v>
      </c>
      <c r="P127" s="75">
        <v>10.3882806</v>
      </c>
      <c r="Q127" s="81">
        <f t="shared" si="5"/>
        <v>73.7569523</v>
      </c>
      <c r="R127" s="82"/>
      <c r="S127" s="84">
        <v>0</v>
      </c>
      <c r="T127" s="75">
        <v>13.5047892</v>
      </c>
      <c r="U127" s="75">
        <v>0</v>
      </c>
      <c r="V127" s="75">
        <v>13.5047892</v>
      </c>
      <c r="W127" s="82"/>
      <c r="X127" s="82">
        <f t="shared" si="3"/>
        <v>373.6888238</v>
      </c>
    </row>
    <row r="128" spans="1:24" ht="12">
      <c r="A128" s="8">
        <v>40210</v>
      </c>
      <c r="B128" s="75">
        <v>30.0012459</v>
      </c>
      <c r="C128" s="75">
        <v>122.42435</v>
      </c>
      <c r="D128" s="81">
        <v>0</v>
      </c>
      <c r="E128" s="75">
        <v>98.0018069</v>
      </c>
      <c r="F128" s="75">
        <v>109.0015341</v>
      </c>
      <c r="G128" s="82">
        <v>26.0000546</v>
      </c>
      <c r="H128" s="81">
        <f t="shared" si="4"/>
        <v>385.42899150000005</v>
      </c>
      <c r="I128" s="82"/>
      <c r="J128" s="75">
        <v>44.7170376</v>
      </c>
      <c r="K128" s="75">
        <v>44.4919374</v>
      </c>
      <c r="L128" s="75">
        <v>42.6844018</v>
      </c>
      <c r="M128" s="75">
        <v>32.5214657</v>
      </c>
      <c r="N128" s="75">
        <v>27.807458</v>
      </c>
      <c r="O128" s="75">
        <v>0</v>
      </c>
      <c r="P128" s="75">
        <v>0</v>
      </c>
      <c r="Q128" s="81">
        <f t="shared" si="5"/>
        <v>192.2223005</v>
      </c>
      <c r="R128" s="82"/>
      <c r="S128" s="84">
        <v>0</v>
      </c>
      <c r="T128" s="75">
        <v>17.7967759</v>
      </c>
      <c r="U128" s="75">
        <v>8</v>
      </c>
      <c r="V128" s="75">
        <v>25.7967759</v>
      </c>
      <c r="W128" s="82"/>
      <c r="X128" s="82">
        <f t="shared" si="3"/>
        <v>603.4480679000001</v>
      </c>
    </row>
    <row r="129" spans="1:24" ht="12">
      <c r="A129" s="8">
        <v>40238</v>
      </c>
      <c r="B129" s="75">
        <v>100.00302920000001</v>
      </c>
      <c r="C129" s="75">
        <v>142.42371660000003</v>
      </c>
      <c r="D129" s="81">
        <v>0</v>
      </c>
      <c r="E129" s="75">
        <v>107.00120709999999</v>
      </c>
      <c r="F129" s="75">
        <v>114.0016613</v>
      </c>
      <c r="G129" s="82">
        <v>26.0002194</v>
      </c>
      <c r="H129" s="81">
        <f t="shared" si="4"/>
        <v>489.42983360000005</v>
      </c>
      <c r="I129" s="82"/>
      <c r="J129" s="75">
        <v>90.569918</v>
      </c>
      <c r="K129" s="75">
        <v>40.4732593</v>
      </c>
      <c r="L129" s="75">
        <v>86.4530338</v>
      </c>
      <c r="M129" s="75">
        <v>65.868942</v>
      </c>
      <c r="N129" s="75">
        <v>21.2484665</v>
      </c>
      <c r="O129" s="75">
        <v>0</v>
      </c>
      <c r="P129" s="75">
        <v>0</v>
      </c>
      <c r="Q129" s="81">
        <f t="shared" si="5"/>
        <v>304.6136196</v>
      </c>
      <c r="R129" s="82"/>
      <c r="S129" s="84">
        <v>0</v>
      </c>
      <c r="T129" s="75">
        <v>13.1538071</v>
      </c>
      <c r="U129" s="75">
        <v>0</v>
      </c>
      <c r="V129" s="75">
        <v>13.1538071</v>
      </c>
      <c r="W129" s="82"/>
      <c r="X129" s="82">
        <f t="shared" si="3"/>
        <v>807.1972603</v>
      </c>
    </row>
    <row r="130" spans="1:24" ht="12">
      <c r="A130" s="8">
        <v>40269</v>
      </c>
      <c r="B130" s="75">
        <v>163.0047975</v>
      </c>
      <c r="C130" s="75">
        <v>144.8443177</v>
      </c>
      <c r="D130" s="81">
        <v>0</v>
      </c>
      <c r="E130" s="75">
        <v>131.0020711</v>
      </c>
      <c r="F130" s="75">
        <v>135.0019387</v>
      </c>
      <c r="G130" s="82">
        <v>26.0001557</v>
      </c>
      <c r="H130" s="81">
        <f t="shared" si="4"/>
        <v>599.8532807</v>
      </c>
      <c r="I130" s="82"/>
      <c r="J130" s="75">
        <v>44.9386328</v>
      </c>
      <c r="K130" s="75">
        <v>42.9281612</v>
      </c>
      <c r="L130" s="75">
        <v>42.8959633</v>
      </c>
      <c r="M130" s="75">
        <v>32.6826619</v>
      </c>
      <c r="N130" s="75">
        <v>22.5375419</v>
      </c>
      <c r="O130" s="75">
        <v>0</v>
      </c>
      <c r="P130" s="75">
        <v>19.820314099999997</v>
      </c>
      <c r="Q130" s="81">
        <f t="shared" si="5"/>
        <v>205.8032752</v>
      </c>
      <c r="R130" s="82"/>
      <c r="S130" s="84">
        <v>0</v>
      </c>
      <c r="T130" s="75">
        <v>13.9516618</v>
      </c>
      <c r="U130" s="75">
        <v>0</v>
      </c>
      <c r="V130" s="75">
        <v>13.9516618</v>
      </c>
      <c r="W130" s="82"/>
      <c r="X130" s="82">
        <f t="shared" si="3"/>
        <v>819.6082177000001</v>
      </c>
    </row>
    <row r="131" spans="1:24" ht="12">
      <c r="A131" s="8">
        <v>40299</v>
      </c>
      <c r="B131" s="75">
        <v>100.00400979999999</v>
      </c>
      <c r="C131" s="75">
        <v>134.42511109999998</v>
      </c>
      <c r="D131" s="81">
        <v>0</v>
      </c>
      <c r="E131" s="75">
        <v>103.0010422</v>
      </c>
      <c r="F131" s="75">
        <v>103.0009748</v>
      </c>
      <c r="G131" s="82">
        <v>26.0000719</v>
      </c>
      <c r="H131" s="81">
        <f t="shared" si="4"/>
        <v>466.4312098</v>
      </c>
      <c r="I131" s="82"/>
      <c r="J131" s="75">
        <v>0</v>
      </c>
      <c r="K131" s="75">
        <v>41.3118635</v>
      </c>
      <c r="L131" s="75">
        <v>0</v>
      </c>
      <c r="M131" s="75">
        <v>0</v>
      </c>
      <c r="N131" s="75">
        <v>26.0916871</v>
      </c>
      <c r="O131" s="75">
        <v>0</v>
      </c>
      <c r="P131" s="75">
        <v>0</v>
      </c>
      <c r="Q131" s="81">
        <f t="shared" si="5"/>
        <v>67.4035506</v>
      </c>
      <c r="R131" s="82"/>
      <c r="S131" s="84">
        <v>0</v>
      </c>
      <c r="T131" s="75">
        <v>17.3945128</v>
      </c>
      <c r="U131" s="75">
        <v>0</v>
      </c>
      <c r="V131" s="75">
        <v>17.3945128</v>
      </c>
      <c r="W131" s="82"/>
      <c r="X131" s="82">
        <f t="shared" si="3"/>
        <v>551.2292732</v>
      </c>
    </row>
    <row r="132" spans="1:24" ht="12">
      <c r="A132" s="8">
        <v>40330</v>
      </c>
      <c r="B132" s="75">
        <v>126.00222790000001</v>
      </c>
      <c r="C132" s="75">
        <v>143.4236787</v>
      </c>
      <c r="D132" s="81">
        <v>0</v>
      </c>
      <c r="E132" s="75">
        <v>108.0016217</v>
      </c>
      <c r="F132" s="75">
        <v>108.0016105</v>
      </c>
      <c r="G132" s="82">
        <v>25.0004976</v>
      </c>
      <c r="H132" s="81">
        <f t="shared" si="4"/>
        <v>510.42963640000005</v>
      </c>
      <c r="I132" s="82"/>
      <c r="J132" s="75">
        <v>84.1042261</v>
      </c>
      <c r="K132" s="75">
        <v>36.207773</v>
      </c>
      <c r="L132" s="75">
        <v>80.00104110000001</v>
      </c>
      <c r="M132" s="75">
        <v>62.567117100000004</v>
      </c>
      <c r="N132" s="75">
        <v>21.1212482</v>
      </c>
      <c r="O132" s="75">
        <v>0</v>
      </c>
      <c r="P132" s="75">
        <v>0</v>
      </c>
      <c r="Q132" s="81">
        <f t="shared" si="5"/>
        <v>284.00140550000003</v>
      </c>
      <c r="R132" s="82"/>
      <c r="S132" s="84">
        <v>0</v>
      </c>
      <c r="T132" s="75">
        <v>13.0750294</v>
      </c>
      <c r="U132" s="75">
        <v>0</v>
      </c>
      <c r="V132" s="75">
        <v>13.0750294</v>
      </c>
      <c r="W132" s="82"/>
      <c r="X132" s="82">
        <f t="shared" si="3"/>
        <v>807.5060713</v>
      </c>
    </row>
    <row r="133" spans="1:24" ht="12">
      <c r="A133" s="8">
        <v>40360</v>
      </c>
      <c r="B133" s="75">
        <v>125.002025</v>
      </c>
      <c r="C133" s="75">
        <v>191.36431</v>
      </c>
      <c r="D133" s="81">
        <v>0</v>
      </c>
      <c r="E133" s="75">
        <v>148.00133540000002</v>
      </c>
      <c r="F133" s="75">
        <v>148.00173080000002</v>
      </c>
      <c r="G133" s="82">
        <v>50.0002466</v>
      </c>
      <c r="H133" s="81">
        <f t="shared" si="4"/>
        <v>662.3696478</v>
      </c>
      <c r="I133" s="82"/>
      <c r="J133" s="75">
        <v>0</v>
      </c>
      <c r="K133" s="75">
        <v>35.0099871</v>
      </c>
      <c r="L133" s="75">
        <v>0</v>
      </c>
      <c r="M133" s="75">
        <v>0</v>
      </c>
      <c r="N133" s="75">
        <v>21.0059655</v>
      </c>
      <c r="O133" s="75">
        <v>0</v>
      </c>
      <c r="P133" s="75">
        <v>12.0034491</v>
      </c>
      <c r="Q133" s="81">
        <f t="shared" si="5"/>
        <v>68.01940169999999</v>
      </c>
      <c r="R133" s="82"/>
      <c r="S133" s="84">
        <v>0</v>
      </c>
      <c r="T133" s="75">
        <v>13.0037071</v>
      </c>
      <c r="U133" s="75">
        <v>0</v>
      </c>
      <c r="V133" s="75">
        <v>13.0037071</v>
      </c>
      <c r="W133" s="82"/>
      <c r="X133" s="82">
        <f t="shared" si="3"/>
        <v>743.3927566000001</v>
      </c>
    </row>
    <row r="134" spans="1:24" ht="12">
      <c r="A134" s="8">
        <v>40391</v>
      </c>
      <c r="B134" s="75">
        <v>135.0035575</v>
      </c>
      <c r="C134" s="75">
        <v>148.42640469999998</v>
      </c>
      <c r="D134" s="81">
        <v>0</v>
      </c>
      <c r="E134" s="75">
        <v>120.0031336</v>
      </c>
      <c r="F134" s="75">
        <v>120.00228320000001</v>
      </c>
      <c r="G134" s="82">
        <v>25.0002691</v>
      </c>
      <c r="H134" s="81">
        <f t="shared" si="4"/>
        <v>548.4356481</v>
      </c>
      <c r="I134" s="82"/>
      <c r="J134" s="75">
        <v>77.153883</v>
      </c>
      <c r="K134" s="75">
        <v>36.0360866</v>
      </c>
      <c r="L134" s="75">
        <v>75.0964548</v>
      </c>
      <c r="M134" s="75">
        <v>59.6623472</v>
      </c>
      <c r="N134" s="75">
        <v>25.4372273</v>
      </c>
      <c r="O134" s="75">
        <v>0</v>
      </c>
      <c r="P134" s="75">
        <v>0</v>
      </c>
      <c r="Q134" s="81">
        <f t="shared" si="5"/>
        <v>273.3859989</v>
      </c>
      <c r="R134" s="82"/>
      <c r="S134" s="84">
        <v>0</v>
      </c>
      <c r="T134" s="75">
        <v>16.9581403</v>
      </c>
      <c r="U134" s="75">
        <v>7.1713905</v>
      </c>
      <c r="V134" s="75">
        <v>24.1295308</v>
      </c>
      <c r="W134" s="82"/>
      <c r="X134" s="82">
        <f t="shared" si="3"/>
        <v>845.9511778</v>
      </c>
    </row>
    <row r="135" spans="1:24" ht="12">
      <c r="A135" s="8">
        <v>40422</v>
      </c>
      <c r="B135" s="75">
        <v>125.00291800000001</v>
      </c>
      <c r="C135" s="75">
        <v>171.2053741</v>
      </c>
      <c r="D135" s="81">
        <v>0</v>
      </c>
      <c r="E135" s="75">
        <v>147.00424740000003</v>
      </c>
      <c r="F135" s="75">
        <v>147.0045551</v>
      </c>
      <c r="G135" s="82">
        <v>25.0003073</v>
      </c>
      <c r="H135" s="81">
        <f t="shared" si="4"/>
        <v>615.2174019000001</v>
      </c>
      <c r="I135" s="82"/>
      <c r="J135" s="75">
        <v>37.1342625</v>
      </c>
      <c r="K135" s="75">
        <v>33.3571249</v>
      </c>
      <c r="L135" s="75">
        <v>36.1026961</v>
      </c>
      <c r="M135" s="75">
        <v>29.9136591</v>
      </c>
      <c r="N135" s="75">
        <v>21.2271915</v>
      </c>
      <c r="O135" s="75">
        <v>0</v>
      </c>
      <c r="P135" s="75">
        <v>10.108183</v>
      </c>
      <c r="Q135" s="81">
        <f t="shared" si="5"/>
        <v>167.8431171</v>
      </c>
      <c r="R135" s="82"/>
      <c r="S135" s="84">
        <v>0</v>
      </c>
      <c r="T135" s="75">
        <v>13.1406942</v>
      </c>
      <c r="U135" s="75">
        <v>0</v>
      </c>
      <c r="V135" s="75">
        <v>13.1406942</v>
      </c>
      <c r="W135" s="82"/>
      <c r="X135" s="82">
        <f aca="true" t="shared" si="6" ref="X135:X198">H135+Q135+V135</f>
        <v>796.2012132000001</v>
      </c>
    </row>
    <row r="136" spans="1:24" ht="12">
      <c r="A136" s="8">
        <v>40452</v>
      </c>
      <c r="B136" s="75">
        <v>100.00155900000001</v>
      </c>
      <c r="C136" s="75">
        <v>112.4241791</v>
      </c>
      <c r="D136" s="81">
        <v>0</v>
      </c>
      <c r="E136" s="75">
        <v>116.00066100000001</v>
      </c>
      <c r="F136" s="75">
        <v>114.0006453</v>
      </c>
      <c r="G136" s="82">
        <v>24.0002193</v>
      </c>
      <c r="H136" s="81">
        <f aca="true" t="shared" si="7" ref="H136:H198">SUM(B136:G136)</f>
        <v>466.4272637</v>
      </c>
      <c r="I136" s="82"/>
      <c r="J136" s="75">
        <v>0</v>
      </c>
      <c r="K136" s="75">
        <v>32.2812652</v>
      </c>
      <c r="L136" s="75">
        <v>0</v>
      </c>
      <c r="M136" s="75">
        <v>0</v>
      </c>
      <c r="N136" s="75">
        <v>21.1845756</v>
      </c>
      <c r="O136" s="75">
        <v>0</v>
      </c>
      <c r="P136" s="75">
        <v>10.0000005</v>
      </c>
      <c r="Q136" s="81">
        <f aca="true" t="shared" si="8" ref="Q136:Q198">SUM(J136:P136)</f>
        <v>63.465841299999994</v>
      </c>
      <c r="R136" s="82"/>
      <c r="S136" s="84">
        <v>0</v>
      </c>
      <c r="T136" s="75">
        <v>13.1142487</v>
      </c>
      <c r="U136" s="75">
        <v>0</v>
      </c>
      <c r="V136" s="75">
        <v>13.1142487</v>
      </c>
      <c r="W136" s="82"/>
      <c r="X136" s="82">
        <f t="shared" si="6"/>
        <v>543.0073537</v>
      </c>
    </row>
    <row r="137" spans="1:24" ht="12">
      <c r="A137" s="8">
        <v>40483</v>
      </c>
      <c r="B137" s="75">
        <v>100.0009871</v>
      </c>
      <c r="C137" s="75">
        <v>118.4238103</v>
      </c>
      <c r="D137" s="81">
        <v>0</v>
      </c>
      <c r="E137" s="75">
        <v>116.0011085</v>
      </c>
      <c r="F137" s="75">
        <v>112.0030541</v>
      </c>
      <c r="G137" s="82">
        <v>23.0004436</v>
      </c>
      <c r="H137" s="81">
        <f t="shared" si="7"/>
        <v>469.42940359999994</v>
      </c>
      <c r="I137" s="82"/>
      <c r="J137" s="75">
        <v>72.0968458</v>
      </c>
      <c r="K137" s="75">
        <v>32.8582598</v>
      </c>
      <c r="L137" s="75">
        <v>72.0966416</v>
      </c>
      <c r="M137" s="75">
        <v>59.737209</v>
      </c>
      <c r="N137" s="75">
        <v>24.6435464</v>
      </c>
      <c r="O137" s="75">
        <v>0</v>
      </c>
      <c r="P137" s="75">
        <v>10.268153</v>
      </c>
      <c r="Q137" s="81">
        <f t="shared" si="8"/>
        <v>271.7006556</v>
      </c>
      <c r="R137" s="82"/>
      <c r="S137" s="84">
        <v>0</v>
      </c>
      <c r="T137" s="75">
        <v>16.4290352</v>
      </c>
      <c r="U137" s="75">
        <v>0</v>
      </c>
      <c r="V137" s="75">
        <v>16.4290352</v>
      </c>
      <c r="W137" s="82"/>
      <c r="X137" s="82">
        <f t="shared" si="6"/>
        <v>757.5590944</v>
      </c>
    </row>
    <row r="138" spans="1:24" ht="12">
      <c r="A138" s="8">
        <v>40513</v>
      </c>
      <c r="B138" s="75">
        <v>143.0030067</v>
      </c>
      <c r="C138" s="75">
        <v>149.7106861</v>
      </c>
      <c r="D138" s="81">
        <v>0</v>
      </c>
      <c r="E138" s="75">
        <v>145.0024806</v>
      </c>
      <c r="F138" s="75">
        <v>140.0017925</v>
      </c>
      <c r="G138" s="82">
        <v>22.0000079</v>
      </c>
      <c r="H138" s="81">
        <f t="shared" si="7"/>
        <v>599.7179738</v>
      </c>
      <c r="I138" s="82"/>
      <c r="J138" s="75">
        <v>36.7545189</v>
      </c>
      <c r="K138" s="75">
        <v>32.4654824</v>
      </c>
      <c r="L138" s="75">
        <v>36.7543645</v>
      </c>
      <c r="M138" s="75">
        <v>30.4537036</v>
      </c>
      <c r="N138" s="75">
        <v>21.3054719</v>
      </c>
      <c r="O138" s="75">
        <v>0</v>
      </c>
      <c r="P138" s="75">
        <v>0</v>
      </c>
      <c r="Q138" s="81">
        <f t="shared" si="8"/>
        <v>157.7335413</v>
      </c>
      <c r="R138" s="82"/>
      <c r="S138" s="84">
        <v>0</v>
      </c>
      <c r="T138" s="75">
        <v>13.189116</v>
      </c>
      <c r="U138" s="75">
        <v>0</v>
      </c>
      <c r="V138" s="75">
        <v>13.189116</v>
      </c>
      <c r="W138" s="82"/>
      <c r="X138" s="82">
        <f t="shared" si="6"/>
        <v>770.6406311000001</v>
      </c>
    </row>
    <row r="139" spans="1:24" ht="12">
      <c r="A139" s="8">
        <v>40544</v>
      </c>
      <c r="B139" s="75">
        <v>100.004258</v>
      </c>
      <c r="C139" s="75">
        <v>118.4249305</v>
      </c>
      <c r="D139" s="81">
        <v>0</v>
      </c>
      <c r="E139" s="75">
        <v>116.0024724</v>
      </c>
      <c r="F139" s="75">
        <v>112.0008305</v>
      </c>
      <c r="G139" s="82">
        <v>22.0002259</v>
      </c>
      <c r="H139" s="81">
        <f t="shared" si="7"/>
        <v>468.4327173</v>
      </c>
      <c r="I139" s="82"/>
      <c r="J139" s="75">
        <v>35.697586</v>
      </c>
      <c r="K139" s="75">
        <v>32.701309</v>
      </c>
      <c r="L139" s="75">
        <v>35.6975195</v>
      </c>
      <c r="M139" s="75">
        <v>29.5779001</v>
      </c>
      <c r="N139" s="75">
        <v>21.4602364</v>
      </c>
      <c r="O139" s="75">
        <v>0</v>
      </c>
      <c r="P139" s="75">
        <v>13.259048</v>
      </c>
      <c r="Q139" s="81">
        <f t="shared" si="8"/>
        <v>168.393599</v>
      </c>
      <c r="R139" s="82"/>
      <c r="S139" s="84">
        <v>0</v>
      </c>
      <c r="T139" s="75">
        <v>13.284906</v>
      </c>
      <c r="U139" s="75">
        <v>0</v>
      </c>
      <c r="V139" s="75">
        <v>13.284906</v>
      </c>
      <c r="W139" s="82"/>
      <c r="X139" s="82">
        <f t="shared" si="6"/>
        <v>650.1112222999999</v>
      </c>
    </row>
    <row r="140" spans="1:24" ht="12">
      <c r="A140" s="8">
        <v>40575</v>
      </c>
      <c r="B140" s="75">
        <v>25.00049</v>
      </c>
      <c r="C140" s="75">
        <v>163.4270436</v>
      </c>
      <c r="D140" s="81">
        <v>0</v>
      </c>
      <c r="E140" s="75">
        <v>128.00395170000002</v>
      </c>
      <c r="F140" s="75">
        <v>120.0038241</v>
      </c>
      <c r="G140" s="82">
        <v>22.0008729</v>
      </c>
      <c r="H140" s="81">
        <f t="shared" si="7"/>
        <v>458.43618230000004</v>
      </c>
      <c r="I140" s="82"/>
      <c r="J140" s="75">
        <v>36.9226718</v>
      </c>
      <c r="K140" s="75">
        <v>32.7342273</v>
      </c>
      <c r="L140" s="75">
        <v>36.922649</v>
      </c>
      <c r="M140" s="75">
        <v>30.5930533</v>
      </c>
      <c r="N140" s="75">
        <v>24.5506801</v>
      </c>
      <c r="O140" s="75">
        <v>0</v>
      </c>
      <c r="P140" s="75"/>
      <c r="Q140" s="81">
        <f t="shared" si="8"/>
        <v>161.7232815</v>
      </c>
      <c r="R140" s="82"/>
      <c r="S140" s="84">
        <v>0</v>
      </c>
      <c r="T140" s="75">
        <v>16.367142</v>
      </c>
      <c r="U140" s="75">
        <v>9.4944489</v>
      </c>
      <c r="V140" s="75">
        <v>25.861590900000003</v>
      </c>
      <c r="W140" s="82"/>
      <c r="X140" s="82">
        <f t="shared" si="6"/>
        <v>646.0210547</v>
      </c>
    </row>
    <row r="141" spans="1:24" ht="12">
      <c r="A141" s="8">
        <v>40603</v>
      </c>
      <c r="B141" s="75">
        <v>30.00114</v>
      </c>
      <c r="C141" s="75">
        <v>220.8441919</v>
      </c>
      <c r="D141" s="81">
        <v>0</v>
      </c>
      <c r="E141" s="75">
        <v>160.0014753</v>
      </c>
      <c r="F141" s="75">
        <v>150.0024816</v>
      </c>
      <c r="G141" s="82">
        <v>23.000272</v>
      </c>
      <c r="H141" s="81">
        <f t="shared" si="7"/>
        <v>583.8495608000001</v>
      </c>
      <c r="I141" s="82"/>
      <c r="J141" s="75">
        <v>36.569643</v>
      </c>
      <c r="K141" s="75">
        <v>32.0000091</v>
      </c>
      <c r="L141" s="75">
        <v>36.5695893</v>
      </c>
      <c r="M141" s="75">
        <v>30.3005155</v>
      </c>
      <c r="N141" s="75">
        <v>21.0000279</v>
      </c>
      <c r="O141" s="75">
        <v>0</v>
      </c>
      <c r="P141" s="75">
        <v>11.4933348</v>
      </c>
      <c r="Q141" s="81">
        <f t="shared" si="8"/>
        <v>167.9331196</v>
      </c>
      <c r="R141" s="82"/>
      <c r="S141" s="84">
        <v>0</v>
      </c>
      <c r="T141" s="75">
        <v>13.0000186</v>
      </c>
      <c r="U141" s="75">
        <v>0</v>
      </c>
      <c r="V141" s="75">
        <v>13.0000186</v>
      </c>
      <c r="W141" s="82"/>
      <c r="X141" s="82">
        <f t="shared" si="6"/>
        <v>764.7826990000001</v>
      </c>
    </row>
    <row r="142" spans="1:24" ht="12">
      <c r="A142" s="8">
        <v>40634</v>
      </c>
      <c r="B142" s="75">
        <v>0</v>
      </c>
      <c r="C142" s="75">
        <v>162.4249704</v>
      </c>
      <c r="D142" s="81">
        <v>0</v>
      </c>
      <c r="E142" s="75">
        <v>123.0013225</v>
      </c>
      <c r="F142" s="75">
        <v>115.00121970000001</v>
      </c>
      <c r="G142" s="82">
        <v>24.0005942</v>
      </c>
      <c r="H142" s="81">
        <f t="shared" si="7"/>
        <v>424.4281068</v>
      </c>
      <c r="I142" s="82"/>
      <c r="J142" s="75">
        <v>0</v>
      </c>
      <c r="K142" s="75">
        <v>33.5752928</v>
      </c>
      <c r="L142" s="75">
        <v>0</v>
      </c>
      <c r="M142" s="75">
        <v>0</v>
      </c>
      <c r="N142" s="75">
        <v>22.0337754</v>
      </c>
      <c r="O142" s="75">
        <v>0</v>
      </c>
      <c r="P142" s="75">
        <v>14.0000582</v>
      </c>
      <c r="Q142" s="81">
        <f t="shared" si="8"/>
        <v>69.6091264</v>
      </c>
      <c r="R142" s="82"/>
      <c r="S142" s="84">
        <v>0</v>
      </c>
      <c r="T142" s="75">
        <v>13.639971</v>
      </c>
      <c r="U142" s="75">
        <v>0</v>
      </c>
      <c r="V142" s="75">
        <v>13.639971</v>
      </c>
      <c r="W142" s="82"/>
      <c r="X142" s="82">
        <f t="shared" si="6"/>
        <v>507.6772042</v>
      </c>
    </row>
    <row r="143" spans="1:24" ht="12">
      <c r="A143" s="8">
        <v>40664</v>
      </c>
      <c r="B143" s="75">
        <v>5.0001125</v>
      </c>
      <c r="C143" s="75">
        <v>130.4238784</v>
      </c>
      <c r="D143" s="81">
        <v>0</v>
      </c>
      <c r="E143" s="75">
        <v>112.00168439999999</v>
      </c>
      <c r="F143" s="75">
        <v>102.0022371</v>
      </c>
      <c r="G143" s="82">
        <v>24.0003524</v>
      </c>
      <c r="H143" s="81">
        <f t="shared" si="7"/>
        <v>373.42826479999997</v>
      </c>
      <c r="I143" s="82"/>
      <c r="J143" s="75">
        <v>75.1542314</v>
      </c>
      <c r="K143" s="75">
        <v>32.0000415</v>
      </c>
      <c r="L143" s="75">
        <v>75.1542036</v>
      </c>
      <c r="M143" s="75">
        <v>62.270582399999995</v>
      </c>
      <c r="N143" s="75">
        <v>24.0000442</v>
      </c>
      <c r="O143" s="75">
        <v>0</v>
      </c>
      <c r="P143" s="75">
        <v>11.9258576</v>
      </c>
      <c r="Q143" s="81">
        <f t="shared" si="8"/>
        <v>280.50496069999997</v>
      </c>
      <c r="R143" s="82"/>
      <c r="S143" s="84">
        <v>0</v>
      </c>
      <c r="T143" s="75">
        <v>16.0000035</v>
      </c>
      <c r="U143" s="75">
        <v>0</v>
      </c>
      <c r="V143" s="75">
        <v>16.0000035</v>
      </c>
      <c r="W143" s="82"/>
      <c r="X143" s="82">
        <f t="shared" si="6"/>
        <v>669.933229</v>
      </c>
    </row>
    <row r="144" spans="1:24" ht="12">
      <c r="A144" s="8">
        <v>40695</v>
      </c>
      <c r="B144" s="75">
        <v>15.00041</v>
      </c>
      <c r="C144" s="75">
        <v>164.3619712</v>
      </c>
      <c r="D144" s="81">
        <v>0</v>
      </c>
      <c r="E144" s="75">
        <v>135.0010838</v>
      </c>
      <c r="F144" s="75">
        <v>120.0022449</v>
      </c>
      <c r="G144" s="82">
        <v>48.001034399999995</v>
      </c>
      <c r="H144" s="81">
        <f t="shared" si="7"/>
        <v>482.3667443</v>
      </c>
      <c r="I144" s="82"/>
      <c r="J144" s="75">
        <v>36.12697</v>
      </c>
      <c r="K144" s="75">
        <v>32.0000082</v>
      </c>
      <c r="L144" s="75">
        <v>36.126842</v>
      </c>
      <c r="M144" s="75">
        <v>29.9337107</v>
      </c>
      <c r="N144" s="75">
        <v>21.0000065</v>
      </c>
      <c r="O144" s="75">
        <v>0</v>
      </c>
      <c r="P144" s="75"/>
      <c r="Q144" s="81">
        <f t="shared" si="8"/>
        <v>155.18753740000002</v>
      </c>
      <c r="R144" s="82"/>
      <c r="S144" s="84">
        <v>0</v>
      </c>
      <c r="T144" s="75">
        <v>13.0000337</v>
      </c>
      <c r="U144" s="75">
        <v>7.2253882</v>
      </c>
      <c r="V144" s="75">
        <v>20.2254219</v>
      </c>
      <c r="W144" s="82"/>
      <c r="X144" s="82">
        <f t="shared" si="6"/>
        <v>657.7797036000001</v>
      </c>
    </row>
    <row r="145" spans="1:24" ht="12">
      <c r="A145" s="8">
        <v>40725</v>
      </c>
      <c r="B145" s="75">
        <v>17.000929</v>
      </c>
      <c r="C145" s="75">
        <v>120.4269649</v>
      </c>
      <c r="D145" s="81">
        <v>0</v>
      </c>
      <c r="E145" s="75">
        <v>108.0015262</v>
      </c>
      <c r="F145" s="75">
        <v>96.0007402</v>
      </c>
      <c r="G145" s="82">
        <v>20.0003575</v>
      </c>
      <c r="H145" s="81">
        <f t="shared" si="7"/>
        <v>361.4305178</v>
      </c>
      <c r="I145" s="82"/>
      <c r="J145" s="75">
        <v>0</v>
      </c>
      <c r="K145" s="75">
        <v>32.0000227</v>
      </c>
      <c r="L145" s="75">
        <v>0</v>
      </c>
      <c r="M145" s="75">
        <v>0</v>
      </c>
      <c r="N145" s="75">
        <v>21.0000171</v>
      </c>
      <c r="O145" s="75">
        <v>0</v>
      </c>
      <c r="P145" s="75">
        <v>13.0000045</v>
      </c>
      <c r="Q145" s="81">
        <f t="shared" si="8"/>
        <v>66.0000443</v>
      </c>
      <c r="R145" s="82"/>
      <c r="S145" s="84">
        <v>0</v>
      </c>
      <c r="T145" s="75">
        <v>13.0000037</v>
      </c>
      <c r="U145" s="75">
        <v>0</v>
      </c>
      <c r="V145" s="75">
        <v>13.0000037</v>
      </c>
      <c r="W145" s="82"/>
      <c r="X145" s="82">
        <f t="shared" si="6"/>
        <v>440.4305658</v>
      </c>
    </row>
    <row r="146" spans="1:24" ht="12">
      <c r="A146" s="8">
        <v>40756</v>
      </c>
      <c r="B146" s="75">
        <v>40.001509999999996</v>
      </c>
      <c r="C146" s="75">
        <v>146.426117</v>
      </c>
      <c r="D146" s="81">
        <v>0</v>
      </c>
      <c r="E146" s="75">
        <v>114.00147050000001</v>
      </c>
      <c r="F146" s="75">
        <v>105.00166970000001</v>
      </c>
      <c r="G146" s="82">
        <v>25.0004073</v>
      </c>
      <c r="H146" s="81">
        <f t="shared" si="7"/>
        <v>430.4311745</v>
      </c>
      <c r="I146" s="82"/>
      <c r="J146" s="75">
        <v>72.1128041</v>
      </c>
      <c r="K146" s="75">
        <v>32.9800451</v>
      </c>
      <c r="L146" s="75">
        <v>72.1127309</v>
      </c>
      <c r="M146" s="75">
        <v>59.7505367</v>
      </c>
      <c r="N146" s="75">
        <v>24.7349463</v>
      </c>
      <c r="O146" s="75">
        <v>0</v>
      </c>
      <c r="P146" s="75">
        <v>12.3670345</v>
      </c>
      <c r="Q146" s="81">
        <f t="shared" si="8"/>
        <v>274.0580976</v>
      </c>
      <c r="R146" s="82"/>
      <c r="S146" s="84">
        <v>0</v>
      </c>
      <c r="T146" s="75">
        <v>16.489944</v>
      </c>
      <c r="U146" s="75">
        <v>0</v>
      </c>
      <c r="V146" s="75">
        <v>16.489944</v>
      </c>
      <c r="W146" s="82"/>
      <c r="X146" s="82">
        <f t="shared" si="6"/>
        <v>720.9792161</v>
      </c>
    </row>
    <row r="147" spans="1:24" ht="12">
      <c r="A147" s="8">
        <v>40787</v>
      </c>
      <c r="B147" s="75">
        <v>45.001055</v>
      </c>
      <c r="C147" s="75">
        <v>169.2207048</v>
      </c>
      <c r="D147" s="81">
        <v>0</v>
      </c>
      <c r="E147" s="75">
        <v>145.0035221</v>
      </c>
      <c r="F147" s="75">
        <v>135.0030774</v>
      </c>
      <c r="G147" s="82">
        <v>25.0003242</v>
      </c>
      <c r="H147" s="81">
        <f t="shared" si="7"/>
        <v>519.2286835</v>
      </c>
      <c r="I147" s="82"/>
      <c r="J147" s="75">
        <v>36.0897713</v>
      </c>
      <c r="K147" s="75">
        <v>32.0000544</v>
      </c>
      <c r="L147" s="75">
        <v>36.0897435</v>
      </c>
      <c r="M147" s="75">
        <v>29.9028664</v>
      </c>
      <c r="N147" s="75">
        <v>21.0000269</v>
      </c>
      <c r="O147" s="75">
        <v>0</v>
      </c>
      <c r="P147" s="75">
        <v>11.3424668</v>
      </c>
      <c r="Q147" s="81">
        <f t="shared" si="8"/>
        <v>166.4249293</v>
      </c>
      <c r="R147" s="82"/>
      <c r="S147" s="84">
        <v>0</v>
      </c>
      <c r="T147" s="75">
        <v>13.0000342</v>
      </c>
      <c r="U147" s="75">
        <v>0</v>
      </c>
      <c r="V147" s="75">
        <v>13.0000342</v>
      </c>
      <c r="W147" s="82"/>
      <c r="X147" s="82">
        <f t="shared" si="6"/>
        <v>698.653647</v>
      </c>
    </row>
    <row r="148" spans="1:24" ht="12">
      <c r="A148" s="8">
        <v>40817</v>
      </c>
      <c r="B148" s="75">
        <v>10.000445</v>
      </c>
      <c r="C148" s="75">
        <v>138.143603</v>
      </c>
      <c r="D148" s="81">
        <v>0</v>
      </c>
      <c r="E148" s="75">
        <v>116.0017521</v>
      </c>
      <c r="F148" s="75">
        <v>108.0022435</v>
      </c>
      <c r="G148" s="82">
        <v>25.0009305</v>
      </c>
      <c r="H148" s="81">
        <f t="shared" si="7"/>
        <v>397.1489741</v>
      </c>
      <c r="I148" s="82"/>
      <c r="J148" s="75">
        <v>36.3307507</v>
      </c>
      <c r="K148" s="75">
        <v>32.0000102</v>
      </c>
      <c r="L148" s="75">
        <v>36.3307969</v>
      </c>
      <c r="M148" s="75">
        <v>30.1026309</v>
      </c>
      <c r="N148" s="75">
        <v>21.0000172</v>
      </c>
      <c r="O148" s="75">
        <v>0</v>
      </c>
      <c r="P148" s="75"/>
      <c r="Q148" s="81">
        <f t="shared" si="8"/>
        <v>155.7642059</v>
      </c>
      <c r="R148" s="82"/>
      <c r="S148" s="84">
        <v>0</v>
      </c>
      <c r="T148" s="75">
        <v>13.0000072</v>
      </c>
      <c r="U148" s="75">
        <v>7.2661792</v>
      </c>
      <c r="V148" s="75">
        <v>20.266186400000002</v>
      </c>
      <c r="W148" s="82"/>
      <c r="X148" s="82">
        <f t="shared" si="6"/>
        <v>573.1793664</v>
      </c>
    </row>
    <row r="149" spans="1:24" ht="12">
      <c r="A149" s="8">
        <v>40848</v>
      </c>
      <c r="B149" s="75">
        <v>0</v>
      </c>
      <c r="C149" s="75">
        <v>158.42941580000002</v>
      </c>
      <c r="D149" s="81">
        <v>0</v>
      </c>
      <c r="E149" s="75">
        <v>116.00208780000001</v>
      </c>
      <c r="F149" s="75">
        <v>108.0017496</v>
      </c>
      <c r="G149" s="82">
        <v>25.0009017</v>
      </c>
      <c r="H149" s="81">
        <f t="shared" si="7"/>
        <v>407.4341549</v>
      </c>
      <c r="I149" s="82"/>
      <c r="J149" s="75">
        <v>36.5860673</v>
      </c>
      <c r="K149" s="75">
        <v>34.4485757</v>
      </c>
      <c r="L149" s="75">
        <v>36.5858961</v>
      </c>
      <c r="M149" s="75">
        <v>30.3141428</v>
      </c>
      <c r="N149" s="75">
        <v>25.8364071</v>
      </c>
      <c r="O149" s="75">
        <v>0</v>
      </c>
      <c r="P149" s="75">
        <v>11.4984241</v>
      </c>
      <c r="Q149" s="81">
        <f t="shared" si="8"/>
        <v>175.26951309999998</v>
      </c>
      <c r="R149" s="82"/>
      <c r="S149" s="84">
        <v>0</v>
      </c>
      <c r="T149" s="75">
        <v>17.2242694</v>
      </c>
      <c r="U149" s="75">
        <v>0</v>
      </c>
      <c r="V149" s="75">
        <v>17.2242694</v>
      </c>
      <c r="W149" s="82"/>
      <c r="X149" s="82">
        <f t="shared" si="6"/>
        <v>599.9279374</v>
      </c>
    </row>
    <row r="150" spans="1:24" ht="12">
      <c r="A150" s="8">
        <v>40878</v>
      </c>
      <c r="B150" s="75">
        <v>0</v>
      </c>
      <c r="C150" s="75">
        <v>189.7547483</v>
      </c>
      <c r="D150" s="81">
        <v>0</v>
      </c>
      <c r="E150" s="75">
        <v>145.0021934</v>
      </c>
      <c r="F150" s="75">
        <v>135.002989</v>
      </c>
      <c r="G150" s="82">
        <v>25.0005419</v>
      </c>
      <c r="H150" s="81">
        <f t="shared" si="7"/>
        <v>494.76047259999996</v>
      </c>
      <c r="I150" s="82"/>
      <c r="J150" s="75">
        <v>0</v>
      </c>
      <c r="K150" s="75">
        <v>33.1712036</v>
      </c>
      <c r="L150" s="75">
        <v>0</v>
      </c>
      <c r="M150" s="75">
        <v>0</v>
      </c>
      <c r="N150" s="75">
        <v>21.768614</v>
      </c>
      <c r="O150" s="75">
        <v>0</v>
      </c>
      <c r="P150" s="75">
        <v>12.0000043</v>
      </c>
      <c r="Q150" s="81">
        <f t="shared" si="8"/>
        <v>66.9398219</v>
      </c>
      <c r="R150" s="82"/>
      <c r="S150" s="84">
        <v>0</v>
      </c>
      <c r="T150" s="75">
        <v>13.4757841</v>
      </c>
      <c r="U150" s="75">
        <v>0</v>
      </c>
      <c r="V150" s="75">
        <v>13.4757841</v>
      </c>
      <c r="W150" s="82"/>
      <c r="X150" s="82">
        <f t="shared" si="6"/>
        <v>575.1760786</v>
      </c>
    </row>
    <row r="151" spans="1:24" ht="12">
      <c r="A151" s="8">
        <v>40920</v>
      </c>
      <c r="B151" s="75">
        <v>0</v>
      </c>
      <c r="C151" s="75">
        <v>138.43097970000002</v>
      </c>
      <c r="D151" s="81">
        <v>0</v>
      </c>
      <c r="E151" s="75">
        <v>116.0047472</v>
      </c>
      <c r="F151" s="75">
        <v>108.0029949</v>
      </c>
      <c r="G151" s="82">
        <v>25.0000985</v>
      </c>
      <c r="H151" s="81">
        <f t="shared" si="7"/>
        <v>387.43882030000003</v>
      </c>
      <c r="I151" s="82"/>
      <c r="J151" s="75">
        <v>71.792251</v>
      </c>
      <c r="K151" s="75">
        <v>34.2714022</v>
      </c>
      <c r="L151" s="75">
        <v>71.7921107</v>
      </c>
      <c r="M151" s="75">
        <v>59.484908</v>
      </c>
      <c r="N151" s="75">
        <v>22.4905168</v>
      </c>
      <c r="O151" s="75">
        <v>0</v>
      </c>
      <c r="P151" s="75">
        <v>15.2823406</v>
      </c>
      <c r="Q151" s="81">
        <f t="shared" si="8"/>
        <v>275.1135293</v>
      </c>
      <c r="R151" s="82"/>
      <c r="S151" s="84">
        <v>0</v>
      </c>
      <c r="T151" s="75">
        <v>13.9226558</v>
      </c>
      <c r="U151" s="75">
        <v>0</v>
      </c>
      <c r="V151" s="75">
        <v>13.9226558</v>
      </c>
      <c r="W151" s="82"/>
      <c r="X151" s="82">
        <f t="shared" si="6"/>
        <v>676.4750054000001</v>
      </c>
    </row>
    <row r="152" spans="1:24" ht="12">
      <c r="A152" s="8">
        <v>40951</v>
      </c>
      <c r="B152" s="75">
        <v>20.0005</v>
      </c>
      <c r="C152" s="75">
        <v>168.4269499</v>
      </c>
      <c r="D152" s="81">
        <v>0</v>
      </c>
      <c r="E152" s="75">
        <v>130.003228</v>
      </c>
      <c r="F152" s="75">
        <v>122.00145979999999</v>
      </c>
      <c r="G152" s="82">
        <v>26.0012468</v>
      </c>
      <c r="H152" s="81">
        <f t="shared" si="7"/>
        <v>466.4333845</v>
      </c>
      <c r="I152" s="82"/>
      <c r="J152" s="75">
        <v>35.496956</v>
      </c>
      <c r="K152" s="75">
        <v>35.9018182</v>
      </c>
      <c r="L152" s="75">
        <v>35.4970182</v>
      </c>
      <c r="M152" s="75">
        <v>29.4116548</v>
      </c>
      <c r="N152" s="75">
        <v>26.926334</v>
      </c>
      <c r="O152" s="75">
        <v>0</v>
      </c>
      <c r="P152" s="75">
        <v>0</v>
      </c>
      <c r="Q152" s="81">
        <f t="shared" si="8"/>
        <v>163.23378119999998</v>
      </c>
      <c r="R152" s="82"/>
      <c r="S152" s="84">
        <v>0</v>
      </c>
      <c r="T152" s="75">
        <v>17.9509053</v>
      </c>
      <c r="U152" s="75">
        <v>9.127756</v>
      </c>
      <c r="V152" s="75">
        <v>27.0786613</v>
      </c>
      <c r="W152" s="82"/>
      <c r="X152" s="82">
        <f t="shared" si="6"/>
        <v>656.745827</v>
      </c>
    </row>
    <row r="153" spans="1:24" ht="12">
      <c r="A153" s="8">
        <v>40980</v>
      </c>
      <c r="B153" s="75">
        <v>20.000425</v>
      </c>
      <c r="C153" s="75">
        <v>215.8434597</v>
      </c>
      <c r="D153" s="81">
        <v>0</v>
      </c>
      <c r="E153" s="75">
        <v>163.00218</v>
      </c>
      <c r="F153" s="75">
        <v>153.0045064</v>
      </c>
      <c r="G153" s="82">
        <v>26.0006719</v>
      </c>
      <c r="H153" s="81">
        <f t="shared" si="7"/>
        <v>577.8512430000001</v>
      </c>
      <c r="I153" s="82"/>
      <c r="J153" s="75">
        <v>0</v>
      </c>
      <c r="K153" s="75">
        <v>34.2219475</v>
      </c>
      <c r="L153" s="75">
        <v>0</v>
      </c>
      <c r="M153" s="75">
        <v>0</v>
      </c>
      <c r="N153" s="75">
        <v>22.4583237</v>
      </c>
      <c r="O153" s="75">
        <v>0</v>
      </c>
      <c r="P153" s="75">
        <v>13.0000019</v>
      </c>
      <c r="Q153" s="81">
        <f t="shared" si="8"/>
        <v>69.6802731</v>
      </c>
      <c r="R153" s="82"/>
      <c r="S153" s="84">
        <v>0</v>
      </c>
      <c r="T153" s="75">
        <v>13.9026584</v>
      </c>
      <c r="U153" s="75">
        <v>0</v>
      </c>
      <c r="V153" s="75">
        <v>13.9026584</v>
      </c>
      <c r="W153" s="82"/>
      <c r="X153" s="82">
        <f t="shared" si="6"/>
        <v>661.4341745</v>
      </c>
    </row>
    <row r="154" spans="1:24" ht="12">
      <c r="A154" s="8">
        <v>41011</v>
      </c>
      <c r="B154" s="75">
        <v>0</v>
      </c>
      <c r="C154" s="75">
        <v>138.4234186</v>
      </c>
      <c r="D154" s="81">
        <v>0</v>
      </c>
      <c r="E154" s="75">
        <v>122.00180610000001</v>
      </c>
      <c r="F154" s="75">
        <v>114.0021471</v>
      </c>
      <c r="G154" s="82">
        <v>26.0001061</v>
      </c>
      <c r="H154" s="81">
        <f t="shared" si="7"/>
        <v>400.4274779</v>
      </c>
      <c r="I154" s="82"/>
      <c r="J154" s="75">
        <v>71.7715814</v>
      </c>
      <c r="K154" s="75">
        <v>37.822698</v>
      </c>
      <c r="L154" s="75">
        <v>71.77134530000001</v>
      </c>
      <c r="M154" s="75">
        <v>59.4676968</v>
      </c>
      <c r="N154" s="75">
        <v>24.8211304</v>
      </c>
      <c r="O154" s="75">
        <v>0</v>
      </c>
      <c r="P154" s="75">
        <v>16.4298924</v>
      </c>
      <c r="Q154" s="81">
        <f t="shared" si="8"/>
        <v>282.0843443</v>
      </c>
      <c r="R154" s="82"/>
      <c r="S154" s="84">
        <v>0</v>
      </c>
      <c r="T154" s="75">
        <v>15.3654679</v>
      </c>
      <c r="U154" s="75">
        <v>0</v>
      </c>
      <c r="V154" s="75">
        <v>15.3654679</v>
      </c>
      <c r="W154" s="82"/>
      <c r="X154" s="82">
        <f t="shared" si="6"/>
        <v>697.8772901</v>
      </c>
    </row>
    <row r="155" spans="1:24" ht="12">
      <c r="A155" s="8">
        <v>41041</v>
      </c>
      <c r="B155" s="75">
        <v>0</v>
      </c>
      <c r="C155" s="75">
        <v>174.36351739999998</v>
      </c>
      <c r="D155" s="81">
        <v>0</v>
      </c>
      <c r="E155" s="75">
        <v>150.001703</v>
      </c>
      <c r="F155" s="75">
        <v>137.00159820000002</v>
      </c>
      <c r="G155" s="82">
        <v>51.0010975</v>
      </c>
      <c r="H155" s="81">
        <f t="shared" si="7"/>
        <v>512.3679161</v>
      </c>
      <c r="I155" s="82"/>
      <c r="J155" s="75">
        <v>35.0008033</v>
      </c>
      <c r="K155" s="75">
        <v>34.0021035</v>
      </c>
      <c r="L155" s="75">
        <v>35.0004821</v>
      </c>
      <c r="M155" s="75">
        <v>29.0004062</v>
      </c>
      <c r="N155" s="75">
        <v>25.5015329</v>
      </c>
      <c r="O155" s="75">
        <v>0</v>
      </c>
      <c r="P155" s="75">
        <v>13.0004579</v>
      </c>
      <c r="Q155" s="81">
        <f t="shared" si="8"/>
        <v>171.50578589999998</v>
      </c>
      <c r="R155" s="82"/>
      <c r="S155" s="84">
        <v>0</v>
      </c>
      <c r="T155" s="75">
        <v>17.0010198</v>
      </c>
      <c r="U155" s="75">
        <v>0</v>
      </c>
      <c r="V155" s="75">
        <v>17.0010198</v>
      </c>
      <c r="W155" s="82"/>
      <c r="X155" s="82">
        <f t="shared" si="6"/>
        <v>700.8747218</v>
      </c>
    </row>
    <row r="156" spans="1:24" ht="12">
      <c r="A156" s="8">
        <v>41072</v>
      </c>
      <c r="B156" s="75">
        <v>0</v>
      </c>
      <c r="C156" s="75">
        <v>138.4251987</v>
      </c>
      <c r="D156" s="81">
        <v>0</v>
      </c>
      <c r="E156" s="75">
        <v>120.0016158</v>
      </c>
      <c r="F156" s="75">
        <v>108.00234780000001</v>
      </c>
      <c r="G156" s="82">
        <v>25.000116</v>
      </c>
      <c r="H156" s="81">
        <f t="shared" si="7"/>
        <v>391.42927829999996</v>
      </c>
      <c r="I156" s="82"/>
      <c r="J156" s="75">
        <v>0</v>
      </c>
      <c r="K156" s="75">
        <v>34.2595678</v>
      </c>
      <c r="L156" s="75">
        <v>0</v>
      </c>
      <c r="M156" s="75">
        <v>0</v>
      </c>
      <c r="N156" s="75">
        <v>22.4827179</v>
      </c>
      <c r="O156" s="75">
        <v>0</v>
      </c>
      <c r="P156" s="75">
        <v>0</v>
      </c>
      <c r="Q156" s="81">
        <f t="shared" si="8"/>
        <v>56.7422857</v>
      </c>
      <c r="R156" s="82"/>
      <c r="S156" s="84">
        <v>0</v>
      </c>
      <c r="T156" s="75">
        <v>13.9178652</v>
      </c>
      <c r="U156" s="75">
        <v>7.0000249</v>
      </c>
      <c r="V156" s="75">
        <v>20.9178901</v>
      </c>
      <c r="W156" s="82"/>
      <c r="X156" s="82">
        <f t="shared" si="6"/>
        <v>469.0894541</v>
      </c>
    </row>
    <row r="157" spans="1:24" ht="12">
      <c r="A157" s="8">
        <v>41102</v>
      </c>
      <c r="B157" s="75">
        <v>0</v>
      </c>
      <c r="C157" s="75">
        <v>120.00284070000001</v>
      </c>
      <c r="D157" s="81">
        <v>0</v>
      </c>
      <c r="E157" s="75">
        <v>120.0016926</v>
      </c>
      <c r="F157" s="75">
        <v>108.0036766</v>
      </c>
      <c r="G157" s="82">
        <v>25.0001537</v>
      </c>
      <c r="H157" s="81">
        <f t="shared" si="7"/>
        <v>373.0083636</v>
      </c>
      <c r="I157" s="82"/>
      <c r="J157" s="75">
        <v>70.3574814</v>
      </c>
      <c r="K157" s="75">
        <v>32.0001645</v>
      </c>
      <c r="L157" s="75">
        <v>70.3574533</v>
      </c>
      <c r="M157" s="75">
        <v>58.2961527</v>
      </c>
      <c r="N157" s="75">
        <v>21.0005402</v>
      </c>
      <c r="O157" s="75">
        <v>0</v>
      </c>
      <c r="P157" s="75">
        <v>15.000005</v>
      </c>
      <c r="Q157" s="81">
        <f t="shared" si="8"/>
        <v>267.01179709999997</v>
      </c>
      <c r="R157" s="82"/>
      <c r="S157" s="84">
        <v>0</v>
      </c>
      <c r="T157" s="75">
        <v>13.0000302</v>
      </c>
      <c r="U157" s="75">
        <v>0</v>
      </c>
      <c r="V157" s="75">
        <v>13.0000302</v>
      </c>
      <c r="W157" s="82"/>
      <c r="X157" s="82">
        <f t="shared" si="6"/>
        <v>653.0201908999999</v>
      </c>
    </row>
    <row r="158" spans="1:24" ht="12">
      <c r="A158" s="8">
        <v>41152</v>
      </c>
      <c r="B158" s="75">
        <v>70.00216900000001</v>
      </c>
      <c r="C158" s="75">
        <v>195.00208279999998</v>
      </c>
      <c r="D158" s="81">
        <v>0</v>
      </c>
      <c r="E158" s="75">
        <v>160.00445589999998</v>
      </c>
      <c r="F158" s="75">
        <v>140.0044657</v>
      </c>
      <c r="G158" s="82">
        <v>25.0009017</v>
      </c>
      <c r="H158" s="81">
        <f t="shared" si="7"/>
        <v>590.0140751</v>
      </c>
      <c r="I158" s="82"/>
      <c r="J158" s="75">
        <v>35.0000912</v>
      </c>
      <c r="K158" s="75">
        <v>32.0001169</v>
      </c>
      <c r="L158" s="75">
        <v>35.0000025</v>
      </c>
      <c r="M158" s="75">
        <v>29.0000161</v>
      </c>
      <c r="N158" s="75">
        <v>24.0000455</v>
      </c>
      <c r="O158" s="75">
        <v>0</v>
      </c>
      <c r="P158" s="75">
        <v>14.0000439</v>
      </c>
      <c r="Q158" s="81">
        <f t="shared" si="8"/>
        <v>169.00031610000002</v>
      </c>
      <c r="R158" s="82"/>
      <c r="S158" s="84">
        <v>0</v>
      </c>
      <c r="T158" s="75">
        <v>16.0000077</v>
      </c>
      <c r="U158" s="75">
        <v>0</v>
      </c>
      <c r="V158" s="75">
        <v>16.0000077</v>
      </c>
      <c r="W158" s="82"/>
      <c r="X158" s="82">
        <f t="shared" si="6"/>
        <v>775.0143989000001</v>
      </c>
    </row>
    <row r="159" spans="1:24" ht="12">
      <c r="A159" s="8">
        <v>41180</v>
      </c>
      <c r="B159" s="75">
        <v>35</v>
      </c>
      <c r="C159" s="75">
        <v>160.0030552</v>
      </c>
      <c r="D159" s="81">
        <v>0</v>
      </c>
      <c r="E159" s="75">
        <v>128.0016305</v>
      </c>
      <c r="F159" s="75">
        <v>112.0031771</v>
      </c>
      <c r="G159" s="82">
        <v>25.0005467</v>
      </c>
      <c r="H159" s="81">
        <f t="shared" si="7"/>
        <v>460.00840949999997</v>
      </c>
      <c r="I159" s="82"/>
      <c r="J159" s="75">
        <v>0</v>
      </c>
      <c r="K159" s="75">
        <v>32.000079</v>
      </c>
      <c r="L159" s="75">
        <v>0</v>
      </c>
      <c r="M159" s="75">
        <v>0</v>
      </c>
      <c r="N159" s="75">
        <v>21.0000367</v>
      </c>
      <c r="O159" s="75">
        <v>0</v>
      </c>
      <c r="P159" s="75">
        <v>13.0000252</v>
      </c>
      <c r="Q159" s="81">
        <f t="shared" si="8"/>
        <v>66.00014089999999</v>
      </c>
      <c r="R159" s="82"/>
      <c r="S159" s="84">
        <v>0</v>
      </c>
      <c r="T159" s="75">
        <v>13.0000015</v>
      </c>
      <c r="U159" s="75">
        <v>0</v>
      </c>
      <c r="V159" s="75">
        <v>13.0000015</v>
      </c>
      <c r="W159" s="82"/>
      <c r="X159" s="82">
        <f t="shared" si="6"/>
        <v>539.0085519</v>
      </c>
    </row>
    <row r="160" spans="1:24" ht="12">
      <c r="A160" s="8">
        <v>41213</v>
      </c>
      <c r="B160" s="75">
        <v>0</v>
      </c>
      <c r="C160" s="75">
        <v>160.00383800000003</v>
      </c>
      <c r="D160" s="81">
        <v>0</v>
      </c>
      <c r="E160" s="75">
        <v>128.0011154</v>
      </c>
      <c r="F160" s="75">
        <v>112.0022453</v>
      </c>
      <c r="G160" s="82">
        <v>25.0004903</v>
      </c>
      <c r="H160" s="81">
        <f t="shared" si="7"/>
        <v>425.007689</v>
      </c>
      <c r="I160" s="82"/>
      <c r="J160" s="75">
        <v>70.0001327</v>
      </c>
      <c r="K160" s="75">
        <v>32.0000287</v>
      </c>
      <c r="L160" s="75">
        <v>70.0000654</v>
      </c>
      <c r="M160" s="75">
        <v>58.000067400000006</v>
      </c>
      <c r="N160" s="75">
        <v>21.0000293</v>
      </c>
      <c r="O160" s="75">
        <v>0</v>
      </c>
      <c r="P160" s="75">
        <v>0</v>
      </c>
      <c r="Q160" s="81">
        <f t="shared" si="8"/>
        <v>251.0003235</v>
      </c>
      <c r="R160" s="82"/>
      <c r="S160" s="84">
        <v>0</v>
      </c>
      <c r="T160" s="75">
        <v>13.0000142</v>
      </c>
      <c r="U160" s="75">
        <v>7.0000882</v>
      </c>
      <c r="V160" s="75">
        <v>20.000102400000003</v>
      </c>
      <c r="W160" s="82"/>
      <c r="X160" s="82">
        <f t="shared" si="6"/>
        <v>696.0081149</v>
      </c>
    </row>
    <row r="161" spans="1:24" ht="12">
      <c r="A161" s="8">
        <v>41243</v>
      </c>
      <c r="B161" s="75">
        <v>70.0011539</v>
      </c>
      <c r="C161" s="75">
        <v>185.0031175</v>
      </c>
      <c r="D161" s="81">
        <v>0</v>
      </c>
      <c r="E161" s="75">
        <v>160.0032646</v>
      </c>
      <c r="F161" s="75">
        <v>140.0020042</v>
      </c>
      <c r="G161" s="82">
        <v>25.0019021</v>
      </c>
      <c r="H161" s="81">
        <f t="shared" si="7"/>
        <v>580.0114423</v>
      </c>
      <c r="I161" s="82"/>
      <c r="J161" s="75">
        <v>35.0000715</v>
      </c>
      <c r="K161" s="75">
        <v>32.0000893</v>
      </c>
      <c r="L161" s="75">
        <v>35.0000175</v>
      </c>
      <c r="M161" s="75">
        <v>29.0000551</v>
      </c>
      <c r="N161" s="75">
        <v>24.0000038</v>
      </c>
      <c r="O161" s="75">
        <v>0</v>
      </c>
      <c r="P161" s="75">
        <v>13.0000224</v>
      </c>
      <c r="Q161" s="81">
        <f t="shared" si="8"/>
        <v>168.00025960000002</v>
      </c>
      <c r="R161" s="82"/>
      <c r="S161" s="84">
        <v>0</v>
      </c>
      <c r="T161" s="75">
        <v>16.0000082</v>
      </c>
      <c r="U161" s="75">
        <v>0</v>
      </c>
      <c r="V161" s="75">
        <v>16.0000082</v>
      </c>
      <c r="W161" s="82"/>
      <c r="X161" s="82">
        <f t="shared" si="6"/>
        <v>764.0117101000001</v>
      </c>
    </row>
    <row r="162" spans="1:24" ht="12">
      <c r="A162" s="8">
        <v>41274</v>
      </c>
      <c r="B162" s="75">
        <v>35.0009</v>
      </c>
      <c r="C162" s="75">
        <v>160.0035638</v>
      </c>
      <c r="D162" s="81">
        <v>0</v>
      </c>
      <c r="E162" s="75">
        <v>128.0034121</v>
      </c>
      <c r="F162" s="75">
        <v>112.0024854</v>
      </c>
      <c r="G162" s="82">
        <v>25.0006403</v>
      </c>
      <c r="H162" s="81">
        <f t="shared" si="7"/>
        <v>460.0110016</v>
      </c>
      <c r="I162" s="82"/>
      <c r="J162" s="75">
        <v>35.000165</v>
      </c>
      <c r="K162" s="75">
        <v>32.0000737</v>
      </c>
      <c r="L162" s="75">
        <v>35.0000256</v>
      </c>
      <c r="M162" s="75">
        <v>29.0000034</v>
      </c>
      <c r="N162" s="75">
        <v>21.0000455</v>
      </c>
      <c r="O162" s="75">
        <v>0</v>
      </c>
      <c r="P162" s="75">
        <v>14.0000342</v>
      </c>
      <c r="Q162" s="81">
        <f t="shared" si="8"/>
        <v>166.0003474</v>
      </c>
      <c r="R162" s="82"/>
      <c r="S162" s="84">
        <v>0</v>
      </c>
      <c r="T162" s="75">
        <v>13.0000039</v>
      </c>
      <c r="U162" s="75">
        <v>0</v>
      </c>
      <c r="V162" s="75">
        <v>13.0000039</v>
      </c>
      <c r="W162" s="82"/>
      <c r="X162" s="82">
        <f t="shared" si="6"/>
        <v>639.0113529</v>
      </c>
    </row>
    <row r="163" spans="1:24" ht="12">
      <c r="A163" s="8">
        <v>41305</v>
      </c>
      <c r="B163" s="75">
        <v>0</v>
      </c>
      <c r="C163" s="75">
        <v>175.0033331</v>
      </c>
      <c r="D163" s="81">
        <v>0</v>
      </c>
      <c r="E163" s="75">
        <v>160.000743</v>
      </c>
      <c r="F163" s="75">
        <v>140.00276309999998</v>
      </c>
      <c r="G163" s="82">
        <v>25.0001023</v>
      </c>
      <c r="H163" s="81">
        <f t="shared" si="7"/>
        <v>500.0069415</v>
      </c>
      <c r="I163" s="82"/>
      <c r="J163" s="75">
        <v>35.0001112</v>
      </c>
      <c r="K163" s="75">
        <v>32.0000471</v>
      </c>
      <c r="L163" s="75">
        <v>35.0000139</v>
      </c>
      <c r="M163" s="75">
        <v>29.000019</v>
      </c>
      <c r="N163" s="75">
        <v>21.0000057</v>
      </c>
      <c r="O163" s="75">
        <v>0</v>
      </c>
      <c r="P163" s="75">
        <v>15.0000003</v>
      </c>
      <c r="Q163" s="81">
        <f t="shared" si="8"/>
        <v>167.00019720000003</v>
      </c>
      <c r="R163" s="82"/>
      <c r="S163" s="84">
        <v>0</v>
      </c>
      <c r="T163" s="75">
        <v>13.0000009</v>
      </c>
      <c r="U163" s="75">
        <v>0</v>
      </c>
      <c r="V163" s="75">
        <v>13.0000009</v>
      </c>
      <c r="W163" s="82"/>
      <c r="X163" s="82">
        <f t="shared" si="6"/>
        <v>680.0071396000001</v>
      </c>
    </row>
    <row r="164" spans="1:24" ht="12">
      <c r="A164" s="8">
        <v>41333</v>
      </c>
      <c r="B164" s="75">
        <v>75.002302</v>
      </c>
      <c r="C164" s="75">
        <v>180.0034521</v>
      </c>
      <c r="D164" s="81">
        <v>0</v>
      </c>
      <c r="E164" s="75">
        <v>137.0015635</v>
      </c>
      <c r="F164" s="75">
        <v>118.003381</v>
      </c>
      <c r="G164" s="82">
        <v>25.0003626</v>
      </c>
      <c r="H164" s="81">
        <f t="shared" si="7"/>
        <v>535.0110612</v>
      </c>
      <c r="I164" s="82"/>
      <c r="J164" s="75">
        <v>35.0001213</v>
      </c>
      <c r="K164" s="75">
        <v>32.0000522</v>
      </c>
      <c r="L164" s="75">
        <v>35.0000145</v>
      </c>
      <c r="M164" s="75">
        <v>29.000021</v>
      </c>
      <c r="N164" s="75">
        <v>24.0000109</v>
      </c>
      <c r="O164" s="75">
        <v>0</v>
      </c>
      <c r="P164" s="75">
        <v>0</v>
      </c>
      <c r="Q164" s="81">
        <f t="shared" si="8"/>
        <v>155.00021990000002</v>
      </c>
      <c r="R164" s="82"/>
      <c r="S164" s="84">
        <v>0</v>
      </c>
      <c r="T164" s="75">
        <v>16.0001395</v>
      </c>
      <c r="U164" s="75">
        <v>9.0000428</v>
      </c>
      <c r="V164" s="75">
        <v>25.0001823</v>
      </c>
      <c r="W164" s="82"/>
      <c r="X164" s="82">
        <f t="shared" si="6"/>
        <v>715.0114634</v>
      </c>
    </row>
    <row r="165" spans="1:24" ht="12">
      <c r="A165" s="8">
        <v>41364</v>
      </c>
      <c r="B165" s="75">
        <v>30.000824</v>
      </c>
      <c r="C165" s="75">
        <v>180.00249130000003</v>
      </c>
      <c r="D165" s="81">
        <v>0</v>
      </c>
      <c r="E165" s="75">
        <v>140.0014973</v>
      </c>
      <c r="F165" s="75">
        <v>120.003839</v>
      </c>
      <c r="G165" s="82">
        <v>25.0009227</v>
      </c>
      <c r="H165" s="81">
        <f t="shared" si="7"/>
        <v>495.0095743</v>
      </c>
      <c r="I165" s="82"/>
      <c r="J165" s="75">
        <v>0</v>
      </c>
      <c r="K165" s="75">
        <v>32.0000422</v>
      </c>
      <c r="L165" s="75">
        <v>0</v>
      </c>
      <c r="M165" s="75">
        <v>0</v>
      </c>
      <c r="N165" s="75">
        <v>21.0000124</v>
      </c>
      <c r="O165" s="75">
        <v>0</v>
      </c>
      <c r="P165" s="75">
        <v>13.000008</v>
      </c>
      <c r="Q165" s="81">
        <f t="shared" si="8"/>
        <v>66.00006259999999</v>
      </c>
      <c r="R165" s="82"/>
      <c r="S165" s="84">
        <v>0</v>
      </c>
      <c r="T165" s="75">
        <v>13.000036</v>
      </c>
      <c r="U165" s="75">
        <v>0</v>
      </c>
      <c r="V165" s="75">
        <v>13.000036</v>
      </c>
      <c r="W165" s="82"/>
      <c r="X165" s="82">
        <f t="shared" si="6"/>
        <v>574.0096729</v>
      </c>
    </row>
    <row r="166" spans="1:24" ht="12">
      <c r="A166" s="8">
        <v>41365</v>
      </c>
      <c r="B166" s="75">
        <v>0</v>
      </c>
      <c r="C166" s="75">
        <v>175.0029175</v>
      </c>
      <c r="D166" s="81">
        <v>0</v>
      </c>
      <c r="E166" s="75">
        <v>137.0033835</v>
      </c>
      <c r="F166" s="75">
        <v>118.0025111</v>
      </c>
      <c r="G166" s="82">
        <v>25.0000964</v>
      </c>
      <c r="H166" s="81">
        <f t="shared" si="7"/>
        <v>455.0089085</v>
      </c>
      <c r="I166" s="82"/>
      <c r="J166" s="75">
        <v>70.0005123</v>
      </c>
      <c r="K166" s="75">
        <v>32.0002239</v>
      </c>
      <c r="L166" s="75">
        <v>70.0000442</v>
      </c>
      <c r="M166" s="75">
        <v>58.0001248</v>
      </c>
      <c r="N166" s="75">
        <v>21.0000088</v>
      </c>
      <c r="O166" s="75">
        <v>0</v>
      </c>
      <c r="P166" s="75">
        <v>18.0000097</v>
      </c>
      <c r="Q166" s="81">
        <f t="shared" si="8"/>
        <v>269.0009237</v>
      </c>
      <c r="R166" s="82"/>
      <c r="S166" s="84">
        <v>0</v>
      </c>
      <c r="T166" s="75">
        <v>13.0000129</v>
      </c>
      <c r="U166" s="75">
        <v>0</v>
      </c>
      <c r="V166" s="75">
        <v>13.0000129</v>
      </c>
      <c r="W166" s="82"/>
      <c r="X166" s="82">
        <f t="shared" si="6"/>
        <v>737.0098451</v>
      </c>
    </row>
    <row r="167" spans="1:24" ht="12">
      <c r="A167" s="8">
        <v>41395</v>
      </c>
      <c r="B167" s="75">
        <v>0</v>
      </c>
      <c r="C167" s="75">
        <v>160.0027511</v>
      </c>
      <c r="D167" s="81">
        <v>0</v>
      </c>
      <c r="E167" s="75">
        <v>147.0036552</v>
      </c>
      <c r="F167" s="75">
        <v>122.00454629999999</v>
      </c>
      <c r="G167" s="82">
        <v>48.00152129999999</v>
      </c>
      <c r="H167" s="81">
        <f t="shared" si="7"/>
        <v>477.0124739</v>
      </c>
      <c r="I167" s="82"/>
      <c r="J167" s="75">
        <v>35.0000606</v>
      </c>
      <c r="K167" s="75">
        <v>32.0000468</v>
      </c>
      <c r="L167" s="75">
        <v>35.000033</v>
      </c>
      <c r="M167" s="75">
        <v>29.0000388</v>
      </c>
      <c r="N167" s="75">
        <v>24.0000372</v>
      </c>
      <c r="O167" s="75">
        <v>0</v>
      </c>
      <c r="P167" s="75">
        <v>13.0000094</v>
      </c>
      <c r="Q167" s="81">
        <f t="shared" si="8"/>
        <v>168.0002258</v>
      </c>
      <c r="R167" s="82"/>
      <c r="S167" s="84">
        <v>0</v>
      </c>
      <c r="T167" s="75">
        <v>16.0000633</v>
      </c>
      <c r="U167" s="75">
        <v>0</v>
      </c>
      <c r="V167" s="75">
        <v>16.0000633</v>
      </c>
      <c r="W167" s="82"/>
      <c r="X167" s="82">
        <f t="shared" si="6"/>
        <v>661.012763</v>
      </c>
    </row>
    <row r="168" spans="1:24" ht="12">
      <c r="A168" s="8">
        <v>41455</v>
      </c>
      <c r="B168" s="75">
        <v>30.000991</v>
      </c>
      <c r="C168" s="75">
        <v>125.00443810000002</v>
      </c>
      <c r="D168" s="81">
        <v>0</v>
      </c>
      <c r="E168" s="75">
        <v>120.0022562</v>
      </c>
      <c r="F168" s="75">
        <v>100.0033215</v>
      </c>
      <c r="G168" s="82">
        <v>25.0002031</v>
      </c>
      <c r="H168" s="81">
        <f t="shared" si="7"/>
        <v>400.01120990000004</v>
      </c>
      <c r="I168" s="82"/>
      <c r="J168" s="75">
        <v>0</v>
      </c>
      <c r="K168" s="75">
        <v>32.0000973</v>
      </c>
      <c r="L168" s="75">
        <v>0</v>
      </c>
      <c r="M168" s="75">
        <v>0</v>
      </c>
      <c r="N168" s="75">
        <v>21.0000174</v>
      </c>
      <c r="O168" s="75">
        <v>0</v>
      </c>
      <c r="P168" s="75">
        <v>0</v>
      </c>
      <c r="Q168" s="81">
        <f t="shared" si="8"/>
        <v>53.0001147</v>
      </c>
      <c r="R168" s="82"/>
      <c r="S168" s="84">
        <v>0</v>
      </c>
      <c r="T168" s="75">
        <v>13.0000046</v>
      </c>
      <c r="U168" s="75">
        <v>7.0000018</v>
      </c>
      <c r="V168" s="75">
        <v>20.0000064</v>
      </c>
      <c r="W168" s="82"/>
      <c r="X168" s="82">
        <f t="shared" si="6"/>
        <v>473.01133100000004</v>
      </c>
    </row>
    <row r="169" spans="1:24" ht="12">
      <c r="A169" s="8">
        <v>41486</v>
      </c>
      <c r="B169" s="75">
        <v>0</v>
      </c>
      <c r="C169" s="75">
        <v>139.77867730000003</v>
      </c>
      <c r="D169" s="81">
        <v>0</v>
      </c>
      <c r="E169" s="75">
        <v>120.002292</v>
      </c>
      <c r="F169" s="75">
        <v>100.0014431</v>
      </c>
      <c r="G169" s="82">
        <v>25.0012111</v>
      </c>
      <c r="H169" s="81">
        <f t="shared" si="7"/>
        <v>384.78362350000003</v>
      </c>
      <c r="I169" s="82"/>
      <c r="J169" s="75">
        <v>70.0001515</v>
      </c>
      <c r="K169" s="75">
        <v>32.0001963</v>
      </c>
      <c r="L169" s="75">
        <v>70.0000805</v>
      </c>
      <c r="M169" s="75">
        <v>58.0000524</v>
      </c>
      <c r="N169" s="75">
        <v>21.0000176</v>
      </c>
      <c r="O169" s="75">
        <v>0</v>
      </c>
      <c r="P169" s="75">
        <v>15.0000015</v>
      </c>
      <c r="Q169" s="81">
        <f t="shared" si="8"/>
        <v>266.00049980000006</v>
      </c>
      <c r="R169" s="82"/>
      <c r="S169" s="84">
        <v>0</v>
      </c>
      <c r="T169" s="75">
        <v>13.0000019</v>
      </c>
      <c r="U169" s="75">
        <v>0</v>
      </c>
      <c r="V169" s="75">
        <v>13.0000019</v>
      </c>
      <c r="W169" s="82"/>
      <c r="X169" s="82">
        <f t="shared" si="6"/>
        <v>663.7841252000002</v>
      </c>
    </row>
    <row r="170" spans="1:24" ht="12">
      <c r="A170" s="8">
        <v>41517</v>
      </c>
      <c r="B170" s="75">
        <v>50.000605</v>
      </c>
      <c r="C170" s="75">
        <v>235.0033996</v>
      </c>
      <c r="D170" s="81">
        <v>0</v>
      </c>
      <c r="E170" s="75">
        <v>150.0027704</v>
      </c>
      <c r="F170" s="75">
        <v>125.0032985</v>
      </c>
      <c r="G170" s="82">
        <v>25.0009067</v>
      </c>
      <c r="H170" s="81">
        <f t="shared" si="7"/>
        <v>585.0109802</v>
      </c>
      <c r="I170" s="82"/>
      <c r="J170" s="75">
        <v>0</v>
      </c>
      <c r="K170" s="75">
        <v>32.0000119</v>
      </c>
      <c r="L170" s="75">
        <v>0</v>
      </c>
      <c r="M170" s="75">
        <v>0</v>
      </c>
      <c r="N170" s="75">
        <v>24.0000279</v>
      </c>
      <c r="O170" s="75">
        <v>0</v>
      </c>
      <c r="P170" s="75">
        <v>16.0000132</v>
      </c>
      <c r="Q170" s="81">
        <f t="shared" si="8"/>
        <v>72.000053</v>
      </c>
      <c r="R170" s="82"/>
      <c r="S170" s="84">
        <v>0</v>
      </c>
      <c r="T170" s="75">
        <v>16.000007</v>
      </c>
      <c r="U170" s="75">
        <v>0</v>
      </c>
      <c r="V170" s="75">
        <v>16.000007</v>
      </c>
      <c r="W170" s="82"/>
      <c r="X170" s="82">
        <f t="shared" si="6"/>
        <v>673.0110401999999</v>
      </c>
    </row>
    <row r="171" spans="1:24" ht="12">
      <c r="A171" s="8">
        <v>41547</v>
      </c>
      <c r="B171" s="75">
        <v>65.0019075</v>
      </c>
      <c r="C171" s="75">
        <v>155.00418000000002</v>
      </c>
      <c r="D171" s="81">
        <v>0</v>
      </c>
      <c r="E171" s="75">
        <v>120.0015</v>
      </c>
      <c r="F171" s="75">
        <v>100.0013825</v>
      </c>
      <c r="G171" s="82">
        <v>22.0008375</v>
      </c>
      <c r="H171" s="81">
        <f t="shared" si="7"/>
        <v>462.00980749999997</v>
      </c>
      <c r="I171" s="82"/>
      <c r="J171" s="75">
        <v>67.0001217</v>
      </c>
      <c r="K171" s="75">
        <v>31.0000072</v>
      </c>
      <c r="L171" s="75">
        <v>70.0001223</v>
      </c>
      <c r="M171" s="75">
        <v>58.000004000000004</v>
      </c>
      <c r="N171" s="75">
        <v>21.0001549</v>
      </c>
      <c r="O171" s="75">
        <v>0</v>
      </c>
      <c r="P171" s="75">
        <v>13.0000634</v>
      </c>
      <c r="Q171" s="81">
        <f t="shared" si="8"/>
        <v>260.00047349999994</v>
      </c>
      <c r="R171" s="82"/>
      <c r="S171" s="84">
        <v>0</v>
      </c>
      <c r="T171" s="75">
        <v>13.0000068</v>
      </c>
      <c r="U171" s="75">
        <v>0</v>
      </c>
      <c r="V171" s="75">
        <v>13.0000068</v>
      </c>
      <c r="W171" s="82"/>
      <c r="X171" s="82">
        <f t="shared" si="6"/>
        <v>735.0102877999999</v>
      </c>
    </row>
    <row r="172" spans="1:24" ht="12">
      <c r="A172" s="8">
        <v>41578</v>
      </c>
      <c r="B172" s="75">
        <v>81.0019705</v>
      </c>
      <c r="C172" s="75">
        <v>165.00228549999997</v>
      </c>
      <c r="D172" s="81">
        <v>0</v>
      </c>
      <c r="E172" s="75">
        <v>164.0046026</v>
      </c>
      <c r="F172" s="75">
        <v>145.00318959999998</v>
      </c>
      <c r="G172" s="82">
        <v>22.0000148</v>
      </c>
      <c r="H172" s="81">
        <f t="shared" si="7"/>
        <v>577.012063</v>
      </c>
      <c r="I172" s="82"/>
      <c r="J172" s="75">
        <v>32.000152</v>
      </c>
      <c r="K172" s="75">
        <v>30.0000437</v>
      </c>
      <c r="L172" s="75">
        <v>35.0000236</v>
      </c>
      <c r="M172" s="75">
        <v>29.0000051</v>
      </c>
      <c r="N172" s="75">
        <v>21.0000045</v>
      </c>
      <c r="O172" s="75">
        <v>0</v>
      </c>
      <c r="P172" s="75">
        <v>0</v>
      </c>
      <c r="Q172" s="81">
        <f t="shared" si="8"/>
        <v>147.0002289</v>
      </c>
      <c r="R172" s="82"/>
      <c r="S172" s="84">
        <v>0</v>
      </c>
      <c r="T172" s="75">
        <v>13.0000407</v>
      </c>
      <c r="U172" s="75">
        <v>7.0000173</v>
      </c>
      <c r="V172" s="75">
        <v>20.000058</v>
      </c>
      <c r="W172" s="82"/>
      <c r="X172" s="82">
        <f t="shared" si="6"/>
        <v>744.0123499</v>
      </c>
    </row>
    <row r="173" spans="1:24" ht="12">
      <c r="A173" s="8">
        <v>41608</v>
      </c>
      <c r="B173" s="75">
        <v>0</v>
      </c>
      <c r="C173" s="75">
        <v>180.00301570000002</v>
      </c>
      <c r="D173" s="81">
        <v>0</v>
      </c>
      <c r="E173" s="75">
        <v>130.00285510000003</v>
      </c>
      <c r="F173" s="75">
        <v>114.0041034</v>
      </c>
      <c r="G173" s="82">
        <v>25.0011925</v>
      </c>
      <c r="H173" s="81">
        <f t="shared" si="7"/>
        <v>449.01116670000005</v>
      </c>
      <c r="I173" s="82"/>
      <c r="J173" s="75">
        <v>0</v>
      </c>
      <c r="K173" s="75">
        <v>30.0001068</v>
      </c>
      <c r="L173" s="75">
        <v>0</v>
      </c>
      <c r="M173" s="75">
        <v>0</v>
      </c>
      <c r="N173" s="75">
        <v>24.0001243</v>
      </c>
      <c r="O173" s="75">
        <v>0</v>
      </c>
      <c r="P173" s="75">
        <v>13.0002839</v>
      </c>
      <c r="Q173" s="81">
        <f t="shared" si="8"/>
        <v>67.00051500000001</v>
      </c>
      <c r="R173" s="82"/>
      <c r="S173" s="84">
        <v>0</v>
      </c>
      <c r="T173" s="75">
        <v>16.0000448</v>
      </c>
      <c r="U173" s="75">
        <v>0</v>
      </c>
      <c r="V173" s="75">
        <v>16.0000448</v>
      </c>
      <c r="W173" s="82"/>
      <c r="X173" s="82">
        <f t="shared" si="6"/>
        <v>532.0117265</v>
      </c>
    </row>
    <row r="174" spans="1:24" ht="12">
      <c r="A174" s="8">
        <v>41639</v>
      </c>
      <c r="B174" s="75">
        <v>0</v>
      </c>
      <c r="C174" s="75">
        <v>135.0021271</v>
      </c>
      <c r="D174" s="81">
        <v>0</v>
      </c>
      <c r="E174" s="75">
        <v>128.0024981</v>
      </c>
      <c r="F174" s="75">
        <v>108.0018764</v>
      </c>
      <c r="G174" s="82">
        <v>25.0001959</v>
      </c>
      <c r="H174" s="81">
        <f t="shared" si="7"/>
        <v>396.0066975</v>
      </c>
      <c r="I174" s="82"/>
      <c r="J174" s="75">
        <v>64.00021290000001</v>
      </c>
      <c r="K174" s="75">
        <v>30.0000006</v>
      </c>
      <c r="L174" s="75">
        <v>70.0002176</v>
      </c>
      <c r="M174" s="75">
        <v>58.0000815</v>
      </c>
      <c r="N174" s="75">
        <v>21.000002</v>
      </c>
      <c r="O174" s="75">
        <v>0</v>
      </c>
      <c r="P174" s="75">
        <v>16.0000122</v>
      </c>
      <c r="Q174" s="81">
        <f t="shared" si="8"/>
        <v>259.0005268</v>
      </c>
      <c r="R174" s="82"/>
      <c r="S174" s="84">
        <v>0</v>
      </c>
      <c r="T174" s="75">
        <v>13.0000309</v>
      </c>
      <c r="U174" s="75">
        <v>0</v>
      </c>
      <c r="V174" s="75">
        <v>13.0000309</v>
      </c>
      <c r="W174" s="82"/>
      <c r="X174" s="82">
        <f t="shared" si="6"/>
        <v>668.0072551999999</v>
      </c>
    </row>
    <row r="175" spans="1:24" ht="12">
      <c r="A175" s="8">
        <v>41670</v>
      </c>
      <c r="B175" s="75">
        <v>0</v>
      </c>
      <c r="C175" s="75">
        <v>75.0069584</v>
      </c>
      <c r="D175" s="81">
        <v>0</v>
      </c>
      <c r="E175" s="75">
        <v>142.0026272</v>
      </c>
      <c r="F175" s="75">
        <v>123.002861</v>
      </c>
      <c r="G175" s="82">
        <v>23.0003504</v>
      </c>
      <c r="H175" s="81">
        <f t="shared" si="7"/>
        <v>363.012797</v>
      </c>
      <c r="I175" s="82"/>
      <c r="J175" s="75">
        <v>32.0000157</v>
      </c>
      <c r="K175" s="75">
        <v>30.0003117</v>
      </c>
      <c r="L175" s="75">
        <v>35.0000358</v>
      </c>
      <c r="M175" s="75">
        <v>29.0000562</v>
      </c>
      <c r="N175" s="75">
        <v>21.0000118</v>
      </c>
      <c r="O175" s="75">
        <v>15.0000712</v>
      </c>
      <c r="P175" s="75">
        <v>15.0000003</v>
      </c>
      <c r="Q175" s="81">
        <f t="shared" si="8"/>
        <v>177.00050270000003</v>
      </c>
      <c r="R175" s="82"/>
      <c r="S175" s="84">
        <v>0</v>
      </c>
      <c r="T175" s="75">
        <v>13.0000321</v>
      </c>
      <c r="U175" s="75">
        <v>0</v>
      </c>
      <c r="V175" s="75">
        <v>13.0000321</v>
      </c>
      <c r="W175" s="82"/>
      <c r="X175" s="82">
        <f t="shared" si="6"/>
        <v>553.0133318000001</v>
      </c>
    </row>
    <row r="176" spans="1:24" ht="12">
      <c r="A176" s="8">
        <v>41698</v>
      </c>
      <c r="B176" s="75">
        <v>95.0011315</v>
      </c>
      <c r="C176" s="75">
        <v>83.00205779999999</v>
      </c>
      <c r="D176" s="81">
        <v>0</v>
      </c>
      <c r="E176" s="75">
        <v>125.0024732</v>
      </c>
      <c r="F176" s="75">
        <v>117.0026828</v>
      </c>
      <c r="G176" s="82">
        <v>18.0004962</v>
      </c>
      <c r="H176" s="81">
        <f t="shared" si="7"/>
        <v>438.00884149999996</v>
      </c>
      <c r="I176" s="82"/>
      <c r="J176" s="75">
        <v>32.0001984</v>
      </c>
      <c r="K176" s="75">
        <v>30.0000528</v>
      </c>
      <c r="L176" s="75">
        <v>35.0983717</v>
      </c>
      <c r="M176" s="75">
        <v>29.0000135</v>
      </c>
      <c r="N176" s="75">
        <v>24.0000054</v>
      </c>
      <c r="O176" s="75">
        <v>13.0000899</v>
      </c>
      <c r="P176" s="75">
        <v>0</v>
      </c>
      <c r="Q176" s="81">
        <f t="shared" si="8"/>
        <v>163.0987317</v>
      </c>
      <c r="R176" s="82"/>
      <c r="S176" s="84">
        <v>0</v>
      </c>
      <c r="T176" s="75">
        <v>16.0000183</v>
      </c>
      <c r="U176" s="75">
        <v>9.0000358</v>
      </c>
      <c r="V176" s="75">
        <v>25.0000541</v>
      </c>
      <c r="W176" s="82"/>
      <c r="X176" s="82">
        <f t="shared" si="6"/>
        <v>626.1076272999999</v>
      </c>
    </row>
    <row r="177" spans="1:24" ht="12">
      <c r="A177" s="8">
        <v>41729</v>
      </c>
      <c r="B177" s="75">
        <v>20.001267</v>
      </c>
      <c r="C177" s="75">
        <v>135.003308</v>
      </c>
      <c r="D177" s="81">
        <v>0</v>
      </c>
      <c r="E177" s="75">
        <v>100.002848</v>
      </c>
      <c r="F177" s="75">
        <v>94.0032305</v>
      </c>
      <c r="G177" s="82">
        <v>25.0000444</v>
      </c>
      <c r="H177" s="81">
        <f t="shared" si="7"/>
        <v>374.01069789999997</v>
      </c>
      <c r="I177" s="82"/>
      <c r="J177" s="75">
        <v>32.000113</v>
      </c>
      <c r="K177" s="75">
        <v>30.0000742</v>
      </c>
      <c r="L177" s="75">
        <v>35.0003997</v>
      </c>
      <c r="M177" s="75">
        <v>29.0000118</v>
      </c>
      <c r="N177" s="75">
        <v>21.0000239</v>
      </c>
      <c r="O177" s="75">
        <v>13.0001512</v>
      </c>
      <c r="P177" s="75">
        <v>13.0000054</v>
      </c>
      <c r="Q177" s="81">
        <f t="shared" si="8"/>
        <v>173.00077919999998</v>
      </c>
      <c r="R177" s="82"/>
      <c r="S177" s="84">
        <v>0</v>
      </c>
      <c r="T177" s="75">
        <v>13.0000074</v>
      </c>
      <c r="U177" s="75">
        <v>0</v>
      </c>
      <c r="V177" s="75">
        <v>13.0000074</v>
      </c>
      <c r="W177" s="82"/>
      <c r="X177" s="82">
        <f t="shared" si="6"/>
        <v>560.0114844999999</v>
      </c>
    </row>
    <row r="178" spans="1:24" ht="12">
      <c r="A178" s="8">
        <v>41759</v>
      </c>
      <c r="B178" s="75">
        <v>0</v>
      </c>
      <c r="C178" s="75">
        <v>100.0024333</v>
      </c>
      <c r="D178" s="81">
        <v>0</v>
      </c>
      <c r="E178" s="75">
        <v>100.0034661</v>
      </c>
      <c r="F178" s="75">
        <v>92.00236559999999</v>
      </c>
      <c r="G178" s="82">
        <v>25.0006579</v>
      </c>
      <c r="H178" s="81">
        <f t="shared" si="7"/>
        <v>317.0089229</v>
      </c>
      <c r="I178" s="82"/>
      <c r="J178" s="75">
        <v>32.0004737</v>
      </c>
      <c r="K178" s="75">
        <v>30.0000337</v>
      </c>
      <c r="L178" s="75">
        <v>35.0000004</v>
      </c>
      <c r="M178" s="75">
        <v>29.0000217</v>
      </c>
      <c r="N178" s="75">
        <v>21.0000712</v>
      </c>
      <c r="O178" s="75">
        <v>15.0002464</v>
      </c>
      <c r="P178" s="75">
        <v>18.0005654</v>
      </c>
      <c r="Q178" s="81">
        <f t="shared" si="8"/>
        <v>180.00141250000001</v>
      </c>
      <c r="R178" s="82"/>
      <c r="S178" s="84">
        <v>0</v>
      </c>
      <c r="T178" s="75">
        <v>13.0000067</v>
      </c>
      <c r="U178" s="75">
        <v>0</v>
      </c>
      <c r="V178" s="75">
        <v>13.0000067</v>
      </c>
      <c r="W178" s="82"/>
      <c r="X178" s="82">
        <f t="shared" si="6"/>
        <v>510.0103421</v>
      </c>
    </row>
    <row r="179" spans="1:24" ht="12">
      <c r="A179" s="8">
        <v>41790</v>
      </c>
      <c r="B179" s="75">
        <v>0</v>
      </c>
      <c r="C179" s="75">
        <v>190.0050571</v>
      </c>
      <c r="D179" s="81">
        <v>0</v>
      </c>
      <c r="E179" s="75">
        <v>125.0025671</v>
      </c>
      <c r="F179" s="75">
        <v>115.00419540000001</v>
      </c>
      <c r="G179" s="82">
        <v>50.0005044</v>
      </c>
      <c r="H179" s="81">
        <f t="shared" si="7"/>
        <v>480.01232400000004</v>
      </c>
      <c r="I179" s="82"/>
      <c r="J179" s="75">
        <v>0</v>
      </c>
      <c r="K179" s="75">
        <v>29.0000326</v>
      </c>
      <c r="L179" s="75">
        <v>0</v>
      </c>
      <c r="M179" s="75">
        <v>0</v>
      </c>
      <c r="N179" s="75">
        <v>24.0000015</v>
      </c>
      <c r="O179" s="75">
        <v>13.0000684</v>
      </c>
      <c r="P179" s="75">
        <v>13.0000526</v>
      </c>
      <c r="Q179" s="81">
        <f t="shared" si="8"/>
        <v>79.0001551</v>
      </c>
      <c r="R179" s="82"/>
      <c r="S179" s="84">
        <v>0</v>
      </c>
      <c r="T179" s="75">
        <v>16.0000088</v>
      </c>
      <c r="U179" s="75">
        <v>0</v>
      </c>
      <c r="V179" s="75">
        <v>16.0000088</v>
      </c>
      <c r="W179" s="82"/>
      <c r="X179" s="82">
        <f t="shared" si="6"/>
        <v>575.0124879000001</v>
      </c>
    </row>
    <row r="180" spans="1:24" ht="12">
      <c r="A180" s="8">
        <v>41820</v>
      </c>
      <c r="B180" s="75">
        <v>25.000574</v>
      </c>
      <c r="C180" s="75">
        <v>120.00531699999999</v>
      </c>
      <c r="D180" s="81">
        <v>0</v>
      </c>
      <c r="E180" s="75">
        <v>100.00198770000002</v>
      </c>
      <c r="F180" s="75">
        <v>92.00342599999999</v>
      </c>
      <c r="G180" s="82">
        <v>25.0001996</v>
      </c>
      <c r="H180" s="81">
        <f t="shared" si="7"/>
        <v>362.01150429999996</v>
      </c>
      <c r="I180" s="82"/>
      <c r="J180" s="75">
        <v>61.0120624</v>
      </c>
      <c r="K180" s="75">
        <v>28.0001159</v>
      </c>
      <c r="L180" s="75">
        <v>70.0137191</v>
      </c>
      <c r="M180" s="75">
        <v>58.011229</v>
      </c>
      <c r="N180" s="75">
        <v>21.0000662</v>
      </c>
      <c r="O180" s="75">
        <v>13.0003915</v>
      </c>
      <c r="P180" s="75">
        <v>0</v>
      </c>
      <c r="Q180" s="81">
        <f t="shared" si="8"/>
        <v>251.03758410000003</v>
      </c>
      <c r="R180" s="82"/>
      <c r="S180" s="84">
        <v>0</v>
      </c>
      <c r="T180" s="75">
        <v>13.0000014</v>
      </c>
      <c r="U180" s="75">
        <v>7.0000026</v>
      </c>
      <c r="V180" s="75">
        <v>20.000004</v>
      </c>
      <c r="W180" s="82"/>
      <c r="X180" s="82">
        <f t="shared" si="6"/>
        <v>633.0490924</v>
      </c>
    </row>
    <row r="181" spans="1:24" ht="12">
      <c r="A181" s="8">
        <v>41851</v>
      </c>
      <c r="B181" s="75">
        <v>0</v>
      </c>
      <c r="C181" s="75">
        <v>175.0044872</v>
      </c>
      <c r="D181" s="81">
        <v>0</v>
      </c>
      <c r="E181" s="75">
        <v>128.002719</v>
      </c>
      <c r="F181" s="75">
        <v>117.0036053</v>
      </c>
      <c r="G181" s="82">
        <v>25.0007752</v>
      </c>
      <c r="H181" s="81">
        <f t="shared" si="7"/>
        <v>445.01158670000007</v>
      </c>
      <c r="I181" s="82"/>
      <c r="J181" s="75">
        <v>29.0096291</v>
      </c>
      <c r="K181" s="75">
        <v>27.0000253</v>
      </c>
      <c r="L181" s="75">
        <v>35.0113783</v>
      </c>
      <c r="M181" s="75">
        <v>29.0000511</v>
      </c>
      <c r="N181" s="75">
        <v>21.0000268</v>
      </c>
      <c r="O181" s="75">
        <v>15.0002298</v>
      </c>
      <c r="P181" s="75">
        <v>15.0000271</v>
      </c>
      <c r="Q181" s="81">
        <f t="shared" si="8"/>
        <v>171.02136750000003</v>
      </c>
      <c r="R181" s="82"/>
      <c r="S181" s="84">
        <v>0</v>
      </c>
      <c r="T181" s="75">
        <v>13.0000171</v>
      </c>
      <c r="U181" s="75">
        <v>0</v>
      </c>
      <c r="V181" s="75">
        <v>13.0000171</v>
      </c>
      <c r="W181" s="82"/>
      <c r="X181" s="82">
        <f t="shared" si="6"/>
        <v>629.0329713000001</v>
      </c>
    </row>
    <row r="182" spans="1:24" ht="12">
      <c r="A182" s="8">
        <v>41882</v>
      </c>
      <c r="B182" s="75">
        <v>0</v>
      </c>
      <c r="C182" s="75">
        <v>190.0043367</v>
      </c>
      <c r="D182" s="81">
        <v>0</v>
      </c>
      <c r="E182" s="75">
        <v>115.0026041</v>
      </c>
      <c r="F182" s="75">
        <v>99.0028422</v>
      </c>
      <c r="G182" s="82">
        <v>25.0005551</v>
      </c>
      <c r="H182" s="81">
        <f t="shared" si="7"/>
        <v>429.01033809999996</v>
      </c>
      <c r="I182" s="82"/>
      <c r="J182" s="75">
        <v>0</v>
      </c>
      <c r="K182" s="75">
        <v>27.0000307</v>
      </c>
      <c r="L182" s="75">
        <v>0</v>
      </c>
      <c r="M182" s="75">
        <v>0</v>
      </c>
      <c r="N182" s="75">
        <v>24.0000045</v>
      </c>
      <c r="O182" s="75">
        <v>13.0001739</v>
      </c>
      <c r="P182" s="75">
        <v>16.0000082</v>
      </c>
      <c r="Q182" s="81">
        <f t="shared" si="8"/>
        <v>80.0002173</v>
      </c>
      <c r="R182" s="82"/>
      <c r="S182" s="84">
        <v>0</v>
      </c>
      <c r="T182" s="75">
        <v>16.0000014</v>
      </c>
      <c r="U182" s="75">
        <v>0</v>
      </c>
      <c r="V182" s="75">
        <f aca="true" t="shared" si="9" ref="V182:V198">SUM(T182:U182)</f>
        <v>16.0000014</v>
      </c>
      <c r="W182" s="82"/>
      <c r="X182" s="82">
        <f t="shared" si="6"/>
        <v>525.0105567999999</v>
      </c>
    </row>
    <row r="183" spans="1:24" ht="12">
      <c r="A183" s="8">
        <v>41912</v>
      </c>
      <c r="B183" s="75">
        <v>15.00045</v>
      </c>
      <c r="C183" s="75">
        <v>145.00471219999997</v>
      </c>
      <c r="D183" s="81">
        <v>0</v>
      </c>
      <c r="E183" s="75">
        <v>102.00168310000001</v>
      </c>
      <c r="F183" s="75">
        <v>93.00140339999999</v>
      </c>
      <c r="G183" s="82">
        <v>25.0003425</v>
      </c>
      <c r="H183" s="81">
        <f t="shared" si="7"/>
        <v>380.00859119999996</v>
      </c>
      <c r="I183" s="82"/>
      <c r="J183" s="75">
        <v>58.001683799999995</v>
      </c>
      <c r="K183" s="75">
        <v>27.0000041</v>
      </c>
      <c r="L183" s="75">
        <v>70.0018149</v>
      </c>
      <c r="M183" s="75">
        <v>58.0000102</v>
      </c>
      <c r="N183" s="75">
        <v>21.0000227</v>
      </c>
      <c r="O183" s="75">
        <v>13.0000592</v>
      </c>
      <c r="P183" s="75">
        <v>13.000009</v>
      </c>
      <c r="Q183" s="81">
        <f t="shared" si="8"/>
        <v>260.0036039</v>
      </c>
      <c r="R183" s="82"/>
      <c r="S183" s="84">
        <v>0</v>
      </c>
      <c r="T183" s="75">
        <v>13.0000612</v>
      </c>
      <c r="U183" s="75">
        <v>0</v>
      </c>
      <c r="V183" s="75">
        <f t="shared" si="9"/>
        <v>13.0000612</v>
      </c>
      <c r="W183" s="82"/>
      <c r="X183" s="82">
        <f t="shared" si="6"/>
        <v>653.0122562999999</v>
      </c>
    </row>
    <row r="184" spans="1:24" ht="12">
      <c r="A184" s="8">
        <v>41943</v>
      </c>
      <c r="B184" s="75">
        <v>0</v>
      </c>
      <c r="C184" s="75">
        <v>163.00570159999998</v>
      </c>
      <c r="D184" s="81">
        <v>0</v>
      </c>
      <c r="E184" s="75">
        <v>120.00269759999999</v>
      </c>
      <c r="F184" s="75">
        <v>135.0026765</v>
      </c>
      <c r="G184" s="82">
        <v>25.0011972</v>
      </c>
      <c r="H184" s="81">
        <f t="shared" si="7"/>
        <v>443.01227289999997</v>
      </c>
      <c r="I184" s="82"/>
      <c r="J184" s="75">
        <v>29.0001597</v>
      </c>
      <c r="K184" s="75">
        <v>27.0000338</v>
      </c>
      <c r="L184" s="75">
        <v>35.000002</v>
      </c>
      <c r="M184" s="75">
        <v>29.0000101</v>
      </c>
      <c r="N184" s="75">
        <v>21.0000066</v>
      </c>
      <c r="O184" s="75">
        <v>15.0001911</v>
      </c>
      <c r="P184" s="75">
        <v>0</v>
      </c>
      <c r="Q184" s="81">
        <f t="shared" si="8"/>
        <v>156.0004033</v>
      </c>
      <c r="R184" s="82"/>
      <c r="S184" s="84">
        <v>0</v>
      </c>
      <c r="T184" s="75">
        <v>13.0000009</v>
      </c>
      <c r="U184" s="75">
        <v>7.0000043</v>
      </c>
      <c r="V184" s="75">
        <f t="shared" si="9"/>
        <v>20.0000052</v>
      </c>
      <c r="W184" s="82"/>
      <c r="X184" s="82">
        <f t="shared" si="6"/>
        <v>619.0126814</v>
      </c>
    </row>
    <row r="185" spans="1:24" ht="12">
      <c r="A185" s="8">
        <v>41973</v>
      </c>
      <c r="B185" s="75">
        <v>0</v>
      </c>
      <c r="C185" s="75">
        <v>156.00439830000002</v>
      </c>
      <c r="D185" s="81">
        <v>0</v>
      </c>
      <c r="E185" s="75">
        <v>96.0022578</v>
      </c>
      <c r="F185" s="75">
        <v>114.0018834</v>
      </c>
      <c r="G185" s="82">
        <v>25.0007447</v>
      </c>
      <c r="H185" s="81">
        <f t="shared" si="7"/>
        <v>391.00928419999997</v>
      </c>
      <c r="I185" s="82"/>
      <c r="J185" s="75">
        <v>0</v>
      </c>
      <c r="K185" s="75">
        <v>26.0000333</v>
      </c>
      <c r="L185" s="75">
        <v>0</v>
      </c>
      <c r="M185" s="75">
        <v>0</v>
      </c>
      <c r="N185" s="75">
        <v>24.0320793</v>
      </c>
      <c r="O185" s="75">
        <v>13.0000726</v>
      </c>
      <c r="P185" s="75">
        <v>13.0000072</v>
      </c>
      <c r="Q185" s="81">
        <f t="shared" si="8"/>
        <v>76.0321924</v>
      </c>
      <c r="R185" s="82"/>
      <c r="S185" s="84">
        <v>0</v>
      </c>
      <c r="T185" s="75">
        <v>16.021352</v>
      </c>
      <c r="U185" s="75">
        <v>0</v>
      </c>
      <c r="V185" s="75">
        <f t="shared" si="9"/>
        <v>16.021352</v>
      </c>
      <c r="W185" s="82"/>
      <c r="X185" s="82">
        <f t="shared" si="6"/>
        <v>483.06282859999993</v>
      </c>
    </row>
    <row r="186" spans="1:24" ht="12">
      <c r="A186" s="8">
        <v>42004</v>
      </c>
      <c r="B186" s="75">
        <v>0</v>
      </c>
      <c r="C186" s="75">
        <v>170.0014955</v>
      </c>
      <c r="D186" s="81">
        <v>0</v>
      </c>
      <c r="E186" s="75">
        <v>96.00125740000001</v>
      </c>
      <c r="F186" s="75">
        <v>102.00155860000001</v>
      </c>
      <c r="G186" s="82">
        <v>25.0000804</v>
      </c>
      <c r="H186" s="81">
        <f t="shared" si="7"/>
        <v>393.00439190000003</v>
      </c>
      <c r="I186" s="82"/>
      <c r="J186" s="75">
        <v>55.000120800000005</v>
      </c>
      <c r="K186" s="75">
        <v>25.0000019</v>
      </c>
      <c r="L186" s="75">
        <v>70.0001916</v>
      </c>
      <c r="M186" s="75">
        <v>58.000055599999996</v>
      </c>
      <c r="N186" s="75">
        <v>21.0000134</v>
      </c>
      <c r="O186" s="75">
        <v>13.0002232</v>
      </c>
      <c r="P186" s="75">
        <v>16.0000025</v>
      </c>
      <c r="Q186" s="81">
        <f t="shared" si="8"/>
        <v>258.000609</v>
      </c>
      <c r="R186" s="82"/>
      <c r="S186" s="84">
        <v>0</v>
      </c>
      <c r="T186" s="75">
        <v>13.0000223</v>
      </c>
      <c r="U186" s="75">
        <v>0</v>
      </c>
      <c r="V186" s="75">
        <f t="shared" si="9"/>
        <v>13.0000223</v>
      </c>
      <c r="W186" s="82"/>
      <c r="X186" s="82">
        <f t="shared" si="6"/>
        <v>664.0050232</v>
      </c>
    </row>
    <row r="187" spans="1:24" ht="12">
      <c r="A187" s="8">
        <v>42035</v>
      </c>
      <c r="B187" s="75">
        <v>0</v>
      </c>
      <c r="C187" s="75">
        <v>150.0026414</v>
      </c>
      <c r="D187" s="81">
        <v>0</v>
      </c>
      <c r="E187" s="75">
        <v>120.000762</v>
      </c>
      <c r="F187" s="75">
        <v>120.00269399999999</v>
      </c>
      <c r="G187" s="82">
        <v>25.0008542</v>
      </c>
      <c r="H187" s="81">
        <f t="shared" si="7"/>
        <v>415.0069515999999</v>
      </c>
      <c r="I187" s="82"/>
      <c r="J187" s="75">
        <v>0</v>
      </c>
      <c r="K187" s="75">
        <v>24.0000827</v>
      </c>
      <c r="L187" s="75">
        <v>0</v>
      </c>
      <c r="M187" s="75">
        <v>0</v>
      </c>
      <c r="N187" s="75">
        <v>21.0000514</v>
      </c>
      <c r="O187" s="75">
        <v>0</v>
      </c>
      <c r="P187" s="75">
        <v>15.0000076</v>
      </c>
      <c r="Q187" s="81">
        <f t="shared" si="8"/>
        <v>60.0001417</v>
      </c>
      <c r="R187" s="82"/>
      <c r="S187" s="84">
        <v>0</v>
      </c>
      <c r="T187" s="75">
        <v>13.0000119</v>
      </c>
      <c r="U187" s="75">
        <v>0</v>
      </c>
      <c r="V187" s="75">
        <f t="shared" si="9"/>
        <v>13.0000119</v>
      </c>
      <c r="W187" s="82"/>
      <c r="X187" s="82">
        <f t="shared" si="6"/>
        <v>488.00710519999996</v>
      </c>
    </row>
    <row r="188" spans="1:24" ht="12">
      <c r="A188" s="8">
        <v>42063</v>
      </c>
      <c r="B188" s="75">
        <v>0</v>
      </c>
      <c r="C188" s="75">
        <v>160.0031437</v>
      </c>
      <c r="D188" s="81">
        <v>0</v>
      </c>
      <c r="E188" s="75">
        <v>104.0011751</v>
      </c>
      <c r="F188" s="75">
        <v>104.0011296</v>
      </c>
      <c r="G188" s="82">
        <v>25.0002312</v>
      </c>
      <c r="H188" s="81">
        <f t="shared" si="7"/>
        <v>393.0056796</v>
      </c>
      <c r="I188" s="82"/>
      <c r="J188" s="75">
        <v>26.0000712</v>
      </c>
      <c r="K188" s="75">
        <v>24.0011136</v>
      </c>
      <c r="L188" s="75">
        <v>35.0000144</v>
      </c>
      <c r="M188" s="75">
        <v>29.0000138</v>
      </c>
      <c r="N188" s="75">
        <v>24.0000019</v>
      </c>
      <c r="O188" s="75">
        <v>28.000565899999998</v>
      </c>
      <c r="P188" s="75">
        <v>0</v>
      </c>
      <c r="Q188" s="81">
        <f t="shared" si="8"/>
        <v>166.0017808</v>
      </c>
      <c r="R188" s="82"/>
      <c r="S188" s="84">
        <v>0</v>
      </c>
      <c r="T188" s="75">
        <v>16.0006055</v>
      </c>
      <c r="U188" s="75">
        <v>9.0000021</v>
      </c>
      <c r="V188" s="75">
        <f t="shared" si="9"/>
        <v>25.0006076</v>
      </c>
      <c r="W188" s="82"/>
      <c r="X188" s="82">
        <f t="shared" si="6"/>
        <v>584.008068</v>
      </c>
    </row>
    <row r="189" spans="1:24" ht="12">
      <c r="A189" s="8">
        <v>42094</v>
      </c>
      <c r="B189" s="75">
        <v>0</v>
      </c>
      <c r="C189" s="75">
        <v>150.00208949999998</v>
      </c>
      <c r="D189" s="81">
        <v>0</v>
      </c>
      <c r="E189" s="75">
        <v>102.0009862</v>
      </c>
      <c r="F189" s="75">
        <v>102.0015873</v>
      </c>
      <c r="G189" s="82">
        <v>25.000275</v>
      </c>
      <c r="H189" s="81">
        <f t="shared" si="7"/>
        <v>379.004938</v>
      </c>
      <c r="I189" s="82"/>
      <c r="J189" s="75">
        <v>52.0000866</v>
      </c>
      <c r="K189" s="75">
        <v>24.0000369</v>
      </c>
      <c r="L189" s="75">
        <v>70.0000663</v>
      </c>
      <c r="M189" s="75">
        <v>58.0000244</v>
      </c>
      <c r="N189" s="75">
        <v>21.0000751</v>
      </c>
      <c r="O189" s="75">
        <v>13.000215</v>
      </c>
      <c r="P189" s="75">
        <v>13.0000016</v>
      </c>
      <c r="Q189" s="81">
        <f t="shared" si="8"/>
        <v>251.00050589999998</v>
      </c>
      <c r="R189" s="82"/>
      <c r="S189" s="84">
        <v>0</v>
      </c>
      <c r="T189" s="75">
        <v>13.0000014</v>
      </c>
      <c r="U189" s="75">
        <v>0</v>
      </c>
      <c r="V189" s="75">
        <f t="shared" si="9"/>
        <v>13.0000014</v>
      </c>
      <c r="W189" s="82"/>
      <c r="X189" s="82">
        <f t="shared" si="6"/>
        <v>643.0054452999999</v>
      </c>
    </row>
    <row r="190" spans="1:24" ht="12">
      <c r="A190" s="8">
        <v>42124</v>
      </c>
      <c r="B190" s="75">
        <v>0</v>
      </c>
      <c r="C190" s="75">
        <v>160.0015376</v>
      </c>
      <c r="D190" s="81">
        <v>0</v>
      </c>
      <c r="E190" s="75">
        <v>120.00170920000001</v>
      </c>
      <c r="F190" s="75">
        <v>120.00161480000001</v>
      </c>
      <c r="G190" s="82">
        <v>50.0006583</v>
      </c>
      <c r="H190" s="81">
        <f t="shared" si="7"/>
        <v>450.0055199</v>
      </c>
      <c r="I190" s="82"/>
      <c r="J190" s="75">
        <v>26.0000738</v>
      </c>
      <c r="K190" s="75">
        <v>24.0000066</v>
      </c>
      <c r="L190" s="75">
        <v>35.1280974</v>
      </c>
      <c r="M190" s="75">
        <v>29.1060837</v>
      </c>
      <c r="N190" s="75">
        <v>21.0000135</v>
      </c>
      <c r="O190" s="75">
        <v>15.0549214</v>
      </c>
      <c r="P190" s="75">
        <v>18.0658629</v>
      </c>
      <c r="Q190" s="81">
        <f t="shared" si="8"/>
        <v>168.3550593</v>
      </c>
      <c r="R190" s="82"/>
      <c r="S190" s="84">
        <v>0</v>
      </c>
      <c r="T190" s="75">
        <v>13.0000126</v>
      </c>
      <c r="U190" s="75">
        <v>0</v>
      </c>
      <c r="V190" s="75">
        <f t="shared" si="9"/>
        <v>13.0000126</v>
      </c>
      <c r="W190" s="82"/>
      <c r="X190" s="82">
        <f t="shared" si="6"/>
        <v>631.3605918000001</v>
      </c>
    </row>
    <row r="191" spans="1:24" ht="12">
      <c r="A191" s="8">
        <v>42155</v>
      </c>
      <c r="B191" s="75">
        <v>0</v>
      </c>
      <c r="C191" s="75">
        <v>160.004745</v>
      </c>
      <c r="D191" s="81">
        <v>0</v>
      </c>
      <c r="E191" s="75">
        <v>96.0017537</v>
      </c>
      <c r="F191" s="75">
        <v>96.000593</v>
      </c>
      <c r="G191" s="82">
        <v>25.0004424</v>
      </c>
      <c r="H191" s="81">
        <f t="shared" si="7"/>
        <v>377.0075341</v>
      </c>
      <c r="I191" s="82"/>
      <c r="J191" s="75">
        <v>0</v>
      </c>
      <c r="K191" s="75">
        <v>24.5429596</v>
      </c>
      <c r="L191" s="75">
        <v>0</v>
      </c>
      <c r="M191" s="75">
        <v>0</v>
      </c>
      <c r="N191" s="75">
        <v>24.5431885</v>
      </c>
      <c r="O191" s="75">
        <v>13.0000208</v>
      </c>
      <c r="P191" s="75">
        <v>13.0000042</v>
      </c>
      <c r="Q191" s="81">
        <f t="shared" si="8"/>
        <v>75.0861731</v>
      </c>
      <c r="R191" s="82"/>
      <c r="S191" s="84">
        <v>0</v>
      </c>
      <c r="T191" s="75">
        <v>16.3618978</v>
      </c>
      <c r="U191" s="75">
        <v>0</v>
      </c>
      <c r="V191" s="75">
        <f t="shared" si="9"/>
        <v>16.3618978</v>
      </c>
      <c r="W191" s="82"/>
      <c r="X191" s="82">
        <f t="shared" si="6"/>
        <v>468.455605</v>
      </c>
    </row>
    <row r="192" spans="1:24" ht="12">
      <c r="A192" s="8">
        <v>42185</v>
      </c>
      <c r="B192" s="75">
        <v>30.000105</v>
      </c>
      <c r="C192" s="75">
        <v>120.0093424</v>
      </c>
      <c r="D192" s="81">
        <v>0</v>
      </c>
      <c r="E192" s="75">
        <v>96.00047269999999</v>
      </c>
      <c r="F192" s="75">
        <v>96.00245570000001</v>
      </c>
      <c r="G192" s="82">
        <v>25.000171</v>
      </c>
      <c r="H192" s="81">
        <f t="shared" si="7"/>
        <v>367.0125468</v>
      </c>
      <c r="I192" s="82"/>
      <c r="J192" s="75">
        <v>52.0000692</v>
      </c>
      <c r="K192" s="75">
        <v>24.0001804</v>
      </c>
      <c r="L192" s="75">
        <v>70.0001673</v>
      </c>
      <c r="M192" s="75">
        <v>58.000035100000005</v>
      </c>
      <c r="N192" s="75">
        <v>21.0000132</v>
      </c>
      <c r="O192" s="75">
        <v>13.0000047</v>
      </c>
      <c r="P192" s="75">
        <v>0</v>
      </c>
      <c r="Q192" s="81">
        <f t="shared" si="8"/>
        <v>238.0004699</v>
      </c>
      <c r="R192" s="82"/>
      <c r="S192" s="84">
        <v>0</v>
      </c>
      <c r="T192" s="75">
        <v>13.0000601</v>
      </c>
      <c r="U192" s="75">
        <v>7.0000027</v>
      </c>
      <c r="V192" s="75">
        <f t="shared" si="9"/>
        <v>20.000062800000002</v>
      </c>
      <c r="W192" s="82"/>
      <c r="X192" s="82">
        <f t="shared" si="6"/>
        <v>625.0130795</v>
      </c>
    </row>
    <row r="193" spans="1:24" ht="12">
      <c r="A193" s="8">
        <v>42216</v>
      </c>
      <c r="B193" s="75">
        <v>0</v>
      </c>
      <c r="C193" s="75">
        <v>195.0025021</v>
      </c>
      <c r="D193" s="81">
        <v>0</v>
      </c>
      <c r="E193" s="75">
        <v>120.0020519</v>
      </c>
      <c r="F193" s="75">
        <v>120.00098639999999</v>
      </c>
      <c r="G193" s="82">
        <v>25.0003157</v>
      </c>
      <c r="H193" s="81">
        <f t="shared" si="7"/>
        <v>460.00585609999996</v>
      </c>
      <c r="I193" s="82"/>
      <c r="J193" s="75">
        <v>26.0000641</v>
      </c>
      <c r="K193" s="75">
        <v>24.0000262</v>
      </c>
      <c r="L193" s="75">
        <v>35.0000167</v>
      </c>
      <c r="M193" s="75">
        <v>29.0000086</v>
      </c>
      <c r="N193" s="75">
        <v>21.000007</v>
      </c>
      <c r="O193" s="75">
        <v>15.0001249</v>
      </c>
      <c r="P193" s="75">
        <v>15.0000069</v>
      </c>
      <c r="Q193" s="81">
        <f t="shared" si="8"/>
        <v>165.0002544</v>
      </c>
      <c r="R193" s="82"/>
      <c r="S193" s="84">
        <v>0</v>
      </c>
      <c r="T193" s="75">
        <v>13.0000012</v>
      </c>
      <c r="U193" s="75">
        <v>0</v>
      </c>
      <c r="V193" s="75">
        <f t="shared" si="9"/>
        <v>13.0000012</v>
      </c>
      <c r="W193" s="82"/>
      <c r="X193" s="82">
        <f t="shared" si="6"/>
        <v>638.0061117</v>
      </c>
    </row>
    <row r="194" spans="1:24" ht="12">
      <c r="A194" s="8">
        <v>42247</v>
      </c>
      <c r="B194" s="75">
        <v>25.00003</v>
      </c>
      <c r="C194" s="75">
        <v>160.00109379999998</v>
      </c>
      <c r="D194" s="81">
        <v>0</v>
      </c>
      <c r="E194" s="75">
        <v>96.00105260000001</v>
      </c>
      <c r="F194" s="75">
        <v>96.00084559999999</v>
      </c>
      <c r="G194" s="82">
        <v>22.0006742</v>
      </c>
      <c r="H194" s="81">
        <f t="shared" si="7"/>
        <v>399.0036962</v>
      </c>
      <c r="I194" s="82"/>
      <c r="J194" s="75">
        <v>26.0001188</v>
      </c>
      <c r="K194" s="75">
        <v>24.4824637</v>
      </c>
      <c r="L194" s="75">
        <v>35.0000136</v>
      </c>
      <c r="M194" s="75">
        <v>29.0000022</v>
      </c>
      <c r="N194" s="75">
        <v>24.482477</v>
      </c>
      <c r="O194" s="75">
        <v>13.0000857</v>
      </c>
      <c r="P194" s="75">
        <v>16.0000013</v>
      </c>
      <c r="Q194" s="81">
        <f t="shared" si="8"/>
        <v>167.9651623</v>
      </c>
      <c r="R194" s="82"/>
      <c r="S194" s="84">
        <v>0</v>
      </c>
      <c r="T194" s="75">
        <v>16.3216478</v>
      </c>
      <c r="U194" s="75">
        <v>0</v>
      </c>
      <c r="V194" s="75">
        <f t="shared" si="9"/>
        <v>16.3216478</v>
      </c>
      <c r="W194" s="82"/>
      <c r="X194" s="82">
        <f t="shared" si="6"/>
        <v>583.2905063000001</v>
      </c>
    </row>
    <row r="195" spans="1:24" ht="12">
      <c r="A195" s="8">
        <v>42277</v>
      </c>
      <c r="B195" s="75">
        <v>50.00077</v>
      </c>
      <c r="C195" s="75">
        <v>100.0060414</v>
      </c>
      <c r="D195" s="81">
        <v>0</v>
      </c>
      <c r="E195" s="75">
        <v>86.0010276</v>
      </c>
      <c r="F195" s="75">
        <v>86.0011633</v>
      </c>
      <c r="G195" s="82">
        <v>20.0002433</v>
      </c>
      <c r="H195" s="81">
        <f t="shared" si="7"/>
        <v>342.00924560000004</v>
      </c>
      <c r="I195" s="82"/>
      <c r="J195" s="75">
        <v>26.0000495</v>
      </c>
      <c r="K195" s="75">
        <v>24.0000533</v>
      </c>
      <c r="L195" s="75">
        <v>35.0000009</v>
      </c>
      <c r="M195" s="75">
        <v>29.0000008</v>
      </c>
      <c r="N195" s="75">
        <v>21.0000329</v>
      </c>
      <c r="O195" s="75">
        <v>13.0000639</v>
      </c>
      <c r="P195" s="75">
        <v>13.0000123</v>
      </c>
      <c r="Q195" s="81">
        <f t="shared" si="8"/>
        <v>161.00021360000002</v>
      </c>
      <c r="R195" s="82"/>
      <c r="S195" s="84">
        <v>0</v>
      </c>
      <c r="T195" s="75">
        <v>13.000049</v>
      </c>
      <c r="U195" s="75">
        <v>0</v>
      </c>
      <c r="V195" s="75">
        <f t="shared" si="9"/>
        <v>13.000049</v>
      </c>
      <c r="W195" s="82"/>
      <c r="X195" s="82">
        <f t="shared" si="6"/>
        <v>516.0095082</v>
      </c>
    </row>
    <row r="196" spans="1:24" ht="12">
      <c r="A196" s="8">
        <v>42308</v>
      </c>
      <c r="B196" s="75">
        <v>50.007201099999996</v>
      </c>
      <c r="C196" s="75">
        <v>33.0115802</v>
      </c>
      <c r="D196" s="81">
        <v>0</v>
      </c>
      <c r="E196" s="75">
        <v>111.003728</v>
      </c>
      <c r="F196" s="75">
        <v>111.0024024</v>
      </c>
      <c r="G196" s="82">
        <v>10.0001504</v>
      </c>
      <c r="H196" s="81">
        <f t="shared" si="7"/>
        <v>315.02506209999996</v>
      </c>
      <c r="I196" s="82"/>
      <c r="J196" s="75">
        <v>0</v>
      </c>
      <c r="K196" s="75">
        <v>24.000028</v>
      </c>
      <c r="L196" s="75">
        <v>0</v>
      </c>
      <c r="M196" s="75">
        <v>0</v>
      </c>
      <c r="N196" s="75">
        <v>21.0000017</v>
      </c>
      <c r="O196" s="75">
        <v>0</v>
      </c>
      <c r="P196" s="75">
        <v>0</v>
      </c>
      <c r="Q196" s="81">
        <f t="shared" si="8"/>
        <v>45.0000297</v>
      </c>
      <c r="R196" s="82"/>
      <c r="S196" s="84">
        <v>0</v>
      </c>
      <c r="T196" s="75">
        <v>13.0000053</v>
      </c>
      <c r="U196" s="75">
        <v>7.0000002</v>
      </c>
      <c r="V196" s="75">
        <f t="shared" si="9"/>
        <v>20.0000055</v>
      </c>
      <c r="W196" s="82"/>
      <c r="X196" s="82">
        <f t="shared" si="6"/>
        <v>380.0250972999999</v>
      </c>
    </row>
    <row r="197" spans="1:24" ht="12">
      <c r="A197" s="8">
        <v>42338</v>
      </c>
      <c r="B197" s="75">
        <v>45.00006</v>
      </c>
      <c r="C197" s="75">
        <v>207.0033637</v>
      </c>
      <c r="D197" s="81">
        <v>0</v>
      </c>
      <c r="E197" s="75">
        <v>116.0012716</v>
      </c>
      <c r="F197" s="75">
        <v>108.00110740000001</v>
      </c>
      <c r="G197" s="82">
        <v>12.000095</v>
      </c>
      <c r="H197" s="81">
        <f t="shared" si="7"/>
        <v>488.0058977</v>
      </c>
      <c r="I197" s="82"/>
      <c r="J197" s="75">
        <v>52.000093199999995</v>
      </c>
      <c r="K197" s="75">
        <v>24.1222826</v>
      </c>
      <c r="L197" s="75">
        <v>70.0001522</v>
      </c>
      <c r="M197" s="75">
        <v>58.000042300000004</v>
      </c>
      <c r="N197" s="75">
        <v>24.1222913</v>
      </c>
      <c r="O197" s="75">
        <v>28.0000169</v>
      </c>
      <c r="P197" s="75">
        <v>13.0000018</v>
      </c>
      <c r="Q197" s="81">
        <f t="shared" si="8"/>
        <v>269.24488030000003</v>
      </c>
      <c r="R197" s="82"/>
      <c r="S197" s="84">
        <v>0</v>
      </c>
      <c r="T197" s="75">
        <v>16.0815242</v>
      </c>
      <c r="U197" s="75">
        <v>0</v>
      </c>
      <c r="V197" s="75">
        <f t="shared" si="9"/>
        <v>16.0815242</v>
      </c>
      <c r="W197" s="82"/>
      <c r="X197" s="82">
        <f t="shared" si="6"/>
        <v>773.3323022000001</v>
      </c>
    </row>
    <row r="198" spans="1:24" ht="12">
      <c r="A198" s="8">
        <v>42369</v>
      </c>
      <c r="B198" s="75">
        <v>0</v>
      </c>
      <c r="C198" s="75">
        <v>225.0011526</v>
      </c>
      <c r="D198" s="81">
        <v>0</v>
      </c>
      <c r="E198" s="75">
        <v>140.0010533</v>
      </c>
      <c r="F198" s="75">
        <v>130.0012459</v>
      </c>
      <c r="G198" s="82">
        <v>14.0001538</v>
      </c>
      <c r="H198" s="81">
        <f t="shared" si="7"/>
        <v>509.0036056</v>
      </c>
      <c r="I198" s="82"/>
      <c r="J198" s="75">
        <v>26.0000862</v>
      </c>
      <c r="K198" s="75">
        <v>24.0000244</v>
      </c>
      <c r="L198" s="75">
        <v>35.0000191</v>
      </c>
      <c r="M198" s="75">
        <v>29.0000083</v>
      </c>
      <c r="N198" s="75">
        <v>21.0000108</v>
      </c>
      <c r="O198" s="75">
        <v>13.0004183</v>
      </c>
      <c r="P198" s="75">
        <v>16.00002</v>
      </c>
      <c r="Q198" s="81">
        <f t="shared" si="8"/>
        <v>164.00058710000002</v>
      </c>
      <c r="R198" s="82"/>
      <c r="S198" s="84">
        <v>0</v>
      </c>
      <c r="T198" s="75">
        <v>13.0000028</v>
      </c>
      <c r="U198" s="75">
        <v>0</v>
      </c>
      <c r="V198" s="75">
        <f t="shared" si="9"/>
        <v>13.0000028</v>
      </c>
      <c r="W198" s="82"/>
      <c r="X198" s="82">
        <f t="shared" si="6"/>
        <v>686.0041954999999</v>
      </c>
    </row>
    <row r="199" spans="1:24" ht="12">
      <c r="A199" s="8">
        <v>42400</v>
      </c>
      <c r="B199" s="84">
        <v>0</v>
      </c>
      <c r="C199" s="84">
        <v>195.00162269999998</v>
      </c>
      <c r="D199" s="81">
        <v>0</v>
      </c>
      <c r="E199" s="84">
        <v>121.00079109999999</v>
      </c>
      <c r="F199" s="84">
        <v>106.0014852</v>
      </c>
      <c r="G199" s="84">
        <v>16.0001624</v>
      </c>
      <c r="H199" s="84">
        <v>438.0040614</v>
      </c>
      <c r="I199" s="81"/>
      <c r="J199" s="84">
        <v>0</v>
      </c>
      <c r="K199" s="84">
        <v>24.0000038</v>
      </c>
      <c r="L199" s="84">
        <v>0</v>
      </c>
      <c r="M199" s="84">
        <v>0</v>
      </c>
      <c r="N199" s="84">
        <v>21.0000416</v>
      </c>
      <c r="O199" s="84">
        <v>0</v>
      </c>
      <c r="P199" s="84">
        <v>15.0000144</v>
      </c>
      <c r="Q199" s="84">
        <v>60.0000598</v>
      </c>
      <c r="R199" s="81"/>
      <c r="S199" s="84">
        <v>0</v>
      </c>
      <c r="T199" s="84">
        <v>13.0000023</v>
      </c>
      <c r="U199" s="84">
        <v>0</v>
      </c>
      <c r="V199" s="84">
        <v>13.0000023</v>
      </c>
      <c r="W199" s="82"/>
      <c r="X199" s="82">
        <f aca="true" t="shared" si="10" ref="X199:X258">H199+Q199+V199</f>
        <v>511.0041235</v>
      </c>
    </row>
    <row r="200" spans="1:24" ht="12">
      <c r="A200" s="8">
        <v>42429</v>
      </c>
      <c r="B200" s="84">
        <v>0</v>
      </c>
      <c r="C200" s="84">
        <v>220.0004417</v>
      </c>
      <c r="D200" s="81">
        <v>0</v>
      </c>
      <c r="E200" s="84">
        <v>148.0007861</v>
      </c>
      <c r="F200" s="84">
        <v>120.000919</v>
      </c>
      <c r="G200" s="84">
        <v>18.0000973</v>
      </c>
      <c r="H200" s="84">
        <v>506.00224410000004</v>
      </c>
      <c r="I200" s="81"/>
      <c r="J200" s="84">
        <v>61.187218900000005</v>
      </c>
      <c r="K200" s="84">
        <v>25.8844979</v>
      </c>
      <c r="L200" s="84">
        <v>81.0321993</v>
      </c>
      <c r="M200" s="84">
        <v>66.9121514</v>
      </c>
      <c r="N200" s="84">
        <v>24.8060015</v>
      </c>
      <c r="O200" s="84">
        <v>28.273189600000002</v>
      </c>
      <c r="P200" s="84">
        <v>0</v>
      </c>
      <c r="Q200" s="84">
        <v>288.0952586</v>
      </c>
      <c r="R200" s="81"/>
      <c r="S200" s="84">
        <v>0</v>
      </c>
      <c r="T200" s="84">
        <v>16.1778305</v>
      </c>
      <c r="U200" s="84">
        <v>9.346034</v>
      </c>
      <c r="V200" s="84">
        <v>25.5238645</v>
      </c>
      <c r="W200" s="82"/>
      <c r="X200" s="82">
        <f t="shared" si="10"/>
        <v>819.6213672</v>
      </c>
    </row>
    <row r="201" spans="1:24" ht="12">
      <c r="A201" s="8">
        <v>42460</v>
      </c>
      <c r="B201" s="84">
        <v>0</v>
      </c>
      <c r="C201" s="84">
        <v>275.0034525</v>
      </c>
      <c r="D201" s="81">
        <v>0</v>
      </c>
      <c r="E201" s="84">
        <v>176.0015888</v>
      </c>
      <c r="F201" s="84">
        <v>144.0006152</v>
      </c>
      <c r="G201" s="84">
        <v>40.0000752</v>
      </c>
      <c r="H201" s="84">
        <v>635.0057317</v>
      </c>
      <c r="I201" s="81"/>
      <c r="J201" s="84">
        <v>32.194617</v>
      </c>
      <c r="K201" s="84">
        <v>24.0000074</v>
      </c>
      <c r="L201" s="84">
        <v>42.1006865</v>
      </c>
      <c r="M201" s="84">
        <v>34.6711345</v>
      </c>
      <c r="N201" s="84">
        <v>20.0000482</v>
      </c>
      <c r="O201" s="84">
        <v>13.0000859</v>
      </c>
      <c r="P201" s="84">
        <v>13.6207988</v>
      </c>
      <c r="Q201" s="84">
        <v>179.58737829999998</v>
      </c>
      <c r="R201" s="81"/>
      <c r="S201" s="84">
        <v>0</v>
      </c>
      <c r="T201" s="84">
        <v>12.0000001</v>
      </c>
      <c r="U201" s="84">
        <v>0</v>
      </c>
      <c r="V201" s="84">
        <v>12.0000001</v>
      </c>
      <c r="W201" s="82"/>
      <c r="X201" s="82">
        <f t="shared" si="10"/>
        <v>826.5931100999999</v>
      </c>
    </row>
    <row r="202" spans="1:24" ht="12">
      <c r="A202" s="8">
        <v>42490</v>
      </c>
      <c r="B202" s="84">
        <v>0</v>
      </c>
      <c r="C202" s="84">
        <v>140.0018245</v>
      </c>
      <c r="D202" s="81">
        <v>0</v>
      </c>
      <c r="E202" s="84">
        <v>112.0013735</v>
      </c>
      <c r="F202" s="84">
        <v>96.0005921</v>
      </c>
      <c r="G202" s="84">
        <v>20.000167</v>
      </c>
      <c r="H202" s="84">
        <v>368.0039571</v>
      </c>
      <c r="I202" s="81"/>
      <c r="J202" s="84">
        <v>0</v>
      </c>
      <c r="K202" s="84">
        <v>24.1689278</v>
      </c>
      <c r="L202" s="84">
        <v>0</v>
      </c>
      <c r="M202" s="84">
        <v>0</v>
      </c>
      <c r="N202" s="84">
        <v>20.1407589</v>
      </c>
      <c r="O202" s="84">
        <v>0</v>
      </c>
      <c r="P202" s="84">
        <v>16.0000203</v>
      </c>
      <c r="Q202" s="84">
        <v>60.309707</v>
      </c>
      <c r="R202" s="81"/>
      <c r="S202" s="84">
        <v>0</v>
      </c>
      <c r="T202" s="84">
        <v>12.0844511</v>
      </c>
      <c r="U202" s="84">
        <v>0</v>
      </c>
      <c r="V202" s="84">
        <v>12.0844511</v>
      </c>
      <c r="W202" s="82"/>
      <c r="X202" s="82">
        <f t="shared" si="10"/>
        <v>440.3981152</v>
      </c>
    </row>
    <row r="203" spans="1:24" ht="12">
      <c r="A203" s="8">
        <v>42521</v>
      </c>
      <c r="B203" s="84">
        <v>0</v>
      </c>
      <c r="C203" s="84">
        <v>175.0011954</v>
      </c>
      <c r="D203" s="81">
        <v>0</v>
      </c>
      <c r="E203" s="84">
        <v>121.00096640000001</v>
      </c>
      <c r="F203" s="84">
        <v>102.0012633</v>
      </c>
      <c r="G203" s="84">
        <v>20.0001025</v>
      </c>
      <c r="H203" s="84">
        <v>418.00352760000004</v>
      </c>
      <c r="I203" s="81"/>
      <c r="J203" s="84">
        <v>65.53999350000001</v>
      </c>
      <c r="K203" s="84">
        <v>29.4276484</v>
      </c>
      <c r="L203" s="84">
        <v>85.7062497</v>
      </c>
      <c r="M203" s="84">
        <v>70.5815128</v>
      </c>
      <c r="N203" s="84">
        <v>28.2014832</v>
      </c>
      <c r="O203" s="84">
        <v>31.9861152</v>
      </c>
      <c r="P203" s="84">
        <v>13.8053331</v>
      </c>
      <c r="Q203" s="84">
        <v>325.2483358999999</v>
      </c>
      <c r="R203" s="81"/>
      <c r="S203" s="84">
        <v>0</v>
      </c>
      <c r="T203" s="84">
        <v>18.3922889</v>
      </c>
      <c r="U203" s="84">
        <v>0</v>
      </c>
      <c r="V203" s="84">
        <v>18.3922889</v>
      </c>
      <c r="W203" s="82"/>
      <c r="X203" s="82">
        <f t="shared" si="10"/>
        <v>761.6441523999999</v>
      </c>
    </row>
    <row r="204" spans="1:24" ht="12">
      <c r="A204" s="8">
        <v>42551</v>
      </c>
      <c r="B204" s="84">
        <v>0</v>
      </c>
      <c r="C204" s="84">
        <v>225.0012888</v>
      </c>
      <c r="D204" s="81">
        <v>0</v>
      </c>
      <c r="E204" s="84">
        <v>155.0008742</v>
      </c>
      <c r="F204" s="84">
        <v>130.0006981</v>
      </c>
      <c r="G204" s="84">
        <v>20.0001109</v>
      </c>
      <c r="H204" s="84">
        <v>530.002972</v>
      </c>
      <c r="I204" s="81"/>
      <c r="J204" s="84">
        <v>29.7929608</v>
      </c>
      <c r="K204" s="84">
        <v>24.0000564</v>
      </c>
      <c r="L204" s="84">
        <v>38.9599819</v>
      </c>
      <c r="M204" s="84">
        <v>32.0846639</v>
      </c>
      <c r="N204" s="84">
        <v>20.0000156</v>
      </c>
      <c r="O204" s="84">
        <v>13.000016</v>
      </c>
      <c r="P204" s="84">
        <v>0</v>
      </c>
      <c r="Q204" s="84">
        <v>157.8376946</v>
      </c>
      <c r="R204" s="81"/>
      <c r="S204" s="84">
        <v>0</v>
      </c>
      <c r="T204" s="84">
        <v>12.0000146</v>
      </c>
      <c r="U204" s="84">
        <v>5.7294085</v>
      </c>
      <c r="V204" s="84">
        <v>17.729423099999998</v>
      </c>
      <c r="W204" s="82"/>
      <c r="X204" s="82">
        <f t="shared" si="10"/>
        <v>705.5700896999999</v>
      </c>
    </row>
    <row r="205" spans="1:24" ht="12">
      <c r="A205" s="8">
        <v>42582</v>
      </c>
      <c r="B205" s="84">
        <v>0</v>
      </c>
      <c r="C205" s="84">
        <v>180.0008605</v>
      </c>
      <c r="D205" s="81">
        <v>0</v>
      </c>
      <c r="E205" s="84">
        <v>145.0015419</v>
      </c>
      <c r="F205" s="84">
        <v>125.0014209</v>
      </c>
      <c r="G205" s="84">
        <v>20.0002231</v>
      </c>
      <c r="H205" s="84">
        <v>470.0040464</v>
      </c>
      <c r="I205" s="81"/>
      <c r="J205" s="84">
        <v>0</v>
      </c>
      <c r="K205" s="84">
        <v>25.5632003</v>
      </c>
      <c r="L205" s="84">
        <v>0</v>
      </c>
      <c r="M205" s="84">
        <v>0</v>
      </c>
      <c r="N205" s="84">
        <v>21.3026462</v>
      </c>
      <c r="O205" s="84">
        <v>0</v>
      </c>
      <c r="P205" s="84">
        <v>13.0000414</v>
      </c>
      <c r="Q205" s="84">
        <v>59.865887900000004</v>
      </c>
      <c r="R205" s="81"/>
      <c r="S205" s="84">
        <v>0</v>
      </c>
      <c r="T205" s="84">
        <v>12.781587</v>
      </c>
      <c r="U205" s="84">
        <v>0</v>
      </c>
      <c r="V205" s="84">
        <v>12.781587</v>
      </c>
      <c r="W205" s="82"/>
      <c r="X205" s="82">
        <f t="shared" si="10"/>
        <v>542.6515212999999</v>
      </c>
    </row>
    <row r="206" spans="1:24" ht="12">
      <c r="A206" s="8">
        <v>42613</v>
      </c>
      <c r="B206" s="84">
        <v>0.0250004</v>
      </c>
      <c r="C206" s="84">
        <v>215.0017616</v>
      </c>
      <c r="D206" s="81">
        <v>0</v>
      </c>
      <c r="E206" s="84">
        <v>157.0007461</v>
      </c>
      <c r="F206" s="84">
        <v>134.0006556</v>
      </c>
      <c r="G206" s="84">
        <v>20.0000383</v>
      </c>
      <c r="H206" s="84">
        <v>526.028202</v>
      </c>
      <c r="I206" s="81"/>
      <c r="J206" s="84">
        <v>55.5940475</v>
      </c>
      <c r="K206" s="84">
        <v>26.4583258</v>
      </c>
      <c r="L206" s="84">
        <v>72.6997287</v>
      </c>
      <c r="M206" s="84">
        <v>59.8703021</v>
      </c>
      <c r="N206" s="84">
        <v>25.3558804</v>
      </c>
      <c r="O206" s="84">
        <v>29.047683</v>
      </c>
      <c r="P206" s="84">
        <v>14.9574772</v>
      </c>
      <c r="Q206" s="84">
        <v>283.98344469999995</v>
      </c>
      <c r="R206" s="81"/>
      <c r="S206" s="84">
        <v>0</v>
      </c>
      <c r="T206" s="84">
        <v>16.5364446</v>
      </c>
      <c r="U206" s="84">
        <v>0</v>
      </c>
      <c r="V206" s="84">
        <v>16.5364446</v>
      </c>
      <c r="W206" s="82"/>
      <c r="X206" s="82">
        <f t="shared" si="10"/>
        <v>826.5480912999999</v>
      </c>
    </row>
    <row r="207" spans="1:24" ht="12">
      <c r="A207" s="8">
        <v>42643</v>
      </c>
      <c r="B207" s="84">
        <v>0</v>
      </c>
      <c r="C207" s="84">
        <v>195.0015893</v>
      </c>
      <c r="D207" s="81">
        <v>0</v>
      </c>
      <c r="E207" s="84">
        <v>200.00138570000001</v>
      </c>
      <c r="F207" s="84">
        <v>178.000832</v>
      </c>
      <c r="G207" s="84">
        <v>20.0002689</v>
      </c>
      <c r="H207" s="84">
        <v>593.0040759000001</v>
      </c>
      <c r="I207" s="81"/>
      <c r="J207" s="84">
        <v>27.5850923</v>
      </c>
      <c r="K207" s="84">
        <v>24.0000391</v>
      </c>
      <c r="L207" s="84">
        <v>36.0726401</v>
      </c>
      <c r="M207" s="84">
        <v>29.7068348</v>
      </c>
      <c r="N207" s="84">
        <v>20.000013</v>
      </c>
      <c r="O207" s="84">
        <v>13.7924793</v>
      </c>
      <c r="P207" s="84">
        <v>11.6705444</v>
      </c>
      <c r="Q207" s="84">
        <v>162.827643</v>
      </c>
      <c r="R207" s="81"/>
      <c r="S207" s="84">
        <v>0</v>
      </c>
      <c r="T207" s="84">
        <v>12.0000178</v>
      </c>
      <c r="U207" s="84">
        <v>0</v>
      </c>
      <c r="V207" s="84">
        <v>12.0000178</v>
      </c>
      <c r="W207" s="82"/>
      <c r="X207" s="82">
        <f t="shared" si="10"/>
        <v>767.8317367000001</v>
      </c>
    </row>
    <row r="208" spans="1:24" ht="12">
      <c r="A208" s="8">
        <v>42674</v>
      </c>
      <c r="B208" s="84">
        <v>0</v>
      </c>
      <c r="C208" s="84">
        <v>175.0008548</v>
      </c>
      <c r="D208" s="81">
        <v>0</v>
      </c>
      <c r="E208" s="84">
        <v>168.0011374</v>
      </c>
      <c r="F208" s="84">
        <v>144.0002798</v>
      </c>
      <c r="G208" s="84">
        <v>20.0001863</v>
      </c>
      <c r="H208" s="84">
        <v>507.0024583</v>
      </c>
      <c r="I208" s="81"/>
      <c r="J208" s="84">
        <v>27.5718694</v>
      </c>
      <c r="K208" s="84">
        <v>24.0000529</v>
      </c>
      <c r="L208" s="84">
        <v>36.0554785</v>
      </c>
      <c r="M208" s="84">
        <v>29.6927055</v>
      </c>
      <c r="N208" s="84">
        <v>20.0000211</v>
      </c>
      <c r="O208" s="84">
        <v>15.9068388</v>
      </c>
      <c r="P208" s="84">
        <v>0</v>
      </c>
      <c r="Q208" s="84">
        <v>153.22696620000002</v>
      </c>
      <c r="R208" s="81"/>
      <c r="S208" s="84">
        <v>0</v>
      </c>
      <c r="T208" s="84">
        <v>12.000031</v>
      </c>
      <c r="U208" s="84">
        <v>5.3022745</v>
      </c>
      <c r="V208" s="84">
        <v>17.3023055</v>
      </c>
      <c r="W208" s="82"/>
      <c r="X208" s="82">
        <f t="shared" si="10"/>
        <v>677.53173</v>
      </c>
    </row>
    <row r="209" spans="1:24" ht="12">
      <c r="A209" s="8">
        <v>42704</v>
      </c>
      <c r="B209" s="84">
        <v>0</v>
      </c>
      <c r="C209" s="84">
        <v>240.0012749</v>
      </c>
      <c r="D209" s="81">
        <v>0</v>
      </c>
      <c r="E209" s="84">
        <v>165.0007385</v>
      </c>
      <c r="F209" s="84">
        <v>141.0010183</v>
      </c>
      <c r="G209" s="84">
        <v>20.0000357</v>
      </c>
      <c r="H209" s="84">
        <v>566.0030674000001</v>
      </c>
      <c r="I209" s="81"/>
      <c r="J209" s="84">
        <v>28.7674559</v>
      </c>
      <c r="K209" s="84">
        <v>29.2541883</v>
      </c>
      <c r="L209" s="84">
        <v>37.6187039</v>
      </c>
      <c r="M209" s="84">
        <v>30.9801307</v>
      </c>
      <c r="N209" s="84">
        <v>28.0352569</v>
      </c>
      <c r="O209" s="84">
        <v>13.0000031</v>
      </c>
      <c r="P209" s="84">
        <v>12.1707513</v>
      </c>
      <c r="Q209" s="84">
        <v>179.8264901</v>
      </c>
      <c r="R209" s="81"/>
      <c r="S209" s="84">
        <v>0</v>
      </c>
      <c r="T209" s="84">
        <v>18.2838186</v>
      </c>
      <c r="U209" s="84">
        <v>0</v>
      </c>
      <c r="V209" s="84">
        <v>18.2838186</v>
      </c>
      <c r="W209" s="82"/>
      <c r="X209" s="82">
        <f t="shared" si="10"/>
        <v>764.1133761000001</v>
      </c>
    </row>
    <row r="210" spans="1:24" ht="12">
      <c r="A210" s="8">
        <v>42735</v>
      </c>
      <c r="B210" s="84">
        <v>0</v>
      </c>
      <c r="C210" s="84">
        <v>240.00071479999997</v>
      </c>
      <c r="D210" s="81">
        <v>0</v>
      </c>
      <c r="E210" s="84">
        <v>172.0007923</v>
      </c>
      <c r="F210" s="84">
        <v>142.0010212</v>
      </c>
      <c r="G210" s="84">
        <v>20.0000425</v>
      </c>
      <c r="H210" s="84">
        <v>574.0025708</v>
      </c>
      <c r="I210" s="81"/>
      <c r="J210" s="84">
        <v>0</v>
      </c>
      <c r="K210" s="84">
        <v>24.0001518</v>
      </c>
      <c r="L210" s="84">
        <v>0</v>
      </c>
      <c r="M210" s="84">
        <v>0</v>
      </c>
      <c r="N210" s="84">
        <v>20.000048</v>
      </c>
      <c r="O210" s="84">
        <v>13.0000633</v>
      </c>
      <c r="P210" s="84">
        <v>14.0000477</v>
      </c>
      <c r="Q210" s="84">
        <v>71.00031080000001</v>
      </c>
      <c r="R210" s="81"/>
      <c r="S210" s="84">
        <v>0</v>
      </c>
      <c r="T210" s="84">
        <v>12.0000337</v>
      </c>
      <c r="U210" s="84">
        <v>0</v>
      </c>
      <c r="V210" s="84">
        <v>12.0000337</v>
      </c>
      <c r="W210" s="82"/>
      <c r="X210" s="82">
        <f t="shared" si="10"/>
        <v>657.0029152999999</v>
      </c>
    </row>
    <row r="211" spans="1:24" ht="12">
      <c r="A211" s="8">
        <v>42766</v>
      </c>
      <c r="B211" s="84">
        <v>0</v>
      </c>
      <c r="C211" s="84">
        <v>180.0012652</v>
      </c>
      <c r="D211" s="81">
        <v>0</v>
      </c>
      <c r="E211" s="84">
        <v>136.00087979999998</v>
      </c>
      <c r="F211" s="84">
        <v>112.00143739999999</v>
      </c>
      <c r="G211" s="84">
        <v>20.0000567</v>
      </c>
      <c r="H211" s="84">
        <v>448.0036391</v>
      </c>
      <c r="I211" s="81"/>
      <c r="J211" s="84">
        <v>57.106256900000005</v>
      </c>
      <c r="K211" s="84">
        <v>25.3299389</v>
      </c>
      <c r="L211" s="84">
        <v>74.6774246</v>
      </c>
      <c r="M211" s="84">
        <v>61.499053599999996</v>
      </c>
      <c r="N211" s="84">
        <v>21.1082673</v>
      </c>
      <c r="O211" s="84">
        <v>15.9513349</v>
      </c>
      <c r="P211" s="84">
        <v>13.8244922</v>
      </c>
      <c r="Q211" s="84">
        <v>269.4967684</v>
      </c>
      <c r="R211" s="81"/>
      <c r="S211" s="84">
        <v>0</v>
      </c>
      <c r="T211" s="84">
        <v>12.6649293</v>
      </c>
      <c r="U211" s="84">
        <v>0</v>
      </c>
      <c r="V211" s="84">
        <v>12.6649293</v>
      </c>
      <c r="W211" s="82"/>
      <c r="X211" s="82">
        <f t="shared" si="10"/>
        <v>730.1653368</v>
      </c>
    </row>
    <row r="212" spans="1:24" ht="12">
      <c r="A212" s="8">
        <v>42794</v>
      </c>
      <c r="B212" s="84">
        <v>50.0007405</v>
      </c>
      <c r="C212" s="84">
        <v>170.00190179999998</v>
      </c>
      <c r="D212" s="81">
        <v>0</v>
      </c>
      <c r="E212" s="84">
        <v>136.00071000000003</v>
      </c>
      <c r="F212" s="84">
        <v>112.0007284</v>
      </c>
      <c r="G212" s="84">
        <v>20.0002814</v>
      </c>
      <c r="H212" s="84">
        <v>488.00436210000004</v>
      </c>
      <c r="I212" s="81"/>
      <c r="J212" s="84">
        <v>29.6058748</v>
      </c>
      <c r="K212" s="84">
        <v>26.7711149</v>
      </c>
      <c r="L212" s="84">
        <v>38.7154016</v>
      </c>
      <c r="M212" s="84">
        <v>31.8832415</v>
      </c>
      <c r="N212" s="84">
        <v>25.6555993</v>
      </c>
      <c r="O212" s="84">
        <v>13.0000145</v>
      </c>
      <c r="P212" s="84">
        <v>0</v>
      </c>
      <c r="Q212" s="84">
        <v>165.6312466</v>
      </c>
      <c r="R212" s="81"/>
      <c r="S212" s="84">
        <v>0</v>
      </c>
      <c r="T212" s="84">
        <v>16.7319081</v>
      </c>
      <c r="U212" s="84">
        <v>7.9708197</v>
      </c>
      <c r="V212" s="84">
        <v>24.702727799999998</v>
      </c>
      <c r="W212" s="82"/>
      <c r="X212" s="82">
        <f t="shared" si="10"/>
        <v>678.3383365000001</v>
      </c>
    </row>
    <row r="213" spans="1:24" ht="12">
      <c r="A213" s="8">
        <v>42825</v>
      </c>
      <c r="B213" s="84">
        <v>88.00083760000001</v>
      </c>
      <c r="C213" s="84">
        <v>198.002723</v>
      </c>
      <c r="D213" s="81">
        <v>0</v>
      </c>
      <c r="E213" s="84">
        <v>178.0013454</v>
      </c>
      <c r="F213" s="84">
        <v>148.0009594</v>
      </c>
      <c r="G213" s="84">
        <v>40.000097</v>
      </c>
      <c r="H213" s="84">
        <v>652.0059623999999</v>
      </c>
      <c r="I213" s="81"/>
      <c r="J213" s="84">
        <v>29.1477414</v>
      </c>
      <c r="K213" s="84">
        <v>24.000028</v>
      </c>
      <c r="L213" s="84">
        <v>38.1162424</v>
      </c>
      <c r="M213" s="84">
        <v>31.3898474</v>
      </c>
      <c r="N213" s="84">
        <v>20.0000666</v>
      </c>
      <c r="O213" s="84">
        <v>14.5739318</v>
      </c>
      <c r="P213" s="84">
        <v>12.331743</v>
      </c>
      <c r="Q213" s="84">
        <v>169.55960059999998</v>
      </c>
      <c r="R213" s="81"/>
      <c r="S213" s="84">
        <v>0</v>
      </c>
      <c r="T213" s="84">
        <v>12.0000031</v>
      </c>
      <c r="U213" s="84">
        <v>0</v>
      </c>
      <c r="V213" s="84">
        <v>12.0000031</v>
      </c>
      <c r="W213" s="82"/>
      <c r="X213" s="82">
        <f t="shared" si="10"/>
        <v>833.5655660999998</v>
      </c>
    </row>
    <row r="214" spans="1:24" ht="12">
      <c r="A214" s="8">
        <v>42855</v>
      </c>
      <c r="B214" s="84">
        <v>0.0250004</v>
      </c>
      <c r="C214" s="84">
        <v>225.0016518</v>
      </c>
      <c r="D214" s="81">
        <v>0</v>
      </c>
      <c r="E214" s="84">
        <v>156.0009333</v>
      </c>
      <c r="F214" s="84">
        <v>132.0006747</v>
      </c>
      <c r="G214" s="84">
        <v>20.0001219</v>
      </c>
      <c r="H214" s="84">
        <v>533.0283820999999</v>
      </c>
      <c r="I214" s="81"/>
      <c r="J214" s="84">
        <v>0</v>
      </c>
      <c r="K214" s="84">
        <v>24.1972924</v>
      </c>
      <c r="L214" s="84">
        <v>0</v>
      </c>
      <c r="M214" s="84">
        <v>0</v>
      </c>
      <c r="N214" s="84">
        <v>20.1644188</v>
      </c>
      <c r="O214" s="84">
        <v>0</v>
      </c>
      <c r="P214" s="84">
        <v>16.0000033</v>
      </c>
      <c r="Q214" s="84">
        <v>60.361714500000005</v>
      </c>
      <c r="R214" s="81"/>
      <c r="S214" s="84">
        <v>0</v>
      </c>
      <c r="T214" s="84">
        <v>12.0986416</v>
      </c>
      <c r="U214" s="84">
        <v>0</v>
      </c>
      <c r="V214" s="84">
        <v>12.0986416</v>
      </c>
      <c r="W214" s="82"/>
      <c r="X214" s="82">
        <f t="shared" si="10"/>
        <v>605.4887381999998</v>
      </c>
    </row>
    <row r="215" spans="1:24" ht="12">
      <c r="A215" s="8">
        <v>42886</v>
      </c>
      <c r="B215" s="84">
        <v>0</v>
      </c>
      <c r="C215" s="84">
        <v>220.00083</v>
      </c>
      <c r="D215" s="81">
        <v>0</v>
      </c>
      <c r="E215" s="84">
        <v>156.000821</v>
      </c>
      <c r="F215" s="84">
        <v>132.00102389999998</v>
      </c>
      <c r="G215" s="84">
        <v>20.0000175</v>
      </c>
      <c r="H215" s="84">
        <v>528.0026924</v>
      </c>
      <c r="I215" s="81"/>
      <c r="J215" s="84">
        <v>58.6766244</v>
      </c>
      <c r="K215" s="84">
        <v>31.9290519</v>
      </c>
      <c r="L215" s="84">
        <v>76.73123509999999</v>
      </c>
      <c r="M215" s="84">
        <v>63.1901385</v>
      </c>
      <c r="N215" s="84">
        <v>30.5987929</v>
      </c>
      <c r="O215" s="84">
        <v>30.0473547</v>
      </c>
      <c r="P215" s="84">
        <v>12.3233832</v>
      </c>
      <c r="Q215" s="84">
        <v>303.49658070000004</v>
      </c>
      <c r="R215" s="81"/>
      <c r="S215" s="84">
        <v>0</v>
      </c>
      <c r="T215" s="84">
        <v>19.9556652</v>
      </c>
      <c r="U215" s="84">
        <v>0</v>
      </c>
      <c r="V215" s="84">
        <v>19.9556652</v>
      </c>
      <c r="W215" s="82"/>
      <c r="X215" s="82">
        <f t="shared" si="10"/>
        <v>851.4549383</v>
      </c>
    </row>
    <row r="216" spans="1:24" ht="12">
      <c r="A216" s="8">
        <v>42903</v>
      </c>
      <c r="B216" s="84">
        <v>25.000075</v>
      </c>
      <c r="C216" s="84">
        <v>195.00090770000003</v>
      </c>
      <c r="D216" s="81">
        <v>0</v>
      </c>
      <c r="E216" s="84">
        <v>195.00095050000002</v>
      </c>
      <c r="F216" s="84">
        <v>165.0017532</v>
      </c>
      <c r="G216" s="84">
        <v>20.0000001</v>
      </c>
      <c r="H216" s="84">
        <v>600.0036865000001</v>
      </c>
      <c r="I216" s="81"/>
      <c r="J216" s="84">
        <v>29.1605036</v>
      </c>
      <c r="K216" s="84">
        <v>24.0000796</v>
      </c>
      <c r="L216" s="84">
        <v>38.1328735</v>
      </c>
      <c r="M216" s="84">
        <v>31.4035679</v>
      </c>
      <c r="N216" s="84">
        <v>20.0000606</v>
      </c>
      <c r="O216" s="84">
        <v>14.5802562</v>
      </c>
      <c r="P216" s="84">
        <v>0</v>
      </c>
      <c r="Q216" s="84">
        <v>157.2773414</v>
      </c>
      <c r="R216" s="81"/>
      <c r="S216" s="84">
        <v>0</v>
      </c>
      <c r="T216" s="84">
        <v>12.0000032</v>
      </c>
      <c r="U216" s="84">
        <v>5.6077794</v>
      </c>
      <c r="V216" s="84">
        <v>17.6077826</v>
      </c>
      <c r="W216" s="82"/>
      <c r="X216" s="82">
        <f t="shared" si="10"/>
        <v>774.8888105</v>
      </c>
    </row>
    <row r="217" spans="1:24" ht="12">
      <c r="A217" s="8">
        <v>42947</v>
      </c>
      <c r="B217" s="84">
        <v>0</v>
      </c>
      <c r="C217" s="84">
        <v>170.00088</v>
      </c>
      <c r="D217" s="81">
        <v>0</v>
      </c>
      <c r="E217" s="84">
        <v>156.0006878</v>
      </c>
      <c r="F217" s="84">
        <v>132.0006014</v>
      </c>
      <c r="G217" s="84">
        <v>20.0000647</v>
      </c>
      <c r="H217" s="84">
        <v>478.00223389999996</v>
      </c>
      <c r="I217" s="81"/>
      <c r="J217" s="84">
        <v>28.6435607</v>
      </c>
      <c r="K217" s="84">
        <v>24.547823</v>
      </c>
      <c r="L217" s="84">
        <v>37.4570389</v>
      </c>
      <c r="M217" s="84">
        <v>30.8469024</v>
      </c>
      <c r="N217" s="84">
        <v>20.4565651</v>
      </c>
      <c r="O217" s="84">
        <v>16.5254446</v>
      </c>
      <c r="P217" s="84">
        <v>14.3217774</v>
      </c>
      <c r="Q217" s="84">
        <v>172.79911210000003</v>
      </c>
      <c r="R217" s="81"/>
      <c r="S217" s="84">
        <v>0</v>
      </c>
      <c r="T217" s="84">
        <v>12.2739212</v>
      </c>
      <c r="U217" s="84">
        <v>0</v>
      </c>
      <c r="V217" s="84">
        <v>12.2739212</v>
      </c>
      <c r="W217" s="82"/>
      <c r="X217" s="82">
        <f t="shared" si="10"/>
        <v>663.0752672</v>
      </c>
    </row>
    <row r="218" spans="1:24" ht="12">
      <c r="A218" s="8">
        <v>42978</v>
      </c>
      <c r="B218" s="84">
        <v>20.000164</v>
      </c>
      <c r="C218" s="84">
        <v>180.0009716</v>
      </c>
      <c r="D218" s="81">
        <v>0</v>
      </c>
      <c r="E218" s="84">
        <v>195.00399370000002</v>
      </c>
      <c r="F218" s="84">
        <v>165.00090479999997</v>
      </c>
      <c r="G218" s="84">
        <v>20.0000999</v>
      </c>
      <c r="H218" s="84">
        <v>580.006134</v>
      </c>
      <c r="I218" s="81"/>
      <c r="J218" s="84">
        <v>26.8140687</v>
      </c>
      <c r="K218" s="84">
        <v>31.2212975</v>
      </c>
      <c r="L218" s="84">
        <v>35.0657012</v>
      </c>
      <c r="M218" s="84">
        <v>28.8776288</v>
      </c>
      <c r="N218" s="84">
        <v>29.9204397</v>
      </c>
      <c r="O218" s="84">
        <v>13.0000653</v>
      </c>
      <c r="P218" s="84">
        <v>14.438855</v>
      </c>
      <c r="Q218" s="84">
        <v>179.33805619999998</v>
      </c>
      <c r="R218" s="81"/>
      <c r="S218" s="84">
        <v>0</v>
      </c>
      <c r="T218" s="84">
        <v>19.5133115</v>
      </c>
      <c r="U218" s="84">
        <v>0</v>
      </c>
      <c r="V218" s="84">
        <v>19.5133115</v>
      </c>
      <c r="W218" s="82"/>
      <c r="X218" s="82">
        <f t="shared" si="10"/>
        <v>778.8575017</v>
      </c>
    </row>
    <row r="219" spans="1:24" ht="12">
      <c r="A219" s="8">
        <v>43008</v>
      </c>
      <c r="B219" s="84">
        <v>85.001292</v>
      </c>
      <c r="C219" s="84">
        <v>125.00078599999998</v>
      </c>
      <c r="D219" s="81">
        <v>0</v>
      </c>
      <c r="E219" s="84">
        <v>162.0015105</v>
      </c>
      <c r="F219" s="84">
        <v>138.0016459</v>
      </c>
      <c r="G219" s="84">
        <v>20.0003055</v>
      </c>
      <c r="H219" s="84">
        <v>530.0055398999999</v>
      </c>
      <c r="I219" s="81"/>
      <c r="J219" s="84">
        <v>0</v>
      </c>
      <c r="K219" s="84">
        <v>24.0000208</v>
      </c>
      <c r="L219" s="84">
        <v>0</v>
      </c>
      <c r="M219" s="84">
        <v>0</v>
      </c>
      <c r="N219" s="84">
        <v>20.0000107</v>
      </c>
      <c r="O219" s="84">
        <v>13.0004634</v>
      </c>
      <c r="P219" s="84">
        <v>11.0000039</v>
      </c>
      <c r="Q219" s="84">
        <v>68.0004988</v>
      </c>
      <c r="R219" s="81"/>
      <c r="S219" s="84">
        <v>0</v>
      </c>
      <c r="T219" s="84">
        <v>12.0000017</v>
      </c>
      <c r="U219" s="84">
        <v>0</v>
      </c>
      <c r="V219" s="84">
        <v>12.0000017</v>
      </c>
      <c r="W219" s="82"/>
      <c r="X219" s="82">
        <f t="shared" si="10"/>
        <v>610.0060403999998</v>
      </c>
    </row>
    <row r="220" spans="1:24" ht="12">
      <c r="A220" s="8">
        <v>43039</v>
      </c>
      <c r="B220" s="84">
        <v>0</v>
      </c>
      <c r="C220" s="84">
        <v>155.00059729999998</v>
      </c>
      <c r="D220" s="81">
        <v>0</v>
      </c>
      <c r="E220" s="84">
        <v>168.0007419</v>
      </c>
      <c r="F220" s="84">
        <v>144.0010279</v>
      </c>
      <c r="G220" s="84">
        <v>20.0000561</v>
      </c>
      <c r="H220" s="84">
        <v>487.00242319999995</v>
      </c>
      <c r="I220" s="81"/>
      <c r="J220" s="84">
        <v>55.8849278</v>
      </c>
      <c r="K220" s="84">
        <v>24.0000662</v>
      </c>
      <c r="L220" s="84">
        <v>73.07990939999999</v>
      </c>
      <c r="M220" s="84">
        <v>60.1835607</v>
      </c>
      <c r="N220" s="84">
        <v>20.0000215</v>
      </c>
      <c r="O220" s="84">
        <v>15.3753007</v>
      </c>
      <c r="P220" s="84">
        <v>0</v>
      </c>
      <c r="Q220" s="84">
        <v>248.5237863</v>
      </c>
      <c r="R220" s="81"/>
      <c r="S220" s="84">
        <v>0</v>
      </c>
      <c r="T220" s="84">
        <v>12.0000029</v>
      </c>
      <c r="U220" s="84">
        <v>5.1250702</v>
      </c>
      <c r="V220" s="84">
        <v>17.1250731</v>
      </c>
      <c r="W220" s="82"/>
      <c r="X220" s="82">
        <f t="shared" si="10"/>
        <v>752.6512826</v>
      </c>
    </row>
    <row r="221" spans="1:24" ht="12">
      <c r="A221" s="8">
        <v>43069</v>
      </c>
      <c r="B221" s="84">
        <v>50.0004945</v>
      </c>
      <c r="C221" s="84">
        <v>240.0010659</v>
      </c>
      <c r="D221" s="81">
        <v>0</v>
      </c>
      <c r="E221" s="84">
        <v>210.00114259999998</v>
      </c>
      <c r="F221" s="84">
        <v>180.0010524</v>
      </c>
      <c r="G221" s="84">
        <v>20.0000381</v>
      </c>
      <c r="H221" s="84">
        <v>700.0037935</v>
      </c>
      <c r="I221" s="81"/>
      <c r="J221" s="84">
        <v>27.4109545</v>
      </c>
      <c r="K221" s="84">
        <v>26.9184335</v>
      </c>
      <c r="L221" s="84">
        <v>35.8450198</v>
      </c>
      <c r="M221" s="84">
        <v>29.519458</v>
      </c>
      <c r="N221" s="84">
        <v>25.796784</v>
      </c>
      <c r="O221" s="84">
        <v>13.0001279</v>
      </c>
      <c r="P221" s="84">
        <v>11.5969173</v>
      </c>
      <c r="Q221" s="84">
        <v>170.087695</v>
      </c>
      <c r="R221" s="81"/>
      <c r="S221" s="84">
        <v>0</v>
      </c>
      <c r="T221" s="84">
        <v>16.8239827</v>
      </c>
      <c r="U221" s="84">
        <v>0</v>
      </c>
      <c r="V221" s="84">
        <v>16.8239827</v>
      </c>
      <c r="W221" s="82"/>
      <c r="X221" s="82">
        <f t="shared" si="10"/>
        <v>886.9154712</v>
      </c>
    </row>
    <row r="222" spans="1:24" ht="12">
      <c r="A222" s="8">
        <v>43100</v>
      </c>
      <c r="B222" s="84">
        <v>9.000066</v>
      </c>
      <c r="C222" s="84">
        <v>180.00086149999998</v>
      </c>
      <c r="D222" s="81">
        <v>0</v>
      </c>
      <c r="E222" s="84">
        <v>177.000901</v>
      </c>
      <c r="F222" s="84">
        <v>153.0012155</v>
      </c>
      <c r="G222" s="84">
        <v>20.0002099</v>
      </c>
      <c r="H222" s="84">
        <v>539.0032539</v>
      </c>
      <c r="I222" s="81"/>
      <c r="J222" s="84">
        <v>0</v>
      </c>
      <c r="K222" s="84">
        <v>24.0000095</v>
      </c>
      <c r="L222" s="84">
        <v>0</v>
      </c>
      <c r="M222" s="84">
        <v>0</v>
      </c>
      <c r="N222" s="84">
        <v>20.0000127</v>
      </c>
      <c r="O222" s="84">
        <v>13.0000511</v>
      </c>
      <c r="P222" s="84">
        <v>14.0000034</v>
      </c>
      <c r="Q222" s="84">
        <v>71.00007670000001</v>
      </c>
      <c r="R222" s="81"/>
      <c r="S222" s="84">
        <v>0</v>
      </c>
      <c r="T222" s="84">
        <v>12.0000118</v>
      </c>
      <c r="U222" s="84">
        <v>0</v>
      </c>
      <c r="V222" s="84">
        <v>12.0000118</v>
      </c>
      <c r="W222" s="82"/>
      <c r="X222" s="82">
        <f t="shared" si="10"/>
        <v>622.0033424000001</v>
      </c>
    </row>
    <row r="223" spans="1:24" ht="12">
      <c r="A223" s="8">
        <v>43131</v>
      </c>
      <c r="B223" s="84">
        <v>0.0250001</v>
      </c>
      <c r="C223" s="84">
        <v>180.0007083</v>
      </c>
      <c r="D223" s="81">
        <v>0</v>
      </c>
      <c r="E223" s="84">
        <v>192.0031504</v>
      </c>
      <c r="F223" s="84">
        <v>168.0010451</v>
      </c>
      <c r="G223" s="84">
        <v>20.0001177</v>
      </c>
      <c r="H223" s="84">
        <v>560.0300216</v>
      </c>
      <c r="I223" s="81"/>
      <c r="J223" s="84">
        <v>59.2200475</v>
      </c>
      <c r="K223" s="84">
        <v>24.8128078</v>
      </c>
      <c r="L223" s="84">
        <v>77.4416997</v>
      </c>
      <c r="M223" s="84">
        <v>63.775475799999995</v>
      </c>
      <c r="N223" s="84">
        <v>20.6773651</v>
      </c>
      <c r="O223" s="84">
        <v>17.2047818</v>
      </c>
      <c r="P223" s="84">
        <v>14.9106486</v>
      </c>
      <c r="Q223" s="84">
        <v>278.0428263</v>
      </c>
      <c r="R223" s="81"/>
      <c r="S223" s="84">
        <v>0</v>
      </c>
      <c r="T223" s="84">
        <v>12.4063984</v>
      </c>
      <c r="U223" s="84">
        <v>0</v>
      </c>
      <c r="V223" s="84">
        <v>12.4063984</v>
      </c>
      <c r="W223" s="82"/>
      <c r="X223" s="82">
        <f t="shared" si="10"/>
        <v>850.4792463000001</v>
      </c>
    </row>
    <row r="224" spans="1:24" ht="12">
      <c r="A224" s="8">
        <v>43159</v>
      </c>
      <c r="B224" s="84">
        <v>80.0011421</v>
      </c>
      <c r="C224" s="84">
        <v>145.00037899999998</v>
      </c>
      <c r="D224" s="81">
        <v>0</v>
      </c>
      <c r="E224" s="84">
        <v>195.00205210000001</v>
      </c>
      <c r="F224" s="84">
        <v>171.0010501</v>
      </c>
      <c r="G224" s="84">
        <v>20.0003336</v>
      </c>
      <c r="H224" s="84">
        <v>611.0049569</v>
      </c>
      <c r="I224" s="81"/>
      <c r="J224" s="84">
        <v>34.8263457</v>
      </c>
      <c r="K224" s="84">
        <v>30.9141783</v>
      </c>
      <c r="L224" s="84">
        <v>43.5328549</v>
      </c>
      <c r="M224" s="84">
        <v>36.0701102</v>
      </c>
      <c r="N224" s="84">
        <v>28.5361583</v>
      </c>
      <c r="O224" s="84">
        <v>15.0000124</v>
      </c>
      <c r="P224" s="84">
        <v>0</v>
      </c>
      <c r="Q224" s="84">
        <v>188.8796598</v>
      </c>
      <c r="R224" s="81"/>
      <c r="S224" s="84">
        <v>0</v>
      </c>
      <c r="T224" s="84">
        <v>19.024077</v>
      </c>
      <c r="U224" s="84">
        <v>8.7065764</v>
      </c>
      <c r="V224" s="84">
        <v>27.730653399999998</v>
      </c>
      <c r="W224" s="82"/>
      <c r="X224" s="82">
        <f t="shared" si="10"/>
        <v>827.6152701000001</v>
      </c>
    </row>
    <row r="225" spans="1:24" ht="12">
      <c r="A225" s="8">
        <v>43190</v>
      </c>
      <c r="B225" s="84">
        <v>0</v>
      </c>
      <c r="C225" s="84">
        <v>320.00149989999994</v>
      </c>
      <c r="D225" s="81">
        <v>0</v>
      </c>
      <c r="E225" s="84">
        <v>255.00168749999997</v>
      </c>
      <c r="F225" s="84">
        <v>225.0011814</v>
      </c>
      <c r="G225" s="84">
        <v>46.0001616</v>
      </c>
      <c r="H225" s="84">
        <v>846.0045303999998</v>
      </c>
      <c r="I225" s="81"/>
      <c r="J225" s="84">
        <v>0</v>
      </c>
      <c r="K225" s="84">
        <v>28.0000251</v>
      </c>
      <c r="L225" s="84">
        <v>0</v>
      </c>
      <c r="M225" s="84">
        <v>0</v>
      </c>
      <c r="N225" s="84">
        <v>21.0000059</v>
      </c>
      <c r="O225" s="84">
        <v>0</v>
      </c>
      <c r="P225" s="84">
        <v>11.0000027</v>
      </c>
      <c r="Q225" s="84">
        <v>60.0000337</v>
      </c>
      <c r="R225" s="81"/>
      <c r="S225" s="84">
        <v>0</v>
      </c>
      <c r="T225" s="84">
        <v>13.0000017</v>
      </c>
      <c r="U225" s="84">
        <v>0</v>
      </c>
      <c r="V225" s="84">
        <v>13.0000017</v>
      </c>
      <c r="W225" s="82"/>
      <c r="X225" s="82">
        <f t="shared" si="10"/>
        <v>919.0045657999998</v>
      </c>
    </row>
    <row r="226" spans="1:24" ht="12">
      <c r="A226" s="8">
        <v>43220</v>
      </c>
      <c r="B226" s="84">
        <v>0</v>
      </c>
      <c r="C226" s="84">
        <v>190.0011504</v>
      </c>
      <c r="D226" s="81">
        <v>0</v>
      </c>
      <c r="E226" s="84">
        <v>192.0011623</v>
      </c>
      <c r="F226" s="84">
        <v>168.0008764</v>
      </c>
      <c r="G226" s="84">
        <v>26.0004399</v>
      </c>
      <c r="H226" s="84">
        <v>576.0036289999999</v>
      </c>
      <c r="I226" s="81"/>
      <c r="J226" s="84">
        <v>71.3692316</v>
      </c>
      <c r="K226" s="84">
        <v>30.0514944</v>
      </c>
      <c r="L226" s="84">
        <v>80.6328455</v>
      </c>
      <c r="M226" s="84">
        <v>66.8101005</v>
      </c>
      <c r="N226" s="84">
        <v>21.0360513</v>
      </c>
      <c r="O226" s="84">
        <v>36.8122712</v>
      </c>
      <c r="P226" s="84">
        <v>18.0422807</v>
      </c>
      <c r="Q226" s="84">
        <v>324.7542752</v>
      </c>
      <c r="R226" s="81"/>
      <c r="S226" s="84">
        <v>0</v>
      </c>
      <c r="T226" s="84">
        <v>13.0222897</v>
      </c>
      <c r="U226" s="84">
        <v>0</v>
      </c>
      <c r="V226" s="84">
        <v>13.0222897</v>
      </c>
      <c r="W226" s="82"/>
      <c r="X226" s="82">
        <f t="shared" si="10"/>
        <v>913.7801939</v>
      </c>
    </row>
    <row r="227" spans="1:24" ht="12">
      <c r="A227" s="8">
        <v>43251</v>
      </c>
      <c r="B227" s="84">
        <v>0</v>
      </c>
      <c r="C227" s="84">
        <v>220.0014077</v>
      </c>
      <c r="D227" s="81">
        <v>0</v>
      </c>
      <c r="E227" s="84">
        <v>240.000404</v>
      </c>
      <c r="F227" s="84">
        <v>210.0012137</v>
      </c>
      <c r="G227" s="84">
        <v>26.0002693</v>
      </c>
      <c r="H227" s="84">
        <v>696.0032947</v>
      </c>
      <c r="I227" s="81"/>
      <c r="J227" s="84">
        <v>38.7324921</v>
      </c>
      <c r="K227" s="84">
        <v>38.4731255</v>
      </c>
      <c r="L227" s="84">
        <v>42.2536983</v>
      </c>
      <c r="M227" s="84">
        <v>35.2115971</v>
      </c>
      <c r="N227" s="84">
        <v>31.0267323</v>
      </c>
      <c r="O227" s="84">
        <v>16.0000416</v>
      </c>
      <c r="P227" s="84">
        <v>12.9108598</v>
      </c>
      <c r="Q227" s="84">
        <v>214.6085467</v>
      </c>
      <c r="R227" s="81"/>
      <c r="S227" s="84">
        <v>0</v>
      </c>
      <c r="T227" s="84">
        <v>21.0981971</v>
      </c>
      <c r="U227" s="84">
        <v>0</v>
      </c>
      <c r="V227" s="84">
        <v>21.0981971</v>
      </c>
      <c r="W227" s="82"/>
      <c r="X227" s="82">
        <f t="shared" si="10"/>
        <v>931.7100385</v>
      </c>
    </row>
    <row r="228" spans="1:24" ht="12">
      <c r="A228" s="8">
        <v>43281</v>
      </c>
      <c r="B228" s="84">
        <v>0</v>
      </c>
      <c r="C228" s="84">
        <v>140.0006508</v>
      </c>
      <c r="D228" s="81">
        <v>0</v>
      </c>
      <c r="E228" s="84">
        <v>192.0012101</v>
      </c>
      <c r="F228" s="84">
        <v>168.0008375</v>
      </c>
      <c r="G228" s="84">
        <v>26.0001612</v>
      </c>
      <c r="H228" s="84">
        <v>526.0028596</v>
      </c>
      <c r="I228" s="81"/>
      <c r="J228" s="84">
        <v>0</v>
      </c>
      <c r="K228" s="84">
        <v>32.0001188</v>
      </c>
      <c r="L228" s="84">
        <v>0</v>
      </c>
      <c r="M228" s="84">
        <v>0</v>
      </c>
      <c r="N228" s="84">
        <v>22.0000506</v>
      </c>
      <c r="O228" s="84">
        <v>16.0000777</v>
      </c>
      <c r="P228" s="84">
        <v>0</v>
      </c>
      <c r="Q228" s="84">
        <v>70.0002471</v>
      </c>
      <c r="R228" s="81"/>
      <c r="S228" s="84">
        <v>0</v>
      </c>
      <c r="T228" s="84">
        <v>14.0000081</v>
      </c>
      <c r="U228" s="84">
        <v>5.0000012</v>
      </c>
      <c r="V228" s="84">
        <v>19.000009300000002</v>
      </c>
      <c r="W228" s="82"/>
      <c r="X228" s="82">
        <f t="shared" si="10"/>
        <v>615.003116</v>
      </c>
    </row>
    <row r="229" spans="1:24" ht="12">
      <c r="A229" s="8">
        <v>43312</v>
      </c>
      <c r="B229" s="84">
        <v>0</v>
      </c>
      <c r="C229" s="84">
        <v>170.00090749999998</v>
      </c>
      <c r="D229" s="81">
        <v>0</v>
      </c>
      <c r="E229" s="84">
        <v>198.00127980000002</v>
      </c>
      <c r="F229" s="84">
        <v>174.000405</v>
      </c>
      <c r="G229" s="84">
        <v>26.0001299</v>
      </c>
      <c r="H229" s="84">
        <v>568.0027222000001</v>
      </c>
      <c r="I229" s="81"/>
      <c r="J229" s="84">
        <v>75.134946</v>
      </c>
      <c r="K229" s="84">
        <v>33.1283119</v>
      </c>
      <c r="L229" s="84">
        <v>78.4383764</v>
      </c>
      <c r="M229" s="84">
        <v>65.3651876</v>
      </c>
      <c r="N229" s="84">
        <v>22.0855747</v>
      </c>
      <c r="O229" s="84">
        <v>18.9777016</v>
      </c>
      <c r="P229" s="84">
        <v>13.7059222</v>
      </c>
      <c r="Q229" s="84">
        <v>306.83602039999994</v>
      </c>
      <c r="R229" s="81"/>
      <c r="S229" s="84">
        <v>0</v>
      </c>
      <c r="T229" s="84">
        <v>14.0544156</v>
      </c>
      <c r="U229" s="84">
        <v>0</v>
      </c>
      <c r="V229" s="84">
        <v>14.0544156</v>
      </c>
      <c r="W229" s="82"/>
      <c r="X229" s="82">
        <f t="shared" si="10"/>
        <v>888.8931582</v>
      </c>
    </row>
    <row r="230" spans="1:24" ht="12">
      <c r="A230" s="8">
        <v>43343</v>
      </c>
      <c r="B230" s="84">
        <v>0</v>
      </c>
      <c r="C230" s="84">
        <v>340.00181119999996</v>
      </c>
      <c r="D230" s="81">
        <v>0</v>
      </c>
      <c r="E230" s="84">
        <v>255.00210840000003</v>
      </c>
      <c r="F230" s="84">
        <v>225.00144840000002</v>
      </c>
      <c r="G230" s="84">
        <v>26.00016</v>
      </c>
      <c r="H230" s="84">
        <v>846.0055280000001</v>
      </c>
      <c r="I230" s="81"/>
      <c r="J230" s="84">
        <v>38.5374911</v>
      </c>
      <c r="K230" s="84">
        <v>38.5709742</v>
      </c>
      <c r="L230" s="84">
        <v>39.6078281</v>
      </c>
      <c r="M230" s="84">
        <v>33.1849431</v>
      </c>
      <c r="N230" s="84">
        <v>29.495528</v>
      </c>
      <c r="O230" s="84">
        <v>18.1982227</v>
      </c>
      <c r="P230" s="84">
        <v>14.9867367</v>
      </c>
      <c r="Q230" s="84">
        <v>212.58172390000001</v>
      </c>
      <c r="R230" s="81"/>
      <c r="S230" s="84">
        <v>0</v>
      </c>
      <c r="T230" s="84">
        <v>20.4199168</v>
      </c>
      <c r="U230" s="84">
        <v>0</v>
      </c>
      <c r="V230" s="84">
        <v>20.4199168</v>
      </c>
      <c r="W230" s="82"/>
      <c r="X230" s="82">
        <f t="shared" si="10"/>
        <v>1079.0071687000002</v>
      </c>
    </row>
    <row r="231" spans="1:24" ht="12">
      <c r="A231" s="8">
        <v>43373</v>
      </c>
      <c r="B231" s="84">
        <v>0</v>
      </c>
      <c r="C231" s="84">
        <v>180.0011794</v>
      </c>
      <c r="D231" s="81">
        <v>0</v>
      </c>
      <c r="E231" s="84">
        <v>192.0006155</v>
      </c>
      <c r="F231" s="84">
        <v>168.0008908</v>
      </c>
      <c r="G231" s="84">
        <v>26.0002544</v>
      </c>
      <c r="H231" s="84">
        <v>566.0029401</v>
      </c>
      <c r="I231" s="81"/>
      <c r="J231" s="84">
        <v>0</v>
      </c>
      <c r="K231" s="84">
        <v>35.0000191</v>
      </c>
      <c r="L231" s="84">
        <v>0</v>
      </c>
      <c r="M231" s="84">
        <v>0</v>
      </c>
      <c r="N231" s="84">
        <v>23.0000048</v>
      </c>
      <c r="O231" s="84">
        <v>17.0000589</v>
      </c>
      <c r="P231" s="84">
        <v>11.0000075</v>
      </c>
      <c r="Q231" s="84">
        <v>86.0000903</v>
      </c>
      <c r="R231" s="81"/>
      <c r="S231" s="84">
        <v>0</v>
      </c>
      <c r="T231" s="84">
        <v>15.0000114</v>
      </c>
      <c r="U231" s="84">
        <v>0</v>
      </c>
      <c r="V231" s="84">
        <v>15.0000114</v>
      </c>
      <c r="W231" s="82"/>
      <c r="X231" s="82">
        <f t="shared" si="10"/>
        <v>667.0030418</v>
      </c>
    </row>
    <row r="232" spans="1:24" ht="12">
      <c r="A232" s="8">
        <v>43404</v>
      </c>
      <c r="B232" s="84">
        <v>0</v>
      </c>
      <c r="C232" s="84">
        <v>160.02627710000002</v>
      </c>
      <c r="D232" s="81">
        <v>50.000278</v>
      </c>
      <c r="E232" s="84">
        <v>186.0012321</v>
      </c>
      <c r="F232" s="84">
        <v>162.00038070000002</v>
      </c>
      <c r="G232" s="84">
        <v>26.0002375</v>
      </c>
      <c r="H232" s="84">
        <v>584.0284054000001</v>
      </c>
      <c r="I232" s="81"/>
      <c r="J232" s="84">
        <v>75.0002706</v>
      </c>
      <c r="K232" s="84">
        <v>36.000081</v>
      </c>
      <c r="L232" s="84">
        <v>77.00005189999999</v>
      </c>
      <c r="M232" s="84">
        <v>62.0000486</v>
      </c>
      <c r="N232" s="84">
        <v>23.000049</v>
      </c>
      <c r="O232" s="84">
        <v>19.0003685</v>
      </c>
      <c r="P232" s="84">
        <v>0</v>
      </c>
      <c r="Q232" s="84">
        <v>292.00086959999993</v>
      </c>
      <c r="R232" s="81"/>
      <c r="S232" s="84">
        <v>0</v>
      </c>
      <c r="T232" s="84">
        <v>15.0000004</v>
      </c>
      <c r="U232" s="84">
        <v>5.0000031</v>
      </c>
      <c r="V232" s="84">
        <v>20.0000035</v>
      </c>
      <c r="W232" s="82"/>
      <c r="X232" s="82">
        <f t="shared" si="10"/>
        <v>896.0292785000001</v>
      </c>
    </row>
    <row r="233" spans="1:24" ht="12">
      <c r="A233" s="8">
        <v>43434</v>
      </c>
      <c r="B233" s="84">
        <v>0</v>
      </c>
      <c r="C233" s="84">
        <v>245.0024067</v>
      </c>
      <c r="D233" s="81">
        <v>145.0007851</v>
      </c>
      <c r="E233" s="84">
        <v>216.0023782</v>
      </c>
      <c r="F233" s="84">
        <v>189.001579</v>
      </c>
      <c r="G233" s="84">
        <v>26.0001248</v>
      </c>
      <c r="H233" s="84">
        <v>821.0072738</v>
      </c>
      <c r="I233" s="81"/>
      <c r="J233" s="84">
        <v>42.4248572</v>
      </c>
      <c r="K233" s="84">
        <v>44.545606</v>
      </c>
      <c r="L233" s="84">
        <v>43.5126252</v>
      </c>
      <c r="M233" s="84">
        <v>34.8100908</v>
      </c>
      <c r="N233" s="84">
        <v>32.5062479</v>
      </c>
      <c r="O233" s="84">
        <v>19.5807081</v>
      </c>
      <c r="P233" s="84">
        <v>11.9659785</v>
      </c>
      <c r="Q233" s="84">
        <v>229.34611370000002</v>
      </c>
      <c r="R233" s="81"/>
      <c r="S233" s="84">
        <v>0</v>
      </c>
      <c r="T233" s="84">
        <v>22.8746852</v>
      </c>
      <c r="U233" s="84">
        <v>0</v>
      </c>
      <c r="V233" s="84">
        <v>22.8746852</v>
      </c>
      <c r="W233" s="82"/>
      <c r="X233" s="82">
        <f t="shared" si="10"/>
        <v>1073.2280727</v>
      </c>
    </row>
    <row r="234" spans="1:24" ht="12">
      <c r="A234" s="8">
        <v>43465</v>
      </c>
      <c r="B234" s="84">
        <v>0</v>
      </c>
      <c r="C234" s="84">
        <v>160.00092999999998</v>
      </c>
      <c r="D234" s="81">
        <v>120.0009762</v>
      </c>
      <c r="E234" s="84">
        <v>156.0003257</v>
      </c>
      <c r="F234" s="84">
        <v>144.0002144</v>
      </c>
      <c r="G234" s="84">
        <v>26.0000416</v>
      </c>
      <c r="H234" s="84">
        <v>606.0024879</v>
      </c>
      <c r="I234" s="81"/>
      <c r="J234" s="84">
        <v>40.0000839</v>
      </c>
      <c r="K234" s="84">
        <v>38.0000304</v>
      </c>
      <c r="L234" s="84">
        <v>41.0000186</v>
      </c>
      <c r="M234" s="84">
        <v>32.000158</v>
      </c>
      <c r="N234" s="84">
        <v>24.0000645</v>
      </c>
      <c r="O234" s="84">
        <v>18.0000348</v>
      </c>
      <c r="P234" s="84">
        <v>14.000017</v>
      </c>
      <c r="Q234" s="84">
        <v>207.00040720000004</v>
      </c>
      <c r="R234" s="81"/>
      <c r="S234" s="84">
        <v>0</v>
      </c>
      <c r="T234" s="84">
        <v>16.0000092</v>
      </c>
      <c r="U234" s="84">
        <v>0</v>
      </c>
      <c r="V234" s="84">
        <v>16.0000092</v>
      </c>
      <c r="W234" s="82"/>
      <c r="X234" s="82">
        <f t="shared" si="10"/>
        <v>829.0029043000001</v>
      </c>
    </row>
    <row r="235" spans="1:25" ht="12">
      <c r="A235" s="8">
        <v>43496</v>
      </c>
      <c r="B235" s="84">
        <v>0</v>
      </c>
      <c r="C235" s="84">
        <v>205.0010743</v>
      </c>
      <c r="D235" s="81">
        <v>155.0010542</v>
      </c>
      <c r="E235" s="84">
        <v>201.0010845</v>
      </c>
      <c r="F235" s="84">
        <v>186.0015311</v>
      </c>
      <c r="G235" s="84">
        <v>52.0000914</v>
      </c>
      <c r="H235" s="84">
        <v>799.0048354999999</v>
      </c>
      <c r="I235" s="81"/>
      <c r="J235" s="84">
        <v>40.0000528</v>
      </c>
      <c r="K235" s="84">
        <v>38.0000621</v>
      </c>
      <c r="L235" s="84">
        <v>41.0000654</v>
      </c>
      <c r="M235" s="84">
        <v>32.0001062</v>
      </c>
      <c r="N235" s="84">
        <v>24.0000046</v>
      </c>
      <c r="O235" s="84">
        <v>20.0001816</v>
      </c>
      <c r="P235" s="84">
        <v>13.0000097</v>
      </c>
      <c r="Q235" s="84">
        <v>208.00048239999998</v>
      </c>
      <c r="R235" s="81"/>
      <c r="S235" s="84">
        <v>0</v>
      </c>
      <c r="T235" s="84">
        <v>16.0000035</v>
      </c>
      <c r="U235" s="84">
        <v>0</v>
      </c>
      <c r="V235" s="84">
        <v>16.0000035</v>
      </c>
      <c r="W235" s="82"/>
      <c r="X235" s="82">
        <f>H235+Q235+V235</f>
        <v>1023.0053214</v>
      </c>
      <c r="Y235" s="4"/>
    </row>
    <row r="236" spans="1:25" ht="12">
      <c r="A236" s="8">
        <v>43524</v>
      </c>
      <c r="B236" s="84">
        <v>50.000294</v>
      </c>
      <c r="C236" s="84">
        <v>200.00150730000001</v>
      </c>
      <c r="D236" s="81">
        <v>140.00148470000002</v>
      </c>
      <c r="E236" s="84">
        <v>183.0011412</v>
      </c>
      <c r="F236" s="84">
        <v>156.00155999999998</v>
      </c>
      <c r="G236" s="84">
        <v>26.000131</v>
      </c>
      <c r="H236" s="84">
        <v>755.0061182</v>
      </c>
      <c r="I236" s="81"/>
      <c r="J236" s="84">
        <v>41.9250841</v>
      </c>
      <c r="K236" s="84">
        <v>47.1512928</v>
      </c>
      <c r="L236" s="84">
        <v>42.9731563</v>
      </c>
      <c r="M236" s="84">
        <v>33.540102</v>
      </c>
      <c r="N236" s="84">
        <v>33.5022001</v>
      </c>
      <c r="O236" s="84">
        <v>18.0000066</v>
      </c>
      <c r="P236" s="84">
        <v>0</v>
      </c>
      <c r="Q236" s="84">
        <v>217.0918419</v>
      </c>
      <c r="R236" s="81"/>
      <c r="S236" s="84">
        <v>0</v>
      </c>
      <c r="T236" s="84">
        <v>23.5756316</v>
      </c>
      <c r="U236" s="84">
        <v>8.385013</v>
      </c>
      <c r="V236" s="84">
        <v>31.960644600000002</v>
      </c>
      <c r="W236" s="82"/>
      <c r="X236" s="82">
        <f t="shared" si="10"/>
        <v>1004.0586046999999</v>
      </c>
      <c r="Y236" s="4"/>
    </row>
    <row r="237" spans="1:25" ht="12">
      <c r="A237" s="8">
        <v>43555</v>
      </c>
      <c r="B237" s="84">
        <v>53.000330000000005</v>
      </c>
      <c r="C237" s="84">
        <v>240.0009849</v>
      </c>
      <c r="D237" s="81">
        <v>140.001721</v>
      </c>
      <c r="E237" s="84">
        <v>192.0011213</v>
      </c>
      <c r="F237" s="84">
        <v>156.00214499999998</v>
      </c>
      <c r="G237" s="84">
        <v>26.000351</v>
      </c>
      <c r="H237" s="84">
        <v>807.0066532</v>
      </c>
      <c r="I237" s="81"/>
      <c r="J237" s="84">
        <v>0</v>
      </c>
      <c r="K237" s="84">
        <v>38.0000721</v>
      </c>
      <c r="L237" s="84">
        <v>0</v>
      </c>
      <c r="M237" s="84">
        <v>0</v>
      </c>
      <c r="N237" s="84">
        <v>24.0001296</v>
      </c>
      <c r="O237" s="84">
        <v>18.0003866</v>
      </c>
      <c r="P237" s="84">
        <v>11.0000051</v>
      </c>
      <c r="Q237" s="84">
        <v>91.0005934</v>
      </c>
      <c r="R237" s="81"/>
      <c r="S237" s="84">
        <v>0</v>
      </c>
      <c r="T237" s="84">
        <v>16.0000102</v>
      </c>
      <c r="U237" s="84">
        <v>0</v>
      </c>
      <c r="V237" s="84">
        <v>16.0000102</v>
      </c>
      <c r="W237" s="82"/>
      <c r="X237" s="82">
        <f t="shared" si="10"/>
        <v>914.0072567999999</v>
      </c>
      <c r="Y237" s="4"/>
    </row>
    <row r="238" spans="1:25" ht="12">
      <c r="A238" s="8">
        <v>43585</v>
      </c>
      <c r="B238" s="84">
        <v>0</v>
      </c>
      <c r="C238" s="84">
        <v>250.00252529999997</v>
      </c>
      <c r="D238" s="81">
        <v>175.0020162</v>
      </c>
      <c r="E238" s="84">
        <v>171.0014084</v>
      </c>
      <c r="F238" s="84">
        <v>147.0014132</v>
      </c>
      <c r="G238" s="84">
        <v>26.0003532</v>
      </c>
      <c r="H238" s="84">
        <v>769.0077162999999</v>
      </c>
      <c r="I238" s="81"/>
      <c r="J238" s="84">
        <v>80.5107593</v>
      </c>
      <c r="K238" s="84">
        <v>38.005305</v>
      </c>
      <c r="L238" s="84">
        <v>82.52354829999999</v>
      </c>
      <c r="M238" s="84">
        <v>64.40862100000001</v>
      </c>
      <c r="N238" s="84">
        <v>24.0033705</v>
      </c>
      <c r="O238" s="84">
        <v>20.2553759</v>
      </c>
      <c r="P238" s="84">
        <v>17.2170572</v>
      </c>
      <c r="Q238" s="84">
        <v>326.9240372</v>
      </c>
      <c r="R238" s="81"/>
      <c r="S238" s="84">
        <v>0</v>
      </c>
      <c r="T238" s="84">
        <v>16.0022474</v>
      </c>
      <c r="U238" s="84">
        <v>0</v>
      </c>
      <c r="V238" s="84">
        <v>16.0022474</v>
      </c>
      <c r="W238" s="82"/>
      <c r="X238" s="82">
        <f t="shared" si="10"/>
        <v>1111.9340008999998</v>
      </c>
      <c r="Y238" s="4"/>
    </row>
    <row r="239" spans="1:25" ht="12">
      <c r="A239" s="8">
        <v>43616</v>
      </c>
      <c r="B239" s="84">
        <v>20.000087</v>
      </c>
      <c r="C239" s="84">
        <v>195.001156</v>
      </c>
      <c r="D239" s="81">
        <v>140.0010664</v>
      </c>
      <c r="E239" s="84">
        <v>189.0021641</v>
      </c>
      <c r="F239" s="84">
        <v>180.00093010000003</v>
      </c>
      <c r="G239" s="84">
        <v>26.000117</v>
      </c>
      <c r="H239" s="84">
        <v>750.0055206000001</v>
      </c>
      <c r="I239" s="81"/>
      <c r="J239" s="84">
        <v>44.2019276</v>
      </c>
      <c r="K239" s="84">
        <v>50.9450779</v>
      </c>
      <c r="L239" s="84">
        <v>45.3071183</v>
      </c>
      <c r="M239" s="84">
        <v>35.361557</v>
      </c>
      <c r="N239" s="84">
        <v>36.1977982</v>
      </c>
      <c r="O239" s="84">
        <v>19.8909327</v>
      </c>
      <c r="P239" s="84">
        <v>12.1555294</v>
      </c>
      <c r="Q239" s="84">
        <v>244.0599411</v>
      </c>
      <c r="R239" s="81"/>
      <c r="S239" s="84">
        <v>0</v>
      </c>
      <c r="T239" s="84">
        <v>25.4724994</v>
      </c>
      <c r="U239" s="84">
        <v>0</v>
      </c>
      <c r="V239" s="84">
        <v>25.4724994</v>
      </c>
      <c r="W239" s="82"/>
      <c r="X239" s="82">
        <f t="shared" si="10"/>
        <v>1019.5379611</v>
      </c>
      <c r="Y239" s="4"/>
    </row>
    <row r="240" spans="1:25" ht="12">
      <c r="A240" s="8">
        <v>43646</v>
      </c>
      <c r="B240" s="84">
        <v>0</v>
      </c>
      <c r="C240" s="84">
        <v>160.0031635</v>
      </c>
      <c r="D240" s="81">
        <v>140.0040204</v>
      </c>
      <c r="E240" s="84">
        <v>144.0002453</v>
      </c>
      <c r="F240" s="84">
        <v>144.0010515</v>
      </c>
      <c r="G240" s="84">
        <v>26.0000317</v>
      </c>
      <c r="H240" s="84">
        <v>614.0085124</v>
      </c>
      <c r="I240" s="81"/>
      <c r="J240" s="84">
        <v>0</v>
      </c>
      <c r="K240" s="84">
        <v>38.0002083</v>
      </c>
      <c r="L240" s="84">
        <v>0</v>
      </c>
      <c r="M240" s="84">
        <v>0</v>
      </c>
      <c r="N240" s="84">
        <v>24.025002999999998</v>
      </c>
      <c r="O240" s="84">
        <v>18.0000751</v>
      </c>
      <c r="P240" s="84">
        <v>15.0000015</v>
      </c>
      <c r="Q240" s="84">
        <v>95.0252879</v>
      </c>
      <c r="R240" s="81"/>
      <c r="S240" s="84">
        <v>0</v>
      </c>
      <c r="T240" s="84">
        <v>16.0000104</v>
      </c>
      <c r="U240" s="84">
        <v>0</v>
      </c>
      <c r="V240" s="84">
        <v>16.0000104</v>
      </c>
      <c r="W240" s="82"/>
      <c r="X240" s="82">
        <f t="shared" si="10"/>
        <v>725.0338106999999</v>
      </c>
      <c r="Y240" s="4"/>
    </row>
    <row r="241" spans="1:25" ht="12">
      <c r="A241" s="8">
        <v>43677</v>
      </c>
      <c r="B241" s="84">
        <v>0</v>
      </c>
      <c r="C241" s="84">
        <v>185.00080350000002</v>
      </c>
      <c r="D241" s="81">
        <v>175.0008537</v>
      </c>
      <c r="E241" s="84">
        <v>144.00051009999999</v>
      </c>
      <c r="F241" s="84">
        <v>144.0013243</v>
      </c>
      <c r="G241" s="84">
        <v>26.0000531</v>
      </c>
      <c r="H241" s="84">
        <v>674.0035446999999</v>
      </c>
      <c r="I241" s="81"/>
      <c r="J241" s="84">
        <v>83.8768358</v>
      </c>
      <c r="K241" s="84">
        <v>38.3236141</v>
      </c>
      <c r="L241" s="84">
        <v>85.9736523</v>
      </c>
      <c r="M241" s="84">
        <v>67.1013585</v>
      </c>
      <c r="N241" s="84">
        <v>24.2043488</v>
      </c>
      <c r="O241" s="84">
        <v>20.7946647</v>
      </c>
      <c r="P241" s="84">
        <v>14.5561591</v>
      </c>
      <c r="Q241" s="84">
        <v>334.8306333</v>
      </c>
      <c r="R241" s="81"/>
      <c r="S241" s="84">
        <v>0</v>
      </c>
      <c r="T241" s="84">
        <v>16.1362247</v>
      </c>
      <c r="U241" s="84">
        <v>0</v>
      </c>
      <c r="V241" s="84">
        <v>16.1362247</v>
      </c>
      <c r="W241" s="82"/>
      <c r="X241" s="82">
        <f t="shared" si="10"/>
        <v>1024.9704026999998</v>
      </c>
      <c r="Y241" s="4"/>
    </row>
    <row r="242" spans="1:25" ht="12">
      <c r="A242" s="8">
        <v>43708</v>
      </c>
      <c r="B242" s="84">
        <v>35.000221</v>
      </c>
      <c r="C242" s="84">
        <v>195.0009227</v>
      </c>
      <c r="D242" s="81">
        <v>155.00151490000002</v>
      </c>
      <c r="E242" s="84">
        <v>207.0015229</v>
      </c>
      <c r="F242" s="84">
        <v>201.0014716</v>
      </c>
      <c r="G242" s="84">
        <v>28.0002582</v>
      </c>
      <c r="H242" s="84">
        <v>821.0059113</v>
      </c>
      <c r="I242" s="81"/>
      <c r="J242" s="84">
        <v>0</v>
      </c>
      <c r="K242" s="84">
        <v>62.7969966</v>
      </c>
      <c r="L242" s="84">
        <v>0</v>
      </c>
      <c r="M242" s="84">
        <v>0</v>
      </c>
      <c r="N242" s="84">
        <v>44.6189512</v>
      </c>
      <c r="O242" s="84">
        <v>18.0000053</v>
      </c>
      <c r="P242" s="84">
        <v>0</v>
      </c>
      <c r="Q242" s="84">
        <v>125.4159531</v>
      </c>
      <c r="R242" s="81"/>
      <c r="S242" s="84">
        <v>0</v>
      </c>
      <c r="T242" s="84">
        <v>31.398523</v>
      </c>
      <c r="U242" s="84">
        <v>7.0000152</v>
      </c>
      <c r="V242" s="84">
        <v>38.398538200000004</v>
      </c>
      <c r="W242" s="82"/>
      <c r="X242" s="82">
        <f t="shared" si="10"/>
        <v>984.8204026</v>
      </c>
      <c r="Y242" s="4"/>
    </row>
    <row r="243" spans="1:25" ht="12">
      <c r="A243" s="8">
        <v>43738</v>
      </c>
      <c r="B243" s="84">
        <v>0</v>
      </c>
      <c r="C243" s="84">
        <v>205.0288155</v>
      </c>
      <c r="D243" s="81">
        <v>160.023508</v>
      </c>
      <c r="E243" s="84">
        <v>180.0008407</v>
      </c>
      <c r="F243" s="84">
        <v>168.0006862</v>
      </c>
      <c r="G243" s="84">
        <v>28.0002173</v>
      </c>
      <c r="H243" s="84">
        <v>741.0540677</v>
      </c>
      <c r="I243" s="81"/>
      <c r="J243" s="84">
        <v>89.3495418</v>
      </c>
      <c r="K243" s="84">
        <v>38.000053</v>
      </c>
      <c r="L243" s="84">
        <v>91.5834287</v>
      </c>
      <c r="M243" s="84">
        <v>71.47962749999999</v>
      </c>
      <c r="N243" s="84">
        <v>24.0000004</v>
      </c>
      <c r="O243" s="84">
        <v>18.0000094</v>
      </c>
      <c r="P243" s="84">
        <v>13.2465854</v>
      </c>
      <c r="Q243" s="84">
        <v>345.6592462</v>
      </c>
      <c r="R243" s="81"/>
      <c r="S243" s="84">
        <v>0</v>
      </c>
      <c r="T243" s="84">
        <v>16.000014</v>
      </c>
      <c r="U243" s="84">
        <v>0</v>
      </c>
      <c r="V243" s="84">
        <v>16.000014</v>
      </c>
      <c r="W243" s="82"/>
      <c r="X243" s="82">
        <f t="shared" si="10"/>
        <v>1102.7133279</v>
      </c>
      <c r="Y243" s="4"/>
    </row>
    <row r="244" spans="1:25" ht="12">
      <c r="A244" s="8">
        <v>43769</v>
      </c>
      <c r="B244" s="84">
        <v>0</v>
      </c>
      <c r="C244" s="84">
        <v>250.0692766</v>
      </c>
      <c r="D244" s="81">
        <v>200.0607511</v>
      </c>
      <c r="E244" s="84">
        <v>225.0008762</v>
      </c>
      <c r="F244" s="84">
        <v>210.0017147</v>
      </c>
      <c r="G244" s="84">
        <v>28.0000949</v>
      </c>
      <c r="H244" s="84">
        <v>913.1327135</v>
      </c>
      <c r="I244" s="81"/>
      <c r="J244" s="84">
        <v>44.1820808</v>
      </c>
      <c r="K244" s="84">
        <v>38.000042</v>
      </c>
      <c r="L244" s="84">
        <v>45.2867412</v>
      </c>
      <c r="M244" s="84">
        <v>35.3456416</v>
      </c>
      <c r="N244" s="84">
        <v>24.0000505</v>
      </c>
      <c r="O244" s="84">
        <v>22.0912189</v>
      </c>
      <c r="P244" s="84">
        <v>18.777363</v>
      </c>
      <c r="Q244" s="84">
        <v>227.683138</v>
      </c>
      <c r="R244" s="81"/>
      <c r="S244" s="84">
        <v>0</v>
      </c>
      <c r="T244" s="84">
        <v>16.0000192</v>
      </c>
      <c r="U244" s="84">
        <v>0</v>
      </c>
      <c r="V244" s="84">
        <v>16.0000192</v>
      </c>
      <c r="W244" s="82"/>
      <c r="X244" s="82">
        <f t="shared" si="10"/>
        <v>1156.8158707</v>
      </c>
      <c r="Y244" s="4"/>
    </row>
    <row r="245" spans="1:25" ht="12">
      <c r="A245" s="8">
        <v>43799</v>
      </c>
      <c r="B245" s="84">
        <v>15.000034</v>
      </c>
      <c r="C245" s="84">
        <v>215.0641411</v>
      </c>
      <c r="D245" s="81">
        <v>160.0479255</v>
      </c>
      <c r="E245" s="84">
        <v>181.0428994</v>
      </c>
      <c r="F245" s="84">
        <v>165.9733018</v>
      </c>
      <c r="G245" s="84">
        <v>28.0000145</v>
      </c>
      <c r="H245" s="84">
        <v>765.1283162999999</v>
      </c>
      <c r="I245" s="81"/>
      <c r="J245" s="84">
        <v>0</v>
      </c>
      <c r="K245" s="84">
        <v>55.9933813</v>
      </c>
      <c r="L245" s="84">
        <v>0</v>
      </c>
      <c r="M245" s="84">
        <v>0</v>
      </c>
      <c r="N245" s="84">
        <v>39.7847313</v>
      </c>
      <c r="O245" s="84">
        <v>18.0001736</v>
      </c>
      <c r="P245" s="84">
        <v>12.0000049</v>
      </c>
      <c r="Q245" s="84">
        <v>125.77829109999999</v>
      </c>
      <c r="R245" s="81"/>
      <c r="S245" s="84">
        <v>0</v>
      </c>
      <c r="T245" s="84">
        <v>27.996676</v>
      </c>
      <c r="U245" s="84">
        <v>0</v>
      </c>
      <c r="V245" s="84">
        <v>27.996676</v>
      </c>
      <c r="W245" s="82"/>
      <c r="X245" s="82">
        <f t="shared" si="10"/>
        <v>918.9032834</v>
      </c>
      <c r="Y245" s="4"/>
    </row>
    <row r="246" spans="1:25" ht="12">
      <c r="A246" s="8">
        <v>43830</v>
      </c>
      <c r="B246" s="84">
        <v>0</v>
      </c>
      <c r="C246" s="84">
        <v>204.31723949999997</v>
      </c>
      <c r="D246" s="81">
        <v>183.6346256</v>
      </c>
      <c r="E246" s="84">
        <v>168.8169758</v>
      </c>
      <c r="F246" s="84">
        <v>144.70000190000002</v>
      </c>
      <c r="G246" s="84">
        <v>26.0002747</v>
      </c>
      <c r="H246" s="84">
        <v>727.4691174999999</v>
      </c>
      <c r="I246" s="81"/>
      <c r="J246" s="84">
        <v>86.94022609999999</v>
      </c>
      <c r="K246" s="84">
        <v>38.000047</v>
      </c>
      <c r="L246" s="84">
        <v>89.1137565</v>
      </c>
      <c r="M246" s="84">
        <v>69.55218959999999</v>
      </c>
      <c r="N246" s="84">
        <v>24.0000484</v>
      </c>
      <c r="O246" s="84">
        <v>18.0251013</v>
      </c>
      <c r="P246" s="84">
        <v>16.4118089</v>
      </c>
      <c r="Q246" s="84">
        <v>342.04317779999997</v>
      </c>
      <c r="R246" s="81"/>
      <c r="S246" s="84">
        <v>0</v>
      </c>
      <c r="T246" s="84">
        <v>16.0000063</v>
      </c>
      <c r="U246" s="84">
        <v>0</v>
      </c>
      <c r="V246" s="84">
        <v>16.0000063</v>
      </c>
      <c r="W246" s="82"/>
      <c r="X246" s="82">
        <f t="shared" si="10"/>
        <v>1085.5123016</v>
      </c>
      <c r="Y246" s="4"/>
    </row>
    <row r="247" spans="1:25" ht="12">
      <c r="A247" s="8">
        <v>43861</v>
      </c>
      <c r="B247" s="84">
        <v>0</v>
      </c>
      <c r="C247" s="84">
        <v>150.4575451</v>
      </c>
      <c r="D247" s="81">
        <v>150.4573428</v>
      </c>
      <c r="E247" s="84">
        <v>218.037227</v>
      </c>
      <c r="F247" s="84">
        <v>187.3230818</v>
      </c>
      <c r="G247" s="84">
        <v>52.3614063</v>
      </c>
      <c r="H247" s="84">
        <v>758.6366029999999</v>
      </c>
      <c r="I247" s="81"/>
      <c r="J247" s="84">
        <v>44.130503</v>
      </c>
      <c r="K247" s="84">
        <v>39.2159133</v>
      </c>
      <c r="L247" s="84">
        <v>45.2336736</v>
      </c>
      <c r="M247" s="84">
        <v>35.3043022</v>
      </c>
      <c r="N247" s="84">
        <v>24.7679454</v>
      </c>
      <c r="O247" s="84">
        <v>22.0652626</v>
      </c>
      <c r="P247" s="84">
        <v>15.4456601</v>
      </c>
      <c r="Q247" s="84">
        <v>226.1632602</v>
      </c>
      <c r="R247" s="81"/>
      <c r="S247" s="84">
        <v>0</v>
      </c>
      <c r="T247" s="84">
        <v>16.5119462</v>
      </c>
      <c r="U247" s="84">
        <v>0</v>
      </c>
      <c r="V247" s="84">
        <v>16.5119462</v>
      </c>
      <c r="W247" s="82"/>
      <c r="X247" s="82">
        <f t="shared" si="10"/>
        <v>1001.3118093999999</v>
      </c>
      <c r="Y247" s="4"/>
    </row>
    <row r="248" spans="1:25" ht="12">
      <c r="A248" s="8">
        <v>43890</v>
      </c>
      <c r="B248" s="84">
        <v>70.000309</v>
      </c>
      <c r="C248" s="84">
        <v>203.75512930000002</v>
      </c>
      <c r="D248" s="81">
        <v>187.9387984</v>
      </c>
      <c r="E248" s="84">
        <v>183.6063596</v>
      </c>
      <c r="F248" s="84">
        <v>159.1248247</v>
      </c>
      <c r="G248" s="84">
        <v>26.5522828</v>
      </c>
      <c r="H248" s="84">
        <v>830.9777038</v>
      </c>
      <c r="I248" s="81"/>
      <c r="J248" s="84">
        <v>0</v>
      </c>
      <c r="K248" s="84">
        <v>54.8997621</v>
      </c>
      <c r="L248" s="84">
        <v>0</v>
      </c>
      <c r="M248" s="84">
        <v>0</v>
      </c>
      <c r="N248" s="84">
        <v>39.0077154</v>
      </c>
      <c r="O248" s="84">
        <v>18.0000225</v>
      </c>
      <c r="P248" s="84">
        <v>0</v>
      </c>
      <c r="Q248" s="84">
        <v>111.9075</v>
      </c>
      <c r="R248" s="81"/>
      <c r="S248" s="84">
        <v>0</v>
      </c>
      <c r="T248" s="84">
        <v>27.4498725</v>
      </c>
      <c r="U248" s="84">
        <v>8.0000042</v>
      </c>
      <c r="V248" s="84">
        <v>35.449876700000004</v>
      </c>
      <c r="W248" s="82"/>
      <c r="X248" s="82">
        <f t="shared" si="10"/>
        <v>978.3350805</v>
      </c>
      <c r="Y248" s="4"/>
    </row>
    <row r="249" spans="1:25" ht="12">
      <c r="A249" s="8">
        <v>43921</v>
      </c>
      <c r="B249" s="84">
        <v>80.0003093</v>
      </c>
      <c r="C249" s="84">
        <v>270.9272145</v>
      </c>
      <c r="D249" s="81">
        <v>229.1668713</v>
      </c>
      <c r="E249" s="84">
        <v>181.9299394</v>
      </c>
      <c r="F249" s="84">
        <v>156.8395398</v>
      </c>
      <c r="G249" s="84">
        <v>27.1561478</v>
      </c>
      <c r="H249" s="84">
        <v>946.0200221</v>
      </c>
      <c r="I249" s="81"/>
      <c r="J249" s="84">
        <v>91.4233074</v>
      </c>
      <c r="K249" s="84">
        <v>38.0365962</v>
      </c>
      <c r="L249" s="84">
        <v>93.7088447</v>
      </c>
      <c r="M249" s="84">
        <v>73.1388316</v>
      </c>
      <c r="N249" s="84">
        <v>24.0230779</v>
      </c>
      <c r="O249" s="84">
        <v>18.0001351</v>
      </c>
      <c r="P249" s="84">
        <v>13.6133684</v>
      </c>
      <c r="Q249" s="84">
        <v>351.9441613</v>
      </c>
      <c r="R249" s="81"/>
      <c r="S249" s="84">
        <v>0</v>
      </c>
      <c r="T249" s="84">
        <v>16.0153852</v>
      </c>
      <c r="U249" s="84">
        <v>0</v>
      </c>
      <c r="V249" s="84">
        <v>16.0153852</v>
      </c>
      <c r="W249" s="82"/>
      <c r="X249" s="82">
        <f t="shared" si="10"/>
        <v>1313.9795686</v>
      </c>
      <c r="Y249" s="4"/>
    </row>
    <row r="250" spans="1:25" ht="12">
      <c r="A250" s="8">
        <v>43951</v>
      </c>
      <c r="B250" s="84">
        <v>1010.0071615</v>
      </c>
      <c r="C250" s="84">
        <v>365.9810126</v>
      </c>
      <c r="D250" s="81">
        <v>282.32027250000004</v>
      </c>
      <c r="E250" s="84">
        <v>297.9328188</v>
      </c>
      <c r="F250" s="84">
        <v>249.38595349999997</v>
      </c>
      <c r="G250" s="84">
        <v>30.9547829</v>
      </c>
      <c r="H250" s="84">
        <v>2236.5820018</v>
      </c>
      <c r="I250" s="81"/>
      <c r="J250" s="84">
        <v>45.6474726</v>
      </c>
      <c r="K250" s="84">
        <v>40.1316753</v>
      </c>
      <c r="L250" s="84">
        <v>46.7343678</v>
      </c>
      <c r="M250" s="84">
        <v>38.0395937</v>
      </c>
      <c r="N250" s="84">
        <v>25.0822869</v>
      </c>
      <c r="O250" s="84">
        <v>23.9107333</v>
      </c>
      <c r="P250" s="84">
        <v>18.4763643</v>
      </c>
      <c r="Q250" s="84">
        <v>238.02249389999997</v>
      </c>
      <c r="R250" s="81"/>
      <c r="S250" s="84">
        <v>0</v>
      </c>
      <c r="T250" s="84">
        <v>17.0559772</v>
      </c>
      <c r="U250" s="84">
        <v>0</v>
      </c>
      <c r="V250" s="84">
        <v>17.0559772</v>
      </c>
      <c r="W250" s="82"/>
      <c r="X250" s="82">
        <f t="shared" si="10"/>
        <v>2491.6604729</v>
      </c>
      <c r="Y250" s="4"/>
    </row>
    <row r="251" spans="1:25" ht="12">
      <c r="A251" s="8">
        <v>43982</v>
      </c>
      <c r="B251" s="84">
        <v>710.0080134</v>
      </c>
      <c r="C251" s="84">
        <v>343.3441688</v>
      </c>
      <c r="D251" s="81">
        <v>291.3079146</v>
      </c>
      <c r="E251" s="84">
        <v>274.10488840000005</v>
      </c>
      <c r="F251" s="84">
        <v>234.4789808</v>
      </c>
      <c r="G251" s="84">
        <v>35.1610674</v>
      </c>
      <c r="H251" s="84">
        <v>1888.4050334</v>
      </c>
      <c r="I251" s="81"/>
      <c r="J251" s="84">
        <v>0</v>
      </c>
      <c r="K251" s="84">
        <v>64.2116638</v>
      </c>
      <c r="L251" s="84">
        <v>0</v>
      </c>
      <c r="M251" s="84">
        <v>0</v>
      </c>
      <c r="N251" s="84">
        <v>48.9231964</v>
      </c>
      <c r="O251" s="84">
        <v>20.0000355</v>
      </c>
      <c r="P251" s="84">
        <v>12.0000154</v>
      </c>
      <c r="Q251" s="84">
        <v>145.13491109999998</v>
      </c>
      <c r="R251" s="81"/>
      <c r="S251" s="84">
        <v>0</v>
      </c>
      <c r="T251" s="84">
        <v>33.6346778</v>
      </c>
      <c r="U251" s="84">
        <v>0</v>
      </c>
      <c r="V251" s="84">
        <v>33.6346778</v>
      </c>
      <c r="W251" s="82"/>
      <c r="X251" s="82">
        <f t="shared" si="10"/>
        <v>2067.1746223</v>
      </c>
      <c r="Y251" s="4"/>
    </row>
    <row r="252" spans="1:24" ht="12">
      <c r="A252" s="8">
        <v>44012</v>
      </c>
      <c r="B252" s="76">
        <v>770.0116224999999</v>
      </c>
      <c r="C252" s="76">
        <v>356.9224643</v>
      </c>
      <c r="D252" s="71">
        <v>320.2744323</v>
      </c>
      <c r="E252" s="76">
        <v>261.7026206</v>
      </c>
      <c r="F252" s="76">
        <v>232.53345490000004</v>
      </c>
      <c r="G252" s="76">
        <v>38.0538625</v>
      </c>
      <c r="H252" s="76">
        <v>1979.4984571</v>
      </c>
      <c r="I252" s="72"/>
      <c r="J252" s="76">
        <v>100.9109119</v>
      </c>
      <c r="K252" s="76">
        <v>44.6255689</v>
      </c>
      <c r="L252" s="76">
        <v>103.152675</v>
      </c>
      <c r="M252" s="76">
        <v>88.5970915</v>
      </c>
      <c r="N252" s="76">
        <v>29.4123192</v>
      </c>
      <c r="O252" s="76">
        <v>20.0001138</v>
      </c>
      <c r="P252" s="76">
        <v>17.0516426</v>
      </c>
      <c r="Q252" s="76">
        <v>403.7503229</v>
      </c>
      <c r="R252" s="72"/>
      <c r="S252" s="76">
        <v>41.424815100000004</v>
      </c>
      <c r="T252" s="76">
        <v>19.2701435</v>
      </c>
      <c r="U252" s="76">
        <v>0</v>
      </c>
      <c r="V252" s="76">
        <v>60.69495860000001</v>
      </c>
      <c r="X252" s="82">
        <f t="shared" si="10"/>
        <v>2443.9437386</v>
      </c>
    </row>
    <row r="253" spans="1:24" ht="12">
      <c r="A253" s="8">
        <v>44043</v>
      </c>
      <c r="B253" s="76">
        <v>570.0072191999999</v>
      </c>
      <c r="C253" s="76">
        <v>162.1680941</v>
      </c>
      <c r="D253" s="71">
        <v>167.6602129</v>
      </c>
      <c r="E253" s="76">
        <v>304.4540878</v>
      </c>
      <c r="F253" s="76">
        <v>287.5389539</v>
      </c>
      <c r="G253" s="76">
        <v>38.5800764</v>
      </c>
      <c r="H253" s="76">
        <v>1530.4086442999999</v>
      </c>
      <c r="I253" s="72"/>
      <c r="J253" s="76">
        <v>53.4547451</v>
      </c>
      <c r="K253" s="76">
        <v>50.0356257</v>
      </c>
      <c r="L253" s="76">
        <v>54.5682884</v>
      </c>
      <c r="M253" s="76">
        <v>49.0001062</v>
      </c>
      <c r="N253" s="76">
        <v>31.5442091</v>
      </c>
      <c r="O253" s="76">
        <v>26.7274497</v>
      </c>
      <c r="P253" s="76">
        <v>15.6159436</v>
      </c>
      <c r="Q253" s="76">
        <v>280.94636779999996</v>
      </c>
      <c r="R253" s="72"/>
      <c r="S253" s="76">
        <v>18.9318756</v>
      </c>
      <c r="T253" s="76">
        <v>20.6668996</v>
      </c>
      <c r="U253" s="76">
        <v>0</v>
      </c>
      <c r="V253" s="76">
        <v>39.598775200000006</v>
      </c>
      <c r="X253" s="82">
        <f t="shared" si="10"/>
        <v>1850.9537873</v>
      </c>
    </row>
    <row r="254" spans="1:24" ht="12">
      <c r="A254" s="8">
        <v>44074</v>
      </c>
      <c r="B254" s="76">
        <v>460.01111460000004</v>
      </c>
      <c r="C254" s="76">
        <v>131.2200661</v>
      </c>
      <c r="D254" s="71">
        <v>153.0901682</v>
      </c>
      <c r="E254" s="76">
        <v>239.68222640000002</v>
      </c>
      <c r="F254" s="76">
        <v>226.36532549999998</v>
      </c>
      <c r="G254" s="76">
        <v>37.9970828</v>
      </c>
      <c r="H254" s="76">
        <v>1248.3659836000002</v>
      </c>
      <c r="I254" s="72"/>
      <c r="J254" s="76">
        <v>54.3437737</v>
      </c>
      <c r="K254" s="76">
        <v>76.548181</v>
      </c>
      <c r="L254" s="76">
        <v>55.4309291</v>
      </c>
      <c r="M254" s="76">
        <v>51.0830757</v>
      </c>
      <c r="N254" s="76">
        <v>60.6006247</v>
      </c>
      <c r="O254" s="76">
        <v>22.0002282</v>
      </c>
      <c r="P254" s="76">
        <v>0</v>
      </c>
      <c r="Q254" s="76">
        <v>320.0068124</v>
      </c>
      <c r="R254" s="72"/>
      <c r="S254" s="76">
        <v>27.1718517</v>
      </c>
      <c r="T254" s="76">
        <v>41.4635868</v>
      </c>
      <c r="U254" s="76">
        <v>7.6081202</v>
      </c>
      <c r="V254" s="76">
        <v>76.24355870000001</v>
      </c>
      <c r="X254" s="82">
        <f t="shared" si="10"/>
        <v>1644.6163547</v>
      </c>
    </row>
    <row r="255" spans="1:24" ht="12">
      <c r="A255" s="8">
        <v>44104</v>
      </c>
      <c r="B255" s="76">
        <v>515.0129731</v>
      </c>
      <c r="C255" s="76">
        <v>163.8734288</v>
      </c>
      <c r="D255" s="71">
        <v>191.18323619999998</v>
      </c>
      <c r="E255" s="76">
        <v>234.57263620000003</v>
      </c>
      <c r="F255" s="76">
        <v>221.5398815</v>
      </c>
      <c r="G255" s="76">
        <v>37.5961803</v>
      </c>
      <c r="H255" s="76">
        <v>1363.7783361000002</v>
      </c>
      <c r="I255" s="72"/>
      <c r="J255" s="76">
        <v>59.1190723</v>
      </c>
      <c r="K255" s="76">
        <v>52.0556195</v>
      </c>
      <c r="L255" s="76">
        <v>60.2560322</v>
      </c>
      <c r="M255" s="76">
        <v>56.8452943</v>
      </c>
      <c r="N255" s="76">
        <v>36.4389275</v>
      </c>
      <c r="O255" s="76">
        <v>22.0000677</v>
      </c>
      <c r="P255" s="76">
        <v>13.6428704</v>
      </c>
      <c r="Q255" s="76">
        <v>300.3578839</v>
      </c>
      <c r="R255" s="72"/>
      <c r="S255" s="76">
        <v>25.0119196</v>
      </c>
      <c r="T255" s="76">
        <v>23.9455687</v>
      </c>
      <c r="U255" s="76">
        <v>0</v>
      </c>
      <c r="V255" s="76">
        <v>48.957488299999994</v>
      </c>
      <c r="X255" s="82">
        <f t="shared" si="10"/>
        <v>1713.0937083000001</v>
      </c>
    </row>
    <row r="256" spans="1:24" ht="12">
      <c r="A256" s="8">
        <v>44135</v>
      </c>
      <c r="B256" s="76">
        <v>520.0099456</v>
      </c>
      <c r="C256" s="76">
        <v>131.11074449999998</v>
      </c>
      <c r="D256" s="71">
        <v>152.9627107</v>
      </c>
      <c r="E256" s="76">
        <v>300.40600440000003</v>
      </c>
      <c r="F256" s="76">
        <v>283.7153502</v>
      </c>
      <c r="G256" s="76">
        <v>39.1652678</v>
      </c>
      <c r="H256" s="76">
        <v>1427.3700232</v>
      </c>
      <c r="I256" s="72"/>
      <c r="J256" s="76">
        <v>0</v>
      </c>
      <c r="K256" s="76">
        <v>53.4547247</v>
      </c>
      <c r="L256" s="76">
        <v>0</v>
      </c>
      <c r="M256" s="76">
        <v>0</v>
      </c>
      <c r="N256" s="76">
        <v>35.9791088</v>
      </c>
      <c r="O256" s="76">
        <v>0</v>
      </c>
      <c r="P256" s="76">
        <v>17.0000065</v>
      </c>
      <c r="Q256" s="76">
        <v>106.43383999999999</v>
      </c>
      <c r="R256" s="72"/>
      <c r="S256" s="76">
        <v>0</v>
      </c>
      <c r="T256" s="76">
        <v>23.6433735</v>
      </c>
      <c r="U256" s="76">
        <v>0</v>
      </c>
      <c r="V256" s="76">
        <v>23.6433735</v>
      </c>
      <c r="X256" s="82">
        <f t="shared" si="10"/>
        <v>1557.4472367</v>
      </c>
    </row>
    <row r="257" spans="1:24" ht="12">
      <c r="A257" s="8">
        <v>44165</v>
      </c>
      <c r="B257" s="76">
        <v>460.0122900999999</v>
      </c>
      <c r="C257" s="76">
        <v>131.08228259999998</v>
      </c>
      <c r="D257" s="71">
        <v>152.9277607</v>
      </c>
      <c r="E257" s="76">
        <v>242.26963969999997</v>
      </c>
      <c r="F257" s="76">
        <v>228.8101574</v>
      </c>
      <c r="G257" s="76">
        <v>39.3773611</v>
      </c>
      <c r="H257" s="76">
        <v>1254.4794915999998</v>
      </c>
      <c r="I257" s="72"/>
      <c r="J257" s="76">
        <v>123.4983204</v>
      </c>
      <c r="K257" s="76">
        <v>68.8069987</v>
      </c>
      <c r="L257" s="76">
        <v>125.7427998</v>
      </c>
      <c r="M257" s="76">
        <v>122.391863</v>
      </c>
      <c r="N257" s="76">
        <v>52.2422732</v>
      </c>
      <c r="O257" s="76">
        <v>52.7586017</v>
      </c>
      <c r="P257" s="76">
        <v>13.6647748</v>
      </c>
      <c r="Q257" s="76">
        <v>559.1056316</v>
      </c>
      <c r="R257" s="72"/>
      <c r="S257" s="76">
        <v>55.0797898</v>
      </c>
      <c r="T257" s="76">
        <v>34.4034656</v>
      </c>
      <c r="U257" s="76">
        <v>0</v>
      </c>
      <c r="V257" s="76">
        <v>89.48325539999999</v>
      </c>
      <c r="X257" s="82">
        <f t="shared" si="10"/>
        <v>1903.0683786</v>
      </c>
    </row>
    <row r="258" spans="1:24" ht="12">
      <c r="A258" s="8">
        <v>44196</v>
      </c>
      <c r="B258" s="76">
        <v>575.0395574</v>
      </c>
      <c r="C258" s="76">
        <v>164.0299881</v>
      </c>
      <c r="D258" s="71">
        <v>191.3688884</v>
      </c>
      <c r="E258" s="76">
        <v>299.29765410000005</v>
      </c>
      <c r="F258" s="76">
        <v>282.6727103</v>
      </c>
      <c r="G258" s="76">
        <v>78.7193345</v>
      </c>
      <c r="H258" s="76">
        <v>1591.1281328000002</v>
      </c>
      <c r="I258" s="72"/>
      <c r="J258" s="76">
        <v>66.8244141</v>
      </c>
      <c r="K258" s="76">
        <v>58.3853201</v>
      </c>
      <c r="L258" s="76">
        <v>67.9765549</v>
      </c>
      <c r="M258" s="76">
        <v>67.9765151</v>
      </c>
      <c r="N258" s="76">
        <v>39.6185595</v>
      </c>
      <c r="O258" s="76">
        <v>24.0001052</v>
      </c>
      <c r="P258" s="76">
        <v>17.2823005</v>
      </c>
      <c r="Q258" s="76">
        <v>342.0637694</v>
      </c>
      <c r="R258" s="72"/>
      <c r="S258" s="76">
        <v>27.6515398</v>
      </c>
      <c r="T258" s="76">
        <v>25.0222442</v>
      </c>
      <c r="U258" s="76">
        <v>0</v>
      </c>
      <c r="V258" s="76">
        <v>52.673784</v>
      </c>
      <c r="X258" s="82">
        <f t="shared" si="10"/>
        <v>1985.8656862000003</v>
      </c>
    </row>
    <row r="259" spans="1:24" ht="12">
      <c r="A259" s="8"/>
      <c r="B259" s="76"/>
      <c r="C259" s="76"/>
      <c r="D259" s="71"/>
      <c r="E259" s="76"/>
      <c r="F259" s="76"/>
      <c r="G259" s="76"/>
      <c r="H259" s="76"/>
      <c r="I259" s="72"/>
      <c r="J259" s="76"/>
      <c r="K259" s="76"/>
      <c r="L259" s="76"/>
      <c r="M259" s="76"/>
      <c r="N259" s="76"/>
      <c r="O259" s="76"/>
      <c r="P259" s="76"/>
      <c r="Q259" s="76"/>
      <c r="R259" s="72"/>
      <c r="S259" s="76"/>
      <c r="T259" s="76"/>
      <c r="U259" s="76"/>
      <c r="V259" s="76"/>
      <c r="X259" s="82"/>
    </row>
    <row r="260" spans="1:24" ht="12">
      <c r="A260" s="8"/>
      <c r="B260" s="76"/>
      <c r="C260" s="76"/>
      <c r="D260" s="71"/>
      <c r="E260" s="76"/>
      <c r="F260" s="76"/>
      <c r="G260" s="76"/>
      <c r="H260" s="76"/>
      <c r="I260" s="72"/>
      <c r="J260" s="76"/>
      <c r="K260" s="76"/>
      <c r="L260" s="76"/>
      <c r="M260" s="76"/>
      <c r="N260" s="76"/>
      <c r="O260" s="76"/>
      <c r="P260" s="76"/>
      <c r="Q260" s="76"/>
      <c r="R260" s="72"/>
      <c r="S260" s="76"/>
      <c r="T260" s="76"/>
      <c r="U260" s="76"/>
      <c r="V260" s="76"/>
      <c r="X260" s="82"/>
    </row>
    <row r="261" spans="1:24" ht="12">
      <c r="A261" s="8"/>
      <c r="B261" s="76"/>
      <c r="C261" s="76"/>
      <c r="D261" s="71"/>
      <c r="E261" s="76"/>
      <c r="F261" s="76"/>
      <c r="G261" s="76"/>
      <c r="H261" s="76"/>
      <c r="I261" s="72"/>
      <c r="J261" s="76"/>
      <c r="K261" s="76"/>
      <c r="L261" s="76"/>
      <c r="M261" s="76"/>
      <c r="N261" s="76"/>
      <c r="O261" s="76"/>
      <c r="P261" s="76"/>
      <c r="Q261" s="76"/>
      <c r="R261" s="72"/>
      <c r="S261" s="76"/>
      <c r="T261" s="76"/>
      <c r="U261" s="76"/>
      <c r="V261" s="76"/>
      <c r="X261" s="82"/>
    </row>
  </sheetData>
  <sheetProtection/>
  <mergeCells count="3">
    <mergeCell ref="B5:H5"/>
    <mergeCell ref="J5:Q5"/>
    <mergeCell ref="S5:V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H59"/>
  <sheetViews>
    <sheetView zoomScalePageLayoutView="0" workbookViewId="0" topLeftCell="A1">
      <pane ySplit="4" topLeftCell="A38" activePane="bottomLeft" state="frozen"/>
      <selection pane="topLeft" activeCell="A1" sqref="A1"/>
      <selection pane="bottomLeft" activeCell="A58" sqref="A58"/>
    </sheetView>
  </sheetViews>
  <sheetFormatPr defaultColWidth="9.140625" defaultRowHeight="12.75"/>
  <cols>
    <col min="1" max="11" width="9.140625" style="2" customWidth="1"/>
    <col min="12" max="12" width="5.140625" style="2" customWidth="1"/>
    <col min="13" max="16384" width="9.140625" style="2" customWidth="1"/>
  </cols>
  <sheetData>
    <row r="1" ht="30" customHeight="1">
      <c r="A1" s="1" t="s">
        <v>54</v>
      </c>
    </row>
    <row r="2" ht="31.5" customHeight="1">
      <c r="A2" s="1" t="s">
        <v>2</v>
      </c>
    </row>
    <row r="3" ht="12">
      <c r="A3" s="12"/>
    </row>
    <row r="4" spans="2:7" ht="12">
      <c r="B4" s="13" t="s">
        <v>6</v>
      </c>
      <c r="C4" s="13" t="s">
        <v>7</v>
      </c>
      <c r="D4" s="13" t="s">
        <v>8</v>
      </c>
      <c r="E4" s="13" t="s">
        <v>46</v>
      </c>
      <c r="F4" s="2" t="s">
        <v>62</v>
      </c>
      <c r="G4" s="13" t="s">
        <v>9</v>
      </c>
    </row>
    <row r="5" spans="1:7" ht="12">
      <c r="A5" s="2">
        <v>1996</v>
      </c>
      <c r="B5" s="14">
        <v>777.4</v>
      </c>
      <c r="C5" s="14">
        <v>2112.3</v>
      </c>
      <c r="D5" s="14">
        <v>555</v>
      </c>
      <c r="E5" s="14" t="s">
        <v>1</v>
      </c>
      <c r="F5" s="14" t="s">
        <v>1</v>
      </c>
      <c r="G5" s="4">
        <v>3444.7000000000003</v>
      </c>
    </row>
    <row r="6" spans="1:7" ht="12">
      <c r="A6" s="2">
        <v>1997</v>
      </c>
      <c r="B6" s="14">
        <v>715.4</v>
      </c>
      <c r="C6" s="14">
        <v>2106</v>
      </c>
      <c r="D6" s="14">
        <v>587.3</v>
      </c>
      <c r="E6" s="14">
        <v>33</v>
      </c>
      <c r="F6" s="14" t="s">
        <v>1</v>
      </c>
      <c r="G6" s="4">
        <v>3441.7</v>
      </c>
    </row>
    <row r="7" spans="1:7" ht="12">
      <c r="A7" s="2">
        <v>1998</v>
      </c>
      <c r="B7" s="14">
        <v>691</v>
      </c>
      <c r="C7" s="14">
        <v>1960.7</v>
      </c>
      <c r="D7" s="14">
        <v>621.2</v>
      </c>
      <c r="E7" s="14">
        <v>67.6</v>
      </c>
      <c r="F7" s="14" t="s">
        <v>1</v>
      </c>
      <c r="G7" s="4">
        <v>3340.4999999999995</v>
      </c>
    </row>
    <row r="8" spans="1:7" ht="12">
      <c r="A8" s="2">
        <v>1999</v>
      </c>
      <c r="B8" s="14">
        <v>737.1</v>
      </c>
      <c r="C8" s="14">
        <v>1784.5</v>
      </c>
      <c r="D8" s="14">
        <v>643.7</v>
      </c>
      <c r="E8" s="14">
        <v>100.7</v>
      </c>
      <c r="F8" s="14" t="s">
        <v>1</v>
      </c>
      <c r="G8" s="4">
        <v>3266</v>
      </c>
    </row>
    <row r="9" spans="1:7" ht="12">
      <c r="A9" s="2">
        <v>2000</v>
      </c>
      <c r="B9" s="14">
        <v>646.9</v>
      </c>
      <c r="C9" s="14">
        <v>1557.3</v>
      </c>
      <c r="D9" s="14">
        <v>626.5</v>
      </c>
      <c r="E9" s="14">
        <v>121.2</v>
      </c>
      <c r="F9" s="14" t="s">
        <v>1</v>
      </c>
      <c r="G9" s="4">
        <v>2951.8999999999996</v>
      </c>
    </row>
    <row r="10" spans="1:7" ht="12">
      <c r="A10" s="2">
        <v>2001</v>
      </c>
      <c r="B10" s="14">
        <v>811.2</v>
      </c>
      <c r="C10" s="14">
        <v>1413.9</v>
      </c>
      <c r="D10" s="14">
        <v>602.3</v>
      </c>
      <c r="E10" s="14">
        <v>140.1</v>
      </c>
      <c r="F10" s="14" t="s">
        <v>1</v>
      </c>
      <c r="G10" s="4">
        <v>2967.5000000000005</v>
      </c>
    </row>
    <row r="11" spans="1:7" ht="12">
      <c r="A11" s="2">
        <v>2002</v>
      </c>
      <c r="B11" s="14">
        <v>888.7</v>
      </c>
      <c r="C11" s="14">
        <v>1580.9</v>
      </c>
      <c r="D11" s="14">
        <v>588.5</v>
      </c>
      <c r="E11" s="14">
        <v>146.8</v>
      </c>
      <c r="F11" s="14" t="s">
        <v>1</v>
      </c>
      <c r="G11" s="4">
        <v>3204.9000000000005</v>
      </c>
    </row>
    <row r="12" spans="1:7" ht="12">
      <c r="A12" s="2">
        <v>2003</v>
      </c>
      <c r="B12" s="14">
        <v>928.8</v>
      </c>
      <c r="C12" s="14">
        <v>1905.7</v>
      </c>
      <c r="D12" s="14">
        <v>564.2</v>
      </c>
      <c r="E12" s="14">
        <v>176.2</v>
      </c>
      <c r="F12" s="14" t="s">
        <v>1</v>
      </c>
      <c r="G12" s="4">
        <v>3574.8999999999996</v>
      </c>
    </row>
    <row r="13" spans="1:7" ht="12">
      <c r="A13" s="2">
        <v>2004</v>
      </c>
      <c r="B13" s="4">
        <v>1001.2</v>
      </c>
      <c r="C13" s="4">
        <v>2157.1</v>
      </c>
      <c r="D13" s="4">
        <v>539.4</v>
      </c>
      <c r="E13" s="4">
        <v>245.9</v>
      </c>
      <c r="F13" s="14" t="s">
        <v>1</v>
      </c>
      <c r="G13" s="4">
        <v>3943.6000000000004</v>
      </c>
    </row>
    <row r="14" spans="1:7" ht="12">
      <c r="A14" s="2">
        <v>2005</v>
      </c>
      <c r="B14" s="4">
        <v>960.7</v>
      </c>
      <c r="C14" s="4">
        <v>2360.2</v>
      </c>
      <c r="D14" s="4">
        <v>516.4</v>
      </c>
      <c r="E14" s="4">
        <v>328.6</v>
      </c>
      <c r="F14" s="14" t="s">
        <v>1</v>
      </c>
      <c r="G14" s="4">
        <v>4165.9</v>
      </c>
    </row>
    <row r="15" spans="1:7" ht="12">
      <c r="A15" s="2">
        <v>2006</v>
      </c>
      <c r="B15" s="4">
        <v>940.8</v>
      </c>
      <c r="C15" s="4">
        <v>2440.5</v>
      </c>
      <c r="D15" s="4">
        <v>530.5</v>
      </c>
      <c r="E15" s="4">
        <v>411.1</v>
      </c>
      <c r="F15" s="14" t="s">
        <v>1</v>
      </c>
      <c r="G15" s="4">
        <v>4322.900000000001</v>
      </c>
    </row>
    <row r="16" spans="1:7" ht="12">
      <c r="A16" s="2">
        <v>2007</v>
      </c>
      <c r="B16" s="4">
        <v>999.5</v>
      </c>
      <c r="C16" s="4">
        <v>2487.4</v>
      </c>
      <c r="D16" s="4">
        <v>558.4</v>
      </c>
      <c r="E16" s="4">
        <v>471.4</v>
      </c>
      <c r="F16" s="14" t="s">
        <v>1</v>
      </c>
      <c r="G16" s="4">
        <v>4516.7</v>
      </c>
    </row>
    <row r="17" spans="1:7" ht="12">
      <c r="A17" s="2">
        <v>2008</v>
      </c>
      <c r="B17" s="4">
        <v>1861.187</v>
      </c>
      <c r="C17" s="4">
        <v>2791.514</v>
      </c>
      <c r="D17" s="4">
        <v>591.867</v>
      </c>
      <c r="E17" s="4">
        <v>529.622</v>
      </c>
      <c r="F17" s="14" t="s">
        <v>1</v>
      </c>
      <c r="G17" s="4">
        <v>5774.1900000000005</v>
      </c>
    </row>
    <row r="18" spans="1:7" ht="12">
      <c r="A18" s="2">
        <v>2009</v>
      </c>
      <c r="B18" s="4">
        <v>1793.48</v>
      </c>
      <c r="C18" s="4">
        <v>4181.108</v>
      </c>
      <c r="D18" s="4">
        <v>717.931</v>
      </c>
      <c r="E18" s="4">
        <v>568.055</v>
      </c>
      <c r="F18" s="14" t="s">
        <v>1</v>
      </c>
      <c r="G18" s="4">
        <v>7260.5740000000005</v>
      </c>
    </row>
    <row r="19" spans="1:7" ht="12">
      <c r="A19" s="2">
        <v>2010</v>
      </c>
      <c r="B19" s="4">
        <v>1772.528</v>
      </c>
      <c r="C19" s="4">
        <v>5571.749</v>
      </c>
      <c r="D19" s="4">
        <v>892.64</v>
      </c>
      <c r="E19" s="4">
        <v>616.106</v>
      </c>
      <c r="F19" s="14" t="s">
        <v>1</v>
      </c>
      <c r="G19" s="4">
        <v>8853.023</v>
      </c>
    </row>
    <row r="20" spans="1:7" ht="12">
      <c r="A20" s="2">
        <v>2011</v>
      </c>
      <c r="B20" s="4">
        <v>1520.517</v>
      </c>
      <c r="C20" s="4">
        <v>6605.056</v>
      </c>
      <c r="D20" s="4">
        <v>1064.112</v>
      </c>
      <c r="E20" s="4">
        <v>738.755</v>
      </c>
      <c r="F20" s="14" t="s">
        <v>1</v>
      </c>
      <c r="G20" s="4">
        <v>9928.439999999999</v>
      </c>
    </row>
    <row r="21" spans="1:7" ht="12">
      <c r="A21" s="2">
        <v>2012</v>
      </c>
      <c r="B21" s="4">
        <v>1628.971</v>
      </c>
      <c r="C21" s="4">
        <v>7327.115</v>
      </c>
      <c r="D21" s="4">
        <v>1240.161</v>
      </c>
      <c r="E21" s="4">
        <v>849.844</v>
      </c>
      <c r="F21" s="14" t="s">
        <v>1</v>
      </c>
      <c r="G21" s="4">
        <v>11046.091</v>
      </c>
    </row>
    <row r="22" spans="1:7" ht="12">
      <c r="A22" s="2">
        <v>2013</v>
      </c>
      <c r="B22" s="4">
        <v>1591.952</v>
      </c>
      <c r="C22" s="4">
        <v>7881.734</v>
      </c>
      <c r="D22" s="4">
        <v>1408.153</v>
      </c>
      <c r="E22" s="4">
        <v>972.596</v>
      </c>
      <c r="F22" s="14" t="s">
        <v>1</v>
      </c>
      <c r="G22" s="4">
        <v>11854.435</v>
      </c>
    </row>
    <row r="23" spans="1:7" ht="12">
      <c r="A23" s="2">
        <v>2014</v>
      </c>
      <c r="B23" s="4">
        <v>1457.885</v>
      </c>
      <c r="C23" s="4">
        <v>8229.186</v>
      </c>
      <c r="D23" s="4">
        <v>1576.166</v>
      </c>
      <c r="E23" s="4">
        <v>1077.554</v>
      </c>
      <c r="F23" s="14">
        <v>163.991</v>
      </c>
      <c r="G23" s="4">
        <v>12504.782</v>
      </c>
    </row>
    <row r="24" spans="1:7" ht="12">
      <c r="A24" s="2">
        <v>2015</v>
      </c>
      <c r="B24" s="4">
        <v>1513.957</v>
      </c>
      <c r="C24" s="4">
        <v>8456.831</v>
      </c>
      <c r="D24" s="4">
        <v>1724.802</v>
      </c>
      <c r="E24" s="4">
        <v>1167.924</v>
      </c>
      <c r="F24" s="4">
        <v>328.041</v>
      </c>
      <c r="G24" s="4">
        <v>13191.554999999998</v>
      </c>
    </row>
    <row r="25" spans="1:7" ht="12">
      <c r="A25" s="2">
        <v>2016</v>
      </c>
      <c r="B25" s="4">
        <v>1817.963</v>
      </c>
      <c r="C25" s="4">
        <v>8659.018</v>
      </c>
      <c r="D25" s="4">
        <v>1849.001</v>
      </c>
      <c r="E25" s="4">
        <v>1247.203</v>
      </c>
      <c r="F25" s="4">
        <v>335.056</v>
      </c>
      <c r="G25" s="4">
        <v>13908.241</v>
      </c>
    </row>
    <row r="26" spans="1:7" ht="12">
      <c r="A26" s="2">
        <v>2017</v>
      </c>
      <c r="B26" s="4">
        <v>1955.933</v>
      </c>
      <c r="C26" s="4">
        <v>8849.744</v>
      </c>
      <c r="D26" s="4">
        <v>1992.524</v>
      </c>
      <c r="E26" s="4">
        <v>1327.528</v>
      </c>
      <c r="F26" s="4">
        <v>343.052</v>
      </c>
      <c r="G26" s="4">
        <v>14468.780999999999</v>
      </c>
    </row>
    <row r="27" spans="1:7" ht="12">
      <c r="A27" s="2">
        <v>2018</v>
      </c>
      <c r="B27" s="4">
        <v>2339.993</v>
      </c>
      <c r="C27" s="4">
        <v>9297.047</v>
      </c>
      <c r="D27" s="4">
        <v>2174.521</v>
      </c>
      <c r="E27" s="4">
        <v>1412.591</v>
      </c>
      <c r="F27" s="4">
        <v>383.815</v>
      </c>
      <c r="G27" s="4">
        <v>15607.967000000002</v>
      </c>
    </row>
    <row r="28" spans="1:7" ht="12">
      <c r="A28" s="2">
        <v>2019</v>
      </c>
      <c r="B28" s="4">
        <v>2416.864</v>
      </c>
      <c r="C28" s="4">
        <v>9929.231</v>
      </c>
      <c r="D28" s="4">
        <v>2379.057</v>
      </c>
      <c r="E28" s="4">
        <v>1507.365</v>
      </c>
      <c r="F28" s="4">
        <v>440.81</v>
      </c>
      <c r="G28" s="4">
        <f>SUM(B28:F28)</f>
        <v>16673.326999999997</v>
      </c>
    </row>
    <row r="29" spans="1:7" ht="12">
      <c r="A29" s="2">
        <v>2020</v>
      </c>
      <c r="B29" s="4">
        <v>4964.14</v>
      </c>
      <c r="C29" s="4">
        <v>11091.924</v>
      </c>
      <c r="D29" s="4">
        <v>2839.293</v>
      </c>
      <c r="E29" s="4">
        <v>1579.27</v>
      </c>
      <c r="F29" s="4">
        <v>498.502</v>
      </c>
      <c r="G29" s="4">
        <f>SUM(B29:F29)</f>
        <v>20973.129000000004</v>
      </c>
    </row>
    <row r="30" spans="2:7" ht="12">
      <c r="B30" s="4"/>
      <c r="C30" s="4"/>
      <c r="D30" s="4"/>
      <c r="E30" s="4"/>
      <c r="F30" s="4"/>
      <c r="G30" s="4" t="s">
        <v>13</v>
      </c>
    </row>
    <row r="31" ht="12">
      <c r="A31" s="15">
        <v>2019</v>
      </c>
    </row>
    <row r="32" spans="1:7" ht="12">
      <c r="A32" s="2" t="s">
        <v>14</v>
      </c>
      <c r="B32" s="4">
        <v>2299.065</v>
      </c>
      <c r="C32" s="4">
        <v>9355.85</v>
      </c>
      <c r="D32" s="4">
        <v>2190.516</v>
      </c>
      <c r="E32" s="4">
        <v>1403.787</v>
      </c>
      <c r="F32" s="4">
        <v>360.29</v>
      </c>
      <c r="G32" s="4">
        <v>15609.508000000002</v>
      </c>
    </row>
    <row r="33" spans="1:7" ht="12">
      <c r="A33" s="2" t="s">
        <v>15</v>
      </c>
      <c r="B33" s="4">
        <v>2396.042</v>
      </c>
      <c r="C33" s="4">
        <v>9376.271</v>
      </c>
      <c r="D33" s="4">
        <v>2201</v>
      </c>
      <c r="E33" s="4">
        <v>1407.739</v>
      </c>
      <c r="F33" s="4">
        <v>378.285</v>
      </c>
      <c r="G33" s="4">
        <v>15759.337</v>
      </c>
    </row>
    <row r="34" spans="1:7" ht="12">
      <c r="A34" s="2" t="s">
        <v>16</v>
      </c>
      <c r="B34" s="4">
        <v>2480.035</v>
      </c>
      <c r="C34" s="4">
        <v>9414.27</v>
      </c>
      <c r="D34" s="4">
        <v>2217</v>
      </c>
      <c r="E34" s="4">
        <v>1420.969</v>
      </c>
      <c r="F34" s="4">
        <v>396.285</v>
      </c>
      <c r="G34" s="4">
        <v>15928.559000000001</v>
      </c>
    </row>
    <row r="35" spans="1:7" ht="12">
      <c r="A35" s="2" t="s">
        <v>17</v>
      </c>
      <c r="B35" s="4">
        <v>2383.993</v>
      </c>
      <c r="C35" s="4">
        <v>9491.389</v>
      </c>
      <c r="D35" s="4">
        <v>2233.002</v>
      </c>
      <c r="E35" s="4">
        <v>1390.275</v>
      </c>
      <c r="F35" s="4">
        <v>371.913</v>
      </c>
      <c r="G35" s="4">
        <v>15870.572</v>
      </c>
    </row>
    <row r="36" spans="1:7" ht="12">
      <c r="A36" s="2" t="s">
        <v>18</v>
      </c>
      <c r="B36" s="4">
        <v>2353.946</v>
      </c>
      <c r="C36" s="4">
        <v>9516.392</v>
      </c>
      <c r="D36" s="4">
        <v>2258.474</v>
      </c>
      <c r="E36" s="4">
        <v>1410.296</v>
      </c>
      <c r="F36" s="4">
        <v>391.803</v>
      </c>
      <c r="G36" s="4">
        <v>15930.911</v>
      </c>
    </row>
    <row r="37" spans="1:7" ht="12">
      <c r="A37" s="2" t="s">
        <v>19</v>
      </c>
      <c r="B37" s="4">
        <v>2250.934</v>
      </c>
      <c r="C37" s="4">
        <v>9554.417</v>
      </c>
      <c r="D37" s="4">
        <v>2274.474</v>
      </c>
      <c r="E37" s="4">
        <v>1432.463</v>
      </c>
      <c r="F37" s="4">
        <v>409.803</v>
      </c>
      <c r="G37" s="4">
        <v>15922.090999999999</v>
      </c>
    </row>
    <row r="38" spans="1:7" ht="12">
      <c r="A38" s="2" t="s">
        <v>20</v>
      </c>
      <c r="B38" s="4">
        <v>2205.897</v>
      </c>
      <c r="C38" s="4">
        <v>9642.221</v>
      </c>
      <c r="D38" s="4">
        <v>2290.61</v>
      </c>
      <c r="E38" s="4">
        <v>1432.536</v>
      </c>
      <c r="F38" s="4">
        <v>388.067</v>
      </c>
      <c r="G38" s="4">
        <v>15959.330999999998</v>
      </c>
    </row>
    <row r="39" spans="1:7" ht="12">
      <c r="A39" s="2" t="s">
        <v>21</v>
      </c>
      <c r="B39" s="4">
        <v>2331.915</v>
      </c>
      <c r="C39" s="4">
        <v>9656.422</v>
      </c>
      <c r="D39" s="4">
        <v>2303.067</v>
      </c>
      <c r="E39" s="4">
        <v>1440.026</v>
      </c>
      <c r="F39" s="4">
        <v>406.067</v>
      </c>
      <c r="G39" s="4">
        <v>16137.497</v>
      </c>
    </row>
    <row r="40" spans="1:7" ht="12">
      <c r="A40" s="2" t="s">
        <v>22</v>
      </c>
      <c r="B40" s="4">
        <v>2376.958</v>
      </c>
      <c r="C40" s="4">
        <v>9762.784</v>
      </c>
      <c r="D40" s="4">
        <v>2319.065</v>
      </c>
      <c r="E40" s="4">
        <v>1455.657</v>
      </c>
      <c r="F40" s="4">
        <v>424.067</v>
      </c>
      <c r="G40" s="4">
        <v>16347.34</v>
      </c>
    </row>
    <row r="41" spans="1:7" ht="12">
      <c r="A41" s="2" t="s">
        <v>23</v>
      </c>
      <c r="B41" s="4">
        <v>2456.075</v>
      </c>
      <c r="C41" s="4">
        <v>9834.945</v>
      </c>
      <c r="D41" s="4">
        <v>2335.065</v>
      </c>
      <c r="E41" s="4">
        <v>1474.444</v>
      </c>
      <c r="F41" s="4">
        <v>404.785</v>
      </c>
      <c r="G41" s="4">
        <v>16505.314000000002</v>
      </c>
    </row>
    <row r="42" spans="1:7" ht="12">
      <c r="A42" s="2" t="s">
        <v>24</v>
      </c>
      <c r="B42" s="4">
        <v>2515.128</v>
      </c>
      <c r="C42" s="4">
        <v>9830.429</v>
      </c>
      <c r="D42" s="4">
        <v>2363.058</v>
      </c>
      <c r="E42" s="4">
        <v>1487.536</v>
      </c>
      <c r="F42" s="4">
        <v>422.785</v>
      </c>
      <c r="G42" s="4">
        <v>16618.936</v>
      </c>
    </row>
    <row r="43" spans="1:7" ht="12">
      <c r="A43" s="2" t="s">
        <v>25</v>
      </c>
      <c r="B43" s="4">
        <v>2416.864</v>
      </c>
      <c r="C43" s="4">
        <v>9929.231</v>
      </c>
      <c r="D43" s="4">
        <v>2379.057</v>
      </c>
      <c r="E43" s="4">
        <v>1507.365</v>
      </c>
      <c r="F43" s="4">
        <v>440.81</v>
      </c>
      <c r="G43" s="4">
        <v>16673.326999999997</v>
      </c>
    </row>
    <row r="45" spans="1:8" ht="12">
      <c r="A45" s="15">
        <v>2020</v>
      </c>
      <c r="H45" s="4"/>
    </row>
    <row r="46" spans="1:8" ht="12">
      <c r="A46" s="2" t="s">
        <v>14</v>
      </c>
      <c r="B46" s="4">
        <v>2404.291</v>
      </c>
      <c r="C46" s="4">
        <v>9998.736</v>
      </c>
      <c r="D46" s="4">
        <v>2395.569</v>
      </c>
      <c r="E46" s="4">
        <v>1499.571</v>
      </c>
      <c r="F46" s="4">
        <v>413.026</v>
      </c>
      <c r="G46" s="4">
        <f>SUM(B46:F46)</f>
        <v>16711.193000000003</v>
      </c>
      <c r="H46" s="4"/>
    </row>
    <row r="47" spans="1:8" ht="12">
      <c r="A47" s="2" t="s">
        <v>15</v>
      </c>
      <c r="B47" s="4">
        <v>2564.583</v>
      </c>
      <c r="C47" s="4">
        <v>9994.275</v>
      </c>
      <c r="D47" s="4">
        <v>2413.542</v>
      </c>
      <c r="E47" s="4">
        <v>1506.289</v>
      </c>
      <c r="F47" s="4">
        <v>431.026</v>
      </c>
      <c r="G47" s="4">
        <f aca="true" t="shared" si="0" ref="G47:G57">SUM(B47:F47)</f>
        <v>16909.715</v>
      </c>
      <c r="H47" s="4"/>
    </row>
    <row r="48" spans="1:8" ht="12">
      <c r="A48" s="2" t="s">
        <v>16</v>
      </c>
      <c r="B48" s="4">
        <v>2657.439</v>
      </c>
      <c r="C48" s="4">
        <v>10092.497</v>
      </c>
      <c r="D48" s="4">
        <v>2429.557</v>
      </c>
      <c r="E48" s="4">
        <v>1525.477</v>
      </c>
      <c r="F48" s="4">
        <v>449.027</v>
      </c>
      <c r="G48" s="4">
        <f t="shared" si="0"/>
        <v>17153.996999999996</v>
      </c>
      <c r="H48" s="4"/>
    </row>
    <row r="49" spans="1:8" ht="12">
      <c r="A49" s="2" t="s">
        <v>17</v>
      </c>
      <c r="B49" s="4">
        <v>4001.773</v>
      </c>
      <c r="C49" s="4">
        <v>10163.727</v>
      </c>
      <c r="D49" s="4">
        <v>2446.613</v>
      </c>
      <c r="E49" s="4">
        <v>1492.915</v>
      </c>
      <c r="F49" s="4">
        <v>421.767</v>
      </c>
      <c r="G49" s="4">
        <f t="shared" si="0"/>
        <v>18526.795000000002</v>
      </c>
      <c r="H49" s="4"/>
    </row>
    <row r="50" spans="1:8" ht="12">
      <c r="A50" s="2" t="s">
        <v>18</v>
      </c>
      <c r="B50" s="4">
        <v>4629.919</v>
      </c>
      <c r="C50" s="4">
        <v>10176.713</v>
      </c>
      <c r="D50" s="4">
        <v>2472.666</v>
      </c>
      <c r="E50" s="4">
        <v>1502.166</v>
      </c>
      <c r="F50" s="4">
        <v>441.767</v>
      </c>
      <c r="G50" s="4">
        <f t="shared" si="0"/>
        <v>19223.231</v>
      </c>
      <c r="H50" s="4"/>
    </row>
    <row r="51" spans="1:8" ht="12">
      <c r="A51" s="2" t="s">
        <v>19</v>
      </c>
      <c r="B51" s="4">
        <v>5079.626</v>
      </c>
      <c r="C51" s="4">
        <v>10314.465</v>
      </c>
      <c r="D51" s="4">
        <v>2533.361</v>
      </c>
      <c r="E51" s="4">
        <v>1509.484</v>
      </c>
      <c r="F51" s="4">
        <v>461.767</v>
      </c>
      <c r="G51" s="4">
        <f t="shared" si="0"/>
        <v>19898.703</v>
      </c>
      <c r="H51" s="4"/>
    </row>
    <row r="52" spans="1:8" ht="12">
      <c r="A52" s="2" t="s">
        <v>20</v>
      </c>
      <c r="B52" s="4">
        <v>5078.941</v>
      </c>
      <c r="C52" s="4">
        <v>10427.629</v>
      </c>
      <c r="D52" s="4">
        <v>2572.959</v>
      </c>
      <c r="E52" s="4">
        <v>1486.749</v>
      </c>
      <c r="F52" s="4">
        <v>434.324</v>
      </c>
      <c r="G52" s="4">
        <f t="shared" si="0"/>
        <v>20000.602</v>
      </c>
      <c r="H52" s="4"/>
    </row>
    <row r="53" spans="1:8" ht="12">
      <c r="A53" s="2" t="s">
        <v>21</v>
      </c>
      <c r="B53" s="4">
        <v>5076.721</v>
      </c>
      <c r="C53" s="4">
        <v>10524.032</v>
      </c>
      <c r="D53" s="4">
        <v>2624.535</v>
      </c>
      <c r="E53" s="4">
        <v>1501.872</v>
      </c>
      <c r="F53" s="4">
        <v>456.324</v>
      </c>
      <c r="G53" s="4">
        <f t="shared" si="0"/>
        <v>20183.484</v>
      </c>
      <c r="H53" s="4"/>
    </row>
    <row r="54" spans="1:8" ht="12">
      <c r="A54" s="2" t="s">
        <v>22</v>
      </c>
      <c r="B54" s="4">
        <v>5028.908</v>
      </c>
      <c r="C54" s="4">
        <v>10663.764</v>
      </c>
      <c r="D54" s="4">
        <v>2673.493</v>
      </c>
      <c r="E54" s="4">
        <v>1523.191</v>
      </c>
      <c r="F54" s="4">
        <v>478.324</v>
      </c>
      <c r="G54" s="4">
        <f t="shared" si="0"/>
        <v>20367.679999999997</v>
      </c>
      <c r="H54" s="4"/>
    </row>
    <row r="55" spans="1:8" ht="12">
      <c r="A55" s="2" t="s">
        <v>23</v>
      </c>
      <c r="B55" s="4">
        <v>4985.34</v>
      </c>
      <c r="C55" s="4">
        <v>10729.202</v>
      </c>
      <c r="D55" s="4">
        <v>2697.136</v>
      </c>
      <c r="E55" s="4">
        <v>1544.964</v>
      </c>
      <c r="F55" s="4">
        <v>478.324</v>
      </c>
      <c r="G55" s="4">
        <f t="shared" si="0"/>
        <v>20434.966</v>
      </c>
      <c r="H55" s="4"/>
    </row>
    <row r="56" spans="1:8" ht="12">
      <c r="A56" s="2" t="s">
        <v>24</v>
      </c>
      <c r="B56" s="4">
        <v>4943.664</v>
      </c>
      <c r="C56" s="4">
        <v>10919.136</v>
      </c>
      <c r="D56" s="4">
        <v>2786.619</v>
      </c>
      <c r="E56" s="4">
        <v>1561.227</v>
      </c>
      <c r="F56" s="4">
        <v>474.502</v>
      </c>
      <c r="G56" s="4">
        <f t="shared" si="0"/>
        <v>20685.147999999997</v>
      </c>
      <c r="H56" s="4"/>
    </row>
    <row r="57" spans="1:8" ht="12">
      <c r="A57" s="2" t="s">
        <v>25</v>
      </c>
      <c r="B57" s="4">
        <v>4964.14</v>
      </c>
      <c r="C57" s="4">
        <v>11091.924</v>
      </c>
      <c r="D57" s="4">
        <v>2839.293</v>
      </c>
      <c r="E57" s="4">
        <v>1579.27</v>
      </c>
      <c r="F57" s="4">
        <v>498.502</v>
      </c>
      <c r="G57" s="4">
        <f t="shared" si="0"/>
        <v>20973.129000000004</v>
      </c>
      <c r="H57" s="4"/>
    </row>
    <row r="59" ht="12">
      <c r="H59" s="4"/>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F96"/>
  <sheetViews>
    <sheetView zoomScalePageLayoutView="0" workbookViewId="0" topLeftCell="A1">
      <pane ySplit="4" topLeftCell="A50" activePane="bottomLeft" state="frozen"/>
      <selection pane="topLeft" activeCell="A1" sqref="A1"/>
      <selection pane="bottomLeft" activeCell="A64" sqref="A64"/>
    </sheetView>
  </sheetViews>
  <sheetFormatPr defaultColWidth="9.140625" defaultRowHeight="12.75"/>
  <cols>
    <col min="1" max="1" width="9.140625" style="37" customWidth="1"/>
    <col min="2" max="4" width="15.7109375" style="37" customWidth="1"/>
    <col min="5" max="5" width="9.140625" style="44" customWidth="1"/>
    <col min="6" max="6" width="10.57421875" style="44" bestFit="1" customWidth="1"/>
    <col min="7" max="16384" width="9.140625" style="44" customWidth="1"/>
  </cols>
  <sheetData>
    <row r="1" spans="1:3" s="2" customFormat="1" ht="30" customHeight="1">
      <c r="A1" s="1" t="s">
        <v>55</v>
      </c>
      <c r="C1" s="3"/>
    </row>
    <row r="2" spans="1:3" s="2" customFormat="1" ht="31.5" customHeight="1">
      <c r="A2" s="1" t="s">
        <v>61</v>
      </c>
      <c r="C2" s="3"/>
    </row>
    <row r="3" s="2" customFormat="1" ht="12">
      <c r="A3" s="12"/>
    </row>
    <row r="4" spans="1:4" ht="24">
      <c r="A4" s="38"/>
      <c r="B4" s="31" t="s">
        <v>64</v>
      </c>
      <c r="C4" s="31" t="s">
        <v>47</v>
      </c>
      <c r="D4" s="31" t="s">
        <v>48</v>
      </c>
    </row>
    <row r="5" spans="1:4" ht="12.75">
      <c r="A5" s="40">
        <v>1990</v>
      </c>
      <c r="B5" s="36">
        <v>7.5</v>
      </c>
      <c r="C5" s="36">
        <v>8.55</v>
      </c>
      <c r="D5" s="36">
        <v>1.05</v>
      </c>
    </row>
    <row r="6" spans="1:4" ht="12.75">
      <c r="A6" s="40">
        <v>1991</v>
      </c>
      <c r="B6" s="36">
        <v>5.38</v>
      </c>
      <c r="C6" s="36">
        <v>7.86</v>
      </c>
      <c r="D6" s="36">
        <v>2.48</v>
      </c>
    </row>
    <row r="7" spans="1:4" ht="12.75">
      <c r="A7" s="40">
        <v>1992</v>
      </c>
      <c r="B7" s="36">
        <v>3.43</v>
      </c>
      <c r="C7" s="36">
        <v>7.01</v>
      </c>
      <c r="D7" s="36">
        <v>3.58</v>
      </c>
    </row>
    <row r="8" spans="1:4" ht="12.75">
      <c r="A8" s="40">
        <v>1993</v>
      </c>
      <c r="B8" s="36">
        <v>3</v>
      </c>
      <c r="C8" s="36">
        <v>5.87</v>
      </c>
      <c r="D8" s="36">
        <v>2.87</v>
      </c>
    </row>
    <row r="9" spans="1:4" ht="12.75">
      <c r="A9" s="40">
        <v>1994</v>
      </c>
      <c r="B9" s="36">
        <v>4.25</v>
      </c>
      <c r="C9" s="36">
        <v>7.09</v>
      </c>
      <c r="D9" s="36">
        <v>2.84</v>
      </c>
    </row>
    <row r="10" spans="1:4" ht="12.75">
      <c r="A10" s="40">
        <v>1995</v>
      </c>
      <c r="B10" s="36">
        <v>5.49</v>
      </c>
      <c r="C10" s="36">
        <v>6.57</v>
      </c>
      <c r="D10" s="36">
        <v>1.08</v>
      </c>
    </row>
    <row r="11" spans="1:4" ht="12.75">
      <c r="A11" s="40">
        <v>1996</v>
      </c>
      <c r="B11" s="36">
        <v>5.01</v>
      </c>
      <c r="C11" s="36">
        <v>6.44</v>
      </c>
      <c r="D11" s="36">
        <v>1.43</v>
      </c>
    </row>
    <row r="12" spans="1:4" ht="12.75">
      <c r="A12" s="40">
        <v>1997</v>
      </c>
      <c r="B12" s="36">
        <v>5.06</v>
      </c>
      <c r="C12" s="36">
        <v>6.35</v>
      </c>
      <c r="D12" s="36">
        <v>1.29</v>
      </c>
    </row>
    <row r="13" spans="1:4" ht="12.75">
      <c r="A13" s="40">
        <v>1998</v>
      </c>
      <c r="B13" s="36">
        <v>4.78</v>
      </c>
      <c r="C13" s="36">
        <v>5.26</v>
      </c>
      <c r="D13" s="36">
        <v>0.48</v>
      </c>
    </row>
    <row r="14" spans="1:4" ht="12.75">
      <c r="A14" s="40">
        <v>1999</v>
      </c>
      <c r="B14" s="36">
        <v>4.64</v>
      </c>
      <c r="C14" s="36">
        <v>5.65</v>
      </c>
      <c r="D14" s="36">
        <v>1.01</v>
      </c>
    </row>
    <row r="15" spans="1:4" ht="12.75">
      <c r="A15" s="40">
        <v>2000</v>
      </c>
      <c r="B15" s="36">
        <v>5.82</v>
      </c>
      <c r="C15" s="36">
        <v>6.03</v>
      </c>
      <c r="D15" s="36">
        <v>0.21</v>
      </c>
    </row>
    <row r="16" spans="1:4" ht="12.75">
      <c r="A16" s="40">
        <v>2001</v>
      </c>
      <c r="B16" s="36">
        <v>3.39</v>
      </c>
      <c r="C16" s="36">
        <v>5.02</v>
      </c>
      <c r="D16" s="36">
        <v>1.63</v>
      </c>
    </row>
    <row r="17" spans="1:4" ht="12.75">
      <c r="A17" s="40">
        <v>2002</v>
      </c>
      <c r="B17" s="36">
        <v>1.6</v>
      </c>
      <c r="C17" s="36">
        <v>4.61</v>
      </c>
      <c r="D17" s="36">
        <v>3.01</v>
      </c>
    </row>
    <row r="18" spans="1:4" ht="12.75">
      <c r="A18" s="40">
        <v>2003</v>
      </c>
      <c r="B18" s="36">
        <v>1.01</v>
      </c>
      <c r="C18" s="36">
        <v>4.02</v>
      </c>
      <c r="D18" s="36">
        <v>3.01</v>
      </c>
    </row>
    <row r="19" spans="1:4" ht="12.75">
      <c r="A19" s="40">
        <v>2004</v>
      </c>
      <c r="B19" s="36">
        <v>1.37</v>
      </c>
      <c r="C19" s="36">
        <v>4.27</v>
      </c>
      <c r="D19" s="36">
        <v>2.9</v>
      </c>
    </row>
    <row r="20" spans="1:4" ht="12.75">
      <c r="A20" s="40">
        <v>2005</v>
      </c>
      <c r="B20" s="36">
        <v>3.15</v>
      </c>
      <c r="C20" s="36">
        <v>4.29</v>
      </c>
      <c r="D20" s="36">
        <v>1.14</v>
      </c>
    </row>
    <row r="21" spans="1:4" ht="12.75">
      <c r="A21" s="40">
        <v>2006</v>
      </c>
      <c r="B21" s="36">
        <v>4.73</v>
      </c>
      <c r="C21" s="36">
        <v>4.79</v>
      </c>
      <c r="D21" s="36">
        <v>0.06</v>
      </c>
    </row>
    <row r="22" spans="1:4" ht="12.75">
      <c r="A22" s="40">
        <v>2007</v>
      </c>
      <c r="B22" s="36">
        <v>4.35</v>
      </c>
      <c r="C22" s="36">
        <v>4.63</v>
      </c>
      <c r="D22" s="36">
        <v>0.28</v>
      </c>
    </row>
    <row r="23" spans="1:4" ht="12.75">
      <c r="A23" s="40">
        <v>2008</v>
      </c>
      <c r="B23" s="36">
        <v>1.37</v>
      </c>
      <c r="C23" s="36">
        <v>3.67</v>
      </c>
      <c r="D23" s="36">
        <v>2.3</v>
      </c>
    </row>
    <row r="24" spans="1:4" ht="12.75">
      <c r="A24" s="52">
        <v>2009</v>
      </c>
      <c r="B24" s="32">
        <v>0.15</v>
      </c>
      <c r="C24" s="32">
        <v>3.2566666666666664</v>
      </c>
      <c r="D24" s="32">
        <v>2.39</v>
      </c>
    </row>
    <row r="25" spans="1:4" ht="12.75">
      <c r="A25" s="52">
        <v>2010</v>
      </c>
      <c r="B25" s="32">
        <v>0.1366666666666667</v>
      </c>
      <c r="C25" s="32">
        <v>3.214166666666667</v>
      </c>
      <c r="D25" s="32">
        <v>3.0775</v>
      </c>
    </row>
    <row r="26" spans="1:4" ht="12.75">
      <c r="A26" s="52">
        <v>2011</v>
      </c>
      <c r="B26" s="32">
        <v>0.05250000000000001</v>
      </c>
      <c r="C26" s="32">
        <v>2.7858333333333327</v>
      </c>
      <c r="D26" s="32">
        <v>2.7333333333333325</v>
      </c>
    </row>
    <row r="27" spans="1:4" ht="12.75">
      <c r="A27" s="52">
        <v>2012</v>
      </c>
      <c r="B27" s="33">
        <v>0.07</v>
      </c>
      <c r="C27" s="33">
        <v>1.72</v>
      </c>
      <c r="D27" s="33">
        <v>1.65</v>
      </c>
    </row>
    <row r="28" spans="1:4" ht="12.75">
      <c r="A28" s="52">
        <v>2013</v>
      </c>
      <c r="B28" s="33">
        <v>0.05707999999999993</v>
      </c>
      <c r="C28" s="33">
        <v>2.350159999999999</v>
      </c>
      <c r="D28" s="33">
        <f>C28-B28</f>
        <v>2.293079999999999</v>
      </c>
    </row>
    <row r="29" spans="1:4" ht="12.75">
      <c r="A29" s="52">
        <v>2014</v>
      </c>
      <c r="B29" s="36">
        <v>0.02909090909090909</v>
      </c>
      <c r="C29" s="36">
        <v>2.2072727272727275</v>
      </c>
      <c r="D29" s="32">
        <v>2.17818181818182</v>
      </c>
    </row>
    <row r="30" spans="1:4" ht="12.75">
      <c r="A30" s="52">
        <v>2015</v>
      </c>
      <c r="B30" s="36">
        <v>0.05250996015936251</v>
      </c>
      <c r="C30" s="36">
        <v>2.1382868525896415</v>
      </c>
      <c r="D30" s="32">
        <v>2.085776892430279</v>
      </c>
    </row>
    <row r="31" spans="1:4" ht="12.75">
      <c r="A31" s="52">
        <v>2016</v>
      </c>
      <c r="B31" s="36">
        <v>0.3193600000000001</v>
      </c>
      <c r="C31" s="36">
        <v>1.8374400000000002</v>
      </c>
      <c r="D31" s="32">
        <v>1.51808</v>
      </c>
    </row>
    <row r="32" spans="1:4" ht="12.75">
      <c r="A32" s="52">
        <v>2017</v>
      </c>
      <c r="B32" s="36">
        <v>0.9489600000000005</v>
      </c>
      <c r="C32" s="36">
        <v>2.32948</v>
      </c>
      <c r="D32" s="32">
        <v>1.3805199999999997</v>
      </c>
    </row>
    <row r="33" spans="1:4" ht="12.75">
      <c r="A33" s="52">
        <v>2018</v>
      </c>
      <c r="B33" s="36">
        <v>1.9716867469879513</v>
      </c>
      <c r="C33" s="36">
        <v>2.9112449799196782</v>
      </c>
      <c r="D33" s="32">
        <v>0.9395582329317269</v>
      </c>
    </row>
    <row r="34" spans="1:4" ht="12.75">
      <c r="A34" s="52">
        <v>2019</v>
      </c>
      <c r="B34" s="36">
        <v>2.105760000000001</v>
      </c>
      <c r="C34" s="36">
        <v>2.141399999999998</v>
      </c>
      <c r="D34" s="32">
        <v>0.03563999999999723</v>
      </c>
    </row>
    <row r="35" spans="1:4" ht="12.75">
      <c r="A35" s="52">
        <v>2020</v>
      </c>
      <c r="B35" s="36">
        <v>0.25143478260869595</v>
      </c>
      <c r="C35" s="36">
        <v>0.8099130434782604</v>
      </c>
      <c r="D35" s="32">
        <v>0.5584782608695644</v>
      </c>
    </row>
    <row r="36" spans="1:4" ht="12.75">
      <c r="A36" s="53"/>
      <c r="B36" s="36" t="s">
        <v>13</v>
      </c>
      <c r="C36" s="36" t="s">
        <v>13</v>
      </c>
      <c r="D36" s="32" t="s">
        <v>13</v>
      </c>
    </row>
    <row r="37" spans="1:6" ht="12.75">
      <c r="A37" s="54">
        <v>2019</v>
      </c>
      <c r="B37" s="36"/>
      <c r="C37" s="36"/>
      <c r="D37" s="36"/>
      <c r="F37" s="50"/>
    </row>
    <row r="38" spans="1:6" ht="12.75">
      <c r="A38" s="52" t="s">
        <v>14</v>
      </c>
      <c r="B38" s="32">
        <v>2.423809523809524</v>
      </c>
      <c r="C38" s="32">
        <v>2.713809523809524</v>
      </c>
      <c r="D38" s="32">
        <v>0.29000000000000004</v>
      </c>
      <c r="F38" s="50"/>
    </row>
    <row r="39" spans="1:6" ht="12.75">
      <c r="A39" s="52" t="s">
        <v>15</v>
      </c>
      <c r="B39" s="32">
        <v>2.4378947368421056</v>
      </c>
      <c r="C39" s="32">
        <v>2.6763157894736844</v>
      </c>
      <c r="D39" s="32">
        <v>0.23842105263157887</v>
      </c>
      <c r="F39" s="50"/>
    </row>
    <row r="40" spans="1:6" ht="12.75">
      <c r="A40" s="52" t="s">
        <v>16</v>
      </c>
      <c r="B40" s="32">
        <v>2.453809523809524</v>
      </c>
      <c r="C40" s="32">
        <v>2.570952380952381</v>
      </c>
      <c r="D40" s="32">
        <v>0.117142857142857</v>
      </c>
      <c r="F40" s="50"/>
    </row>
    <row r="41" spans="1:6" ht="12.75">
      <c r="A41" s="52" t="s">
        <v>17</v>
      </c>
      <c r="B41" s="36">
        <v>2.432857142857143</v>
      </c>
      <c r="C41" s="36">
        <v>2.532380952380952</v>
      </c>
      <c r="D41" s="32">
        <v>0.09952380952380935</v>
      </c>
      <c r="F41" s="50"/>
    </row>
    <row r="42" spans="1:6" ht="12.75">
      <c r="A42" s="52" t="s">
        <v>18</v>
      </c>
      <c r="B42" s="36">
        <v>2.403181818181818</v>
      </c>
      <c r="C42" s="36">
        <v>2.395</v>
      </c>
      <c r="D42" s="32">
        <v>-0.008181818181817846</v>
      </c>
      <c r="E42" s="50"/>
      <c r="F42" s="50"/>
    </row>
    <row r="43" spans="1:6" ht="12.75">
      <c r="A43" s="52" t="s">
        <v>49</v>
      </c>
      <c r="B43" s="36">
        <v>2.2195000000000005</v>
      </c>
      <c r="C43" s="36">
        <v>2.0739999999999994</v>
      </c>
      <c r="D43" s="32">
        <v>-0.14550000000000107</v>
      </c>
      <c r="F43" s="50"/>
    </row>
    <row r="44" spans="1:6" ht="12.75">
      <c r="A44" s="52" t="s">
        <v>50</v>
      </c>
      <c r="B44" s="36">
        <v>2.145</v>
      </c>
      <c r="C44" s="36">
        <v>2.0590909090909086</v>
      </c>
      <c r="D44" s="32">
        <v>-0.08590909090909138</v>
      </c>
      <c r="F44" s="50"/>
    </row>
    <row r="45" spans="1:6" ht="12.75">
      <c r="A45" s="52" t="s">
        <v>21</v>
      </c>
      <c r="B45" s="36">
        <v>1.9904545454545457</v>
      </c>
      <c r="C45" s="36">
        <v>1.626363636363636</v>
      </c>
      <c r="D45" s="32">
        <v>-0.3640909090909097</v>
      </c>
      <c r="F45" s="50"/>
    </row>
    <row r="46" spans="1:4" ht="12.75">
      <c r="A46" s="52" t="s">
        <v>51</v>
      </c>
      <c r="B46" s="36">
        <v>1.9344999999999994</v>
      </c>
      <c r="C46" s="36">
        <v>1.6994999999999998</v>
      </c>
      <c r="D46" s="32">
        <v>-0.23499999999999965</v>
      </c>
    </row>
    <row r="47" spans="1:4" ht="12.75">
      <c r="A47" s="52" t="s">
        <v>23</v>
      </c>
      <c r="B47" s="36">
        <v>1.6786363636363637</v>
      </c>
      <c r="C47" s="36">
        <v>1.706818181818182</v>
      </c>
      <c r="D47" s="36">
        <v>0.028181818181818308</v>
      </c>
    </row>
    <row r="48" spans="1:4" ht="12.75">
      <c r="A48" s="52" t="s">
        <v>24</v>
      </c>
      <c r="B48" s="36">
        <v>1.5721052631578947</v>
      </c>
      <c r="C48" s="36">
        <v>1.8121052631578947</v>
      </c>
      <c r="D48" s="36">
        <v>0.24</v>
      </c>
    </row>
    <row r="49" spans="1:4" ht="12.75">
      <c r="A49" s="52" t="s">
        <v>25</v>
      </c>
      <c r="B49" s="36">
        <v>1.565238095238095</v>
      </c>
      <c r="C49" s="36">
        <v>1.8628571428571428</v>
      </c>
      <c r="D49" s="36">
        <v>0.29761904761904767</v>
      </c>
    </row>
    <row r="50" spans="1:4" ht="12.75">
      <c r="A50" s="52"/>
      <c r="B50" s="36"/>
      <c r="C50" s="36"/>
      <c r="D50" s="36"/>
    </row>
    <row r="51" spans="1:4" ht="12.75">
      <c r="A51" s="54">
        <v>2020</v>
      </c>
      <c r="B51" s="36"/>
      <c r="C51" s="36"/>
      <c r="D51" s="36"/>
    </row>
    <row r="52" spans="1:4" ht="12.75">
      <c r="A52" s="52" t="s">
        <v>14</v>
      </c>
      <c r="B52" s="36">
        <v>1.5523809523809524</v>
      </c>
      <c r="C52" s="36">
        <v>1.7576190476190479</v>
      </c>
      <c r="D52" s="36">
        <v>0.20523809523809544</v>
      </c>
    </row>
    <row r="53" spans="1:4" ht="12.75">
      <c r="A53" s="52" t="s">
        <v>15</v>
      </c>
      <c r="B53" s="36">
        <v>1.544736842105263</v>
      </c>
      <c r="C53" s="36">
        <v>1.5042105263157892</v>
      </c>
      <c r="D53" s="36">
        <v>-0.040526315789473744</v>
      </c>
    </row>
    <row r="54" spans="1:4" ht="12.75">
      <c r="A54" s="52" t="s">
        <v>16</v>
      </c>
      <c r="B54" s="32">
        <v>0.29545454545454547</v>
      </c>
      <c r="C54" s="32">
        <v>0.87</v>
      </c>
      <c r="D54" s="36">
        <v>0.5745454545454545</v>
      </c>
    </row>
    <row r="55" spans="1:4" ht="12.75">
      <c r="A55" s="52" t="s">
        <v>17</v>
      </c>
      <c r="B55" s="32">
        <v>0.1380952380952381</v>
      </c>
      <c r="C55" s="32">
        <v>0.6576190476190477</v>
      </c>
      <c r="D55" s="36">
        <v>0.5195238095238095</v>
      </c>
    </row>
    <row r="56" spans="1:4" ht="12.75">
      <c r="A56" s="52" t="s">
        <v>18</v>
      </c>
      <c r="B56" s="32">
        <v>0.1275</v>
      </c>
      <c r="C56" s="32">
        <v>0.6740000000000002</v>
      </c>
      <c r="D56" s="36">
        <v>0.5465000000000002</v>
      </c>
    </row>
    <row r="57" spans="1:6" ht="12.75">
      <c r="A57" s="52" t="s">
        <v>49</v>
      </c>
      <c r="B57" s="36">
        <v>0.15954545454545452</v>
      </c>
      <c r="C57" s="36">
        <v>0.7286363636363636</v>
      </c>
      <c r="D57" s="36">
        <v>0.5690909090909091</v>
      </c>
      <c r="F57" s="50"/>
    </row>
    <row r="58" spans="1:6" ht="12.75">
      <c r="A58" s="52" t="s">
        <v>50</v>
      </c>
      <c r="B58" s="36">
        <v>0.1268181818181818</v>
      </c>
      <c r="C58" s="36">
        <v>0.6236363636363635</v>
      </c>
      <c r="D58" s="36">
        <v>0.4968181818181817</v>
      </c>
      <c r="F58" s="50"/>
    </row>
    <row r="59" spans="1:6" ht="12.75">
      <c r="A59" s="52" t="s">
        <v>21</v>
      </c>
      <c r="B59" s="36">
        <v>0.10428571428571433</v>
      </c>
      <c r="C59" s="36">
        <v>0.6500000000000001</v>
      </c>
      <c r="D59" s="36">
        <v>0.5457142857142858</v>
      </c>
      <c r="F59" s="50"/>
    </row>
    <row r="60" spans="1:4" ht="12.75">
      <c r="A60" s="52" t="s">
        <v>51</v>
      </c>
      <c r="B60" s="36">
        <v>0.10857142857142861</v>
      </c>
      <c r="C60" s="36">
        <v>0.6795238095238094</v>
      </c>
      <c r="D60" s="36">
        <v>0.5709523809523808</v>
      </c>
    </row>
    <row r="61" spans="1:4" ht="12.75">
      <c r="A61" s="52" t="s">
        <v>23</v>
      </c>
      <c r="B61" s="36">
        <v>0.1004761904761905</v>
      </c>
      <c r="C61" s="36">
        <v>0.787142857142857</v>
      </c>
      <c r="D61" s="36">
        <v>0.6866666666666665</v>
      </c>
    </row>
    <row r="62" spans="1:4" ht="12.75">
      <c r="A62" s="52" t="s">
        <v>24</v>
      </c>
      <c r="B62" s="36">
        <v>0.0910526315789474</v>
      </c>
      <c r="C62" s="36">
        <v>0.8700000000000002</v>
      </c>
      <c r="D62" s="36">
        <v>0.7789473684210528</v>
      </c>
    </row>
    <row r="63" spans="1:4" ht="12.75">
      <c r="A63" s="52" t="s">
        <v>25</v>
      </c>
      <c r="B63" s="36">
        <v>0.0872727272727273</v>
      </c>
      <c r="C63" s="36">
        <v>0.9336363636363636</v>
      </c>
      <c r="D63" s="36">
        <v>0.8463636363636363</v>
      </c>
    </row>
    <row r="64" spans="1:4" ht="12.75">
      <c r="A64" s="52"/>
      <c r="B64" s="36"/>
      <c r="C64" s="36"/>
      <c r="D64" s="36"/>
    </row>
    <row r="65" spans="1:4" ht="12.75">
      <c r="A65" s="52" t="s">
        <v>90</v>
      </c>
      <c r="B65" s="32">
        <v>2.105760000000001</v>
      </c>
      <c r="C65" s="32">
        <v>2.141399999999998</v>
      </c>
      <c r="D65" s="32">
        <v>0.03563999999999723</v>
      </c>
    </row>
    <row r="66" spans="1:4" ht="12.75">
      <c r="A66" s="52" t="s">
        <v>91</v>
      </c>
      <c r="B66" s="32">
        <v>0.25143478260869595</v>
      </c>
      <c r="C66" s="32">
        <v>0.8099130434782604</v>
      </c>
      <c r="D66" s="32">
        <v>0.5584782608695644</v>
      </c>
    </row>
    <row r="67" spans="1:4" ht="12.75">
      <c r="A67" s="30" t="s">
        <v>52</v>
      </c>
      <c r="B67" s="51">
        <f>(B66-B65)/ABS(B65)</f>
        <v>-0.8805966574497113</v>
      </c>
      <c r="C67" s="51">
        <f>(C66-C65)/ABS(C65)</f>
        <v>-0.6217833924169883</v>
      </c>
      <c r="D67" s="51">
        <f>(D66-D65)/ABS(D65)</f>
        <v>14.66998487288462</v>
      </c>
    </row>
    <row r="68" spans="1:4" ht="12.75">
      <c r="A68" s="39"/>
      <c r="B68" s="30"/>
      <c r="C68" s="30"/>
      <c r="D68" s="30"/>
    </row>
    <row r="69" spans="1:4" ht="12.75">
      <c r="A69" s="55" t="s">
        <v>86</v>
      </c>
      <c r="B69" s="30"/>
      <c r="C69" s="30"/>
      <c r="D69" s="30"/>
    </row>
    <row r="70" spans="1:4" ht="12.75">
      <c r="A70" s="41"/>
      <c r="B70" s="30"/>
      <c r="C70" s="30"/>
      <c r="D70" s="30"/>
    </row>
    <row r="71" spans="1:4" ht="12.75">
      <c r="A71" s="40" t="s">
        <v>13</v>
      </c>
      <c r="B71" s="30"/>
      <c r="C71" s="30"/>
      <c r="D71" s="30"/>
    </row>
    <row r="72" spans="1:4" ht="12.75">
      <c r="A72" s="41"/>
      <c r="B72" s="30"/>
      <c r="C72" s="30"/>
      <c r="D72" s="30"/>
    </row>
    <row r="73" spans="1:4" ht="12.75">
      <c r="A73" s="40" t="s">
        <v>13</v>
      </c>
      <c r="B73" s="30"/>
      <c r="C73" s="30"/>
      <c r="D73" s="30"/>
    </row>
    <row r="74" spans="1:4" ht="12.75">
      <c r="A74" s="41"/>
      <c r="B74" s="30"/>
      <c r="C74" s="30"/>
      <c r="D74" s="30"/>
    </row>
    <row r="75" spans="1:4" ht="12.75">
      <c r="A75" s="40" t="s">
        <v>13</v>
      </c>
      <c r="B75" s="30"/>
      <c r="C75" s="30"/>
      <c r="D75" s="30"/>
    </row>
    <row r="76" spans="1:4" ht="12.75">
      <c r="A76" s="41"/>
      <c r="B76" s="30"/>
      <c r="C76" s="30"/>
      <c r="D76" s="30"/>
    </row>
    <row r="77" spans="1:4" ht="12.75">
      <c r="A77" s="40" t="s">
        <v>13</v>
      </c>
      <c r="B77" s="30"/>
      <c r="C77" s="30"/>
      <c r="D77" s="30"/>
    </row>
    <row r="78" spans="1:4" ht="12.75">
      <c r="A78" s="41"/>
      <c r="B78" s="30"/>
      <c r="C78" s="30"/>
      <c r="D78" s="30"/>
    </row>
    <row r="79" spans="1:4" ht="12.75">
      <c r="A79" s="40" t="s">
        <v>13</v>
      </c>
      <c r="B79" s="30"/>
      <c r="C79" s="30"/>
      <c r="D79" s="30"/>
    </row>
    <row r="80" spans="1:4" ht="12.75">
      <c r="A80" s="41"/>
      <c r="B80" s="30"/>
      <c r="C80" s="30"/>
      <c r="D80" s="30"/>
    </row>
    <row r="81" spans="1:4" ht="12.75">
      <c r="A81" s="40" t="s">
        <v>13</v>
      </c>
      <c r="B81" s="30"/>
      <c r="C81" s="30"/>
      <c r="D81" s="30"/>
    </row>
    <row r="82" spans="1:4" ht="12.75">
      <c r="A82" s="41"/>
      <c r="B82" s="30"/>
      <c r="C82" s="30"/>
      <c r="D82" s="30"/>
    </row>
    <row r="83" spans="1:4" ht="12.75">
      <c r="A83" s="40" t="s">
        <v>13</v>
      </c>
      <c r="B83" s="30"/>
      <c r="C83" s="30"/>
      <c r="D83" s="30"/>
    </row>
    <row r="84" spans="1:4" ht="12.75">
      <c r="A84" s="35"/>
      <c r="B84" s="30"/>
      <c r="C84" s="30"/>
      <c r="D84" s="30"/>
    </row>
    <row r="85" spans="1:4" ht="12.75">
      <c r="A85" s="35"/>
      <c r="B85" s="30"/>
      <c r="C85" s="30"/>
      <c r="D85" s="30"/>
    </row>
    <row r="86" spans="1:4" ht="12.75">
      <c r="A86" s="34"/>
      <c r="B86" s="30"/>
      <c r="C86" s="30"/>
      <c r="D86" s="30"/>
    </row>
    <row r="87" spans="1:4" ht="12.75">
      <c r="A87" s="42"/>
      <c r="B87" s="30"/>
      <c r="C87" s="30"/>
      <c r="D87" s="30"/>
    </row>
    <row r="88" spans="1:4" ht="12.75">
      <c r="A88" s="42"/>
      <c r="B88" s="35"/>
      <c r="C88" s="32"/>
      <c r="D88" s="32"/>
    </row>
    <row r="89" spans="1:4" ht="12.75">
      <c r="A89" s="34"/>
      <c r="B89" s="35"/>
      <c r="C89" s="32"/>
      <c r="D89" s="32"/>
    </row>
    <row r="90" spans="1:4" ht="12.75">
      <c r="A90" s="35"/>
      <c r="B90" s="35"/>
      <c r="C90" s="32"/>
      <c r="D90" s="32"/>
    </row>
    <row r="91" spans="1:4" ht="12.75">
      <c r="A91" s="35"/>
      <c r="B91" s="35"/>
      <c r="C91" s="32"/>
      <c r="D91" s="32"/>
    </row>
    <row r="92" spans="1:4" ht="12.75">
      <c r="A92" s="35"/>
      <c r="B92" s="35"/>
      <c r="C92" s="32"/>
      <c r="D92" s="32"/>
    </row>
    <row r="93" spans="1:4" ht="12.75">
      <c r="A93" s="34"/>
      <c r="B93" s="35"/>
      <c r="C93" s="32"/>
      <c r="D93" s="32"/>
    </row>
    <row r="94" spans="1:4" ht="12.75">
      <c r="A94" s="34"/>
      <c r="B94" s="35"/>
      <c r="C94" s="32"/>
      <c r="D94" s="32"/>
    </row>
    <row r="95" spans="1:4" ht="12.75">
      <c r="A95" s="43"/>
      <c r="B95" s="35"/>
      <c r="C95" s="32"/>
      <c r="D95" s="32"/>
    </row>
    <row r="96" spans="1:4" ht="12.75">
      <c r="A96" s="34"/>
      <c r="B96" s="35"/>
      <c r="C96" s="32"/>
      <c r="D96" s="32"/>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H441"/>
  <sheetViews>
    <sheetView zoomScalePageLayoutView="0" workbookViewId="0" topLeftCell="A1">
      <pane ySplit="5" topLeftCell="A419" activePane="bottomLeft" state="frozen"/>
      <selection pane="topLeft" activeCell="A1" sqref="A1"/>
      <selection pane="bottomLeft" activeCell="A438" sqref="A438"/>
    </sheetView>
  </sheetViews>
  <sheetFormatPr defaultColWidth="9.140625" defaultRowHeight="12.75"/>
  <cols>
    <col min="1" max="1" width="9.140625" style="9" customWidth="1"/>
    <col min="2" max="7" width="9.140625" style="47" customWidth="1"/>
    <col min="8" max="8" width="10.8515625" style="47" customWidth="1"/>
    <col min="9" max="16384" width="9.140625" style="9" customWidth="1"/>
  </cols>
  <sheetData>
    <row r="1" spans="1:8" s="2" customFormat="1" ht="30" customHeight="1">
      <c r="A1" s="1" t="s">
        <v>56</v>
      </c>
      <c r="B1" s="4"/>
      <c r="C1" s="4"/>
      <c r="D1" s="4"/>
      <c r="E1" s="4"/>
      <c r="F1" s="4"/>
      <c r="G1" s="4"/>
      <c r="H1" s="4"/>
    </row>
    <row r="2" spans="1:8" s="2" customFormat="1" ht="31.5" customHeight="1">
      <c r="A2" s="1" t="s">
        <v>12</v>
      </c>
      <c r="B2" s="4"/>
      <c r="C2" s="4"/>
      <c r="D2" s="4"/>
      <c r="E2" s="4"/>
      <c r="F2" s="4"/>
      <c r="G2" s="4"/>
      <c r="H2" s="4"/>
    </row>
    <row r="5" spans="2:8" ht="12">
      <c r="B5" s="45" t="s">
        <v>6</v>
      </c>
      <c r="C5" s="45" t="s">
        <v>7</v>
      </c>
      <c r="D5" s="45" t="s">
        <v>8</v>
      </c>
      <c r="E5" s="45" t="s">
        <v>63</v>
      </c>
      <c r="F5" s="45" t="s">
        <v>10</v>
      </c>
      <c r="G5" s="45" t="s">
        <v>11</v>
      </c>
      <c r="H5" s="45" t="s">
        <v>9</v>
      </c>
    </row>
    <row r="6" spans="1:8" ht="12">
      <c r="A6" s="46">
        <v>29221</v>
      </c>
      <c r="B6" s="47">
        <v>36372.355</v>
      </c>
      <c r="C6" s="47">
        <v>4409</v>
      </c>
      <c r="D6" s="47">
        <v>1501</v>
      </c>
      <c r="H6" s="47">
        <f>SUM(B6:G6)</f>
        <v>42282.355</v>
      </c>
    </row>
    <row r="7" spans="1:8" ht="12">
      <c r="A7" s="46">
        <v>29252</v>
      </c>
      <c r="B7" s="47">
        <v>29806.665</v>
      </c>
      <c r="C7" s="47">
        <v>11084</v>
      </c>
      <c r="D7" s="47">
        <v>2645</v>
      </c>
      <c r="H7" s="47">
        <f aca="true" t="shared" si="0" ref="H7:H70">SUM(B7:G7)</f>
        <v>43535.665</v>
      </c>
    </row>
    <row r="8" spans="1:8" ht="12">
      <c r="A8" s="46">
        <v>29281</v>
      </c>
      <c r="B8" s="47">
        <v>41510.435</v>
      </c>
      <c r="C8" s="47">
        <v>9575</v>
      </c>
      <c r="D8" s="47">
        <v>0</v>
      </c>
      <c r="H8" s="47">
        <f t="shared" si="0"/>
        <v>51085.435</v>
      </c>
    </row>
    <row r="9" spans="1:8" ht="12">
      <c r="A9" s="46">
        <v>29312</v>
      </c>
      <c r="B9" s="47">
        <v>44677.145</v>
      </c>
      <c r="C9" s="47">
        <v>4469</v>
      </c>
      <c r="D9" s="47">
        <v>1501</v>
      </c>
      <c r="H9" s="47">
        <f t="shared" si="0"/>
        <v>50647.145</v>
      </c>
    </row>
    <row r="10" spans="1:8" ht="12">
      <c r="A10" s="46">
        <v>29342</v>
      </c>
      <c r="B10" s="47">
        <v>43931.1</v>
      </c>
      <c r="C10" s="47">
        <v>9963</v>
      </c>
      <c r="D10" s="47">
        <v>2976</v>
      </c>
      <c r="H10" s="47">
        <f t="shared" si="0"/>
        <v>56870.1</v>
      </c>
    </row>
    <row r="11" spans="1:8" ht="12">
      <c r="A11" s="46">
        <v>29373</v>
      </c>
      <c r="B11" s="47">
        <v>34118.91</v>
      </c>
      <c r="C11" s="47">
        <v>16440</v>
      </c>
      <c r="D11" s="47">
        <v>0</v>
      </c>
      <c r="H11" s="47">
        <f t="shared" si="0"/>
        <v>50558.91</v>
      </c>
    </row>
    <row r="12" spans="1:8" ht="12">
      <c r="A12" s="46">
        <v>29403</v>
      </c>
      <c r="B12" s="47">
        <v>44006.115</v>
      </c>
      <c r="C12" s="47">
        <v>5296</v>
      </c>
      <c r="D12" s="47">
        <v>1502</v>
      </c>
      <c r="H12" s="47">
        <f t="shared" si="0"/>
        <v>50804.115</v>
      </c>
    </row>
    <row r="13" spans="1:8" ht="12">
      <c r="A13" s="46">
        <v>29434</v>
      </c>
      <c r="B13" s="47">
        <v>38369.095</v>
      </c>
      <c r="C13" s="47">
        <v>9504</v>
      </c>
      <c r="D13" s="47">
        <v>1884</v>
      </c>
      <c r="H13" s="47">
        <f t="shared" si="0"/>
        <v>49757.095</v>
      </c>
    </row>
    <row r="14" spans="1:8" ht="12">
      <c r="A14" s="46">
        <v>29465</v>
      </c>
      <c r="B14" s="47">
        <v>34455.51</v>
      </c>
      <c r="C14" s="47">
        <v>16532</v>
      </c>
      <c r="D14" s="47">
        <v>0</v>
      </c>
      <c r="H14" s="47">
        <f t="shared" si="0"/>
        <v>50987.51</v>
      </c>
    </row>
    <row r="15" spans="1:8" ht="12">
      <c r="A15" s="46">
        <v>29495</v>
      </c>
      <c r="B15" s="47">
        <v>43304.16</v>
      </c>
      <c r="C15" s="47">
        <v>4735</v>
      </c>
      <c r="D15" s="47">
        <v>1501</v>
      </c>
      <c r="H15" s="47">
        <f t="shared" si="0"/>
        <v>49540.16</v>
      </c>
    </row>
    <row r="16" spans="1:8" ht="12">
      <c r="A16" s="46">
        <v>29526</v>
      </c>
      <c r="B16" s="47">
        <v>40210.145</v>
      </c>
      <c r="C16" s="47">
        <v>6912.744</v>
      </c>
      <c r="D16" s="47">
        <v>2159.425</v>
      </c>
      <c r="H16" s="47">
        <f t="shared" si="0"/>
        <v>49282.314</v>
      </c>
    </row>
    <row r="17" spans="1:8" ht="12">
      <c r="A17" s="46">
        <v>29556</v>
      </c>
      <c r="B17" s="47">
        <v>44583.41</v>
      </c>
      <c r="C17" s="47">
        <v>16466.18</v>
      </c>
      <c r="D17" s="47">
        <v>0</v>
      </c>
      <c r="H17" s="47">
        <f t="shared" si="0"/>
        <v>61049.590000000004</v>
      </c>
    </row>
    <row r="18" spans="1:8" ht="12">
      <c r="A18" s="46">
        <v>29587</v>
      </c>
      <c r="B18" s="47">
        <v>54378</v>
      </c>
      <c r="C18" s="47">
        <v>2701.994</v>
      </c>
      <c r="D18" s="47">
        <v>1500.9</v>
      </c>
      <c r="H18" s="47">
        <f t="shared" si="0"/>
        <v>58580.894</v>
      </c>
    </row>
    <row r="19" spans="1:8" ht="12">
      <c r="A19" s="46">
        <v>29618</v>
      </c>
      <c r="B19" s="47">
        <v>43946.905</v>
      </c>
      <c r="C19" s="47">
        <v>12721.269</v>
      </c>
      <c r="D19" s="47">
        <v>2575.417</v>
      </c>
      <c r="H19" s="47">
        <f t="shared" si="0"/>
        <v>59243.591</v>
      </c>
    </row>
    <row r="20" spans="1:8" ht="12">
      <c r="A20" s="46">
        <v>29646</v>
      </c>
      <c r="B20" s="47">
        <v>42293.84</v>
      </c>
      <c r="C20" s="47">
        <v>18102.557</v>
      </c>
      <c r="D20" s="47">
        <v>0</v>
      </c>
      <c r="H20" s="47">
        <f t="shared" si="0"/>
        <v>60396.397</v>
      </c>
    </row>
    <row r="21" spans="1:8" ht="12">
      <c r="A21" s="46">
        <v>29677</v>
      </c>
      <c r="B21" s="47">
        <v>51459.24</v>
      </c>
      <c r="C21" s="47">
        <v>7479.947</v>
      </c>
      <c r="D21" s="47">
        <v>1750.102</v>
      </c>
      <c r="H21" s="47">
        <f t="shared" si="0"/>
        <v>60689.289</v>
      </c>
    </row>
    <row r="22" spans="1:8" ht="12">
      <c r="A22" s="46">
        <v>29707</v>
      </c>
      <c r="B22" s="47">
        <v>36056.475</v>
      </c>
      <c r="C22" s="47">
        <v>5731.36</v>
      </c>
      <c r="D22" s="47">
        <v>2301.258</v>
      </c>
      <c r="H22" s="47">
        <f t="shared" si="0"/>
        <v>44089.093</v>
      </c>
    </row>
    <row r="23" spans="1:8" ht="12">
      <c r="A23" s="46">
        <v>29738</v>
      </c>
      <c r="B23" s="47">
        <v>45017.415</v>
      </c>
      <c r="C23" s="47">
        <v>15774.447</v>
      </c>
      <c r="D23" s="47">
        <v>0</v>
      </c>
      <c r="H23" s="47">
        <f t="shared" si="0"/>
        <v>60791.862</v>
      </c>
    </row>
    <row r="24" spans="1:8" ht="12">
      <c r="A24" s="46">
        <v>29768</v>
      </c>
      <c r="B24" s="47">
        <v>44620.19</v>
      </c>
      <c r="C24" s="47">
        <v>8303.642</v>
      </c>
      <c r="D24" s="47">
        <v>1751.115</v>
      </c>
      <c r="H24" s="47">
        <f t="shared" si="0"/>
        <v>54674.947</v>
      </c>
    </row>
    <row r="25" spans="1:8" ht="12">
      <c r="A25" s="46">
        <v>29799</v>
      </c>
      <c r="B25" s="47">
        <v>42707.865</v>
      </c>
      <c r="C25" s="47">
        <v>13801.391</v>
      </c>
      <c r="D25" s="47">
        <v>2305.431</v>
      </c>
      <c r="H25" s="47">
        <f t="shared" si="0"/>
        <v>58814.68699999999</v>
      </c>
    </row>
    <row r="26" spans="1:8" ht="12">
      <c r="A26" s="46">
        <v>29830</v>
      </c>
      <c r="B26" s="47">
        <v>47275.69</v>
      </c>
      <c r="C26" s="47">
        <v>12535.31</v>
      </c>
      <c r="D26" s="47">
        <v>0</v>
      </c>
      <c r="H26" s="47">
        <f t="shared" si="0"/>
        <v>59811</v>
      </c>
    </row>
    <row r="27" spans="1:8" ht="12">
      <c r="A27" s="46">
        <v>29860</v>
      </c>
      <c r="B27" s="47">
        <v>50644.195</v>
      </c>
      <c r="C27" s="47">
        <v>3467.956</v>
      </c>
      <c r="D27" s="47">
        <v>1751.063</v>
      </c>
      <c r="H27" s="47">
        <f t="shared" si="0"/>
        <v>55863.214</v>
      </c>
    </row>
    <row r="28" spans="1:8" ht="12">
      <c r="A28" s="46">
        <v>29891</v>
      </c>
      <c r="B28" s="47">
        <v>42616.355</v>
      </c>
      <c r="C28" s="47">
        <v>19960.007</v>
      </c>
      <c r="D28" s="47">
        <v>2322.552</v>
      </c>
      <c r="H28" s="47">
        <f t="shared" si="0"/>
        <v>64898.91400000001</v>
      </c>
    </row>
    <row r="29" spans="1:8" ht="12">
      <c r="A29" s="46">
        <v>29921</v>
      </c>
      <c r="B29" s="47">
        <v>62852.63</v>
      </c>
      <c r="C29" s="47">
        <v>12180.941</v>
      </c>
      <c r="D29" s="47">
        <v>0</v>
      </c>
      <c r="H29" s="47">
        <f t="shared" si="0"/>
        <v>75033.571</v>
      </c>
    </row>
    <row r="30" spans="1:8" ht="12">
      <c r="A30" s="46">
        <v>29952</v>
      </c>
      <c r="B30" s="47">
        <v>47660.965</v>
      </c>
      <c r="C30" s="47">
        <v>3500.405</v>
      </c>
      <c r="D30" s="47">
        <v>1750.105</v>
      </c>
      <c r="H30" s="47">
        <f t="shared" si="0"/>
        <v>52911.475</v>
      </c>
    </row>
    <row r="31" spans="1:8" ht="12">
      <c r="A31" s="46">
        <v>29983</v>
      </c>
      <c r="B31" s="47">
        <v>45072.28</v>
      </c>
      <c r="C31" s="47">
        <v>14650.769</v>
      </c>
      <c r="D31" s="47">
        <v>2575.31</v>
      </c>
      <c r="H31" s="47">
        <f t="shared" si="0"/>
        <v>62298.359</v>
      </c>
    </row>
    <row r="32" spans="1:8" ht="12">
      <c r="A32" s="46">
        <v>30011</v>
      </c>
      <c r="B32" s="47">
        <v>43673.775</v>
      </c>
      <c r="C32" s="47">
        <v>19613.015</v>
      </c>
      <c r="D32" s="47">
        <v>0</v>
      </c>
      <c r="H32" s="47">
        <f t="shared" si="0"/>
        <v>63286.79</v>
      </c>
    </row>
    <row r="33" spans="1:8" ht="12">
      <c r="A33" s="46">
        <v>30042</v>
      </c>
      <c r="B33" s="47">
        <v>60292.545</v>
      </c>
      <c r="C33" s="47">
        <v>9105.383</v>
      </c>
      <c r="D33" s="47">
        <v>0</v>
      </c>
      <c r="H33" s="47">
        <f t="shared" si="0"/>
        <v>69397.928</v>
      </c>
    </row>
    <row r="34" spans="1:8" ht="12">
      <c r="A34" s="46">
        <v>30072</v>
      </c>
      <c r="B34" s="47">
        <v>43974.355</v>
      </c>
      <c r="C34" s="47">
        <v>11796.516</v>
      </c>
      <c r="D34" s="47">
        <v>0</v>
      </c>
      <c r="H34" s="47">
        <f t="shared" si="0"/>
        <v>55770.871</v>
      </c>
    </row>
    <row r="35" spans="1:8" ht="12">
      <c r="A35" s="46">
        <v>30103</v>
      </c>
      <c r="B35" s="47">
        <v>50575.66</v>
      </c>
      <c r="C35" s="47">
        <v>16116.225</v>
      </c>
      <c r="D35" s="47">
        <v>0</v>
      </c>
      <c r="H35" s="47">
        <f t="shared" si="0"/>
        <v>66691.88500000001</v>
      </c>
    </row>
    <row r="36" spans="1:8" ht="12">
      <c r="A36" s="46">
        <v>30133</v>
      </c>
      <c r="B36" s="47">
        <v>58213.64</v>
      </c>
      <c r="C36" s="47">
        <v>9388.224</v>
      </c>
      <c r="D36" s="47">
        <v>0</v>
      </c>
      <c r="H36" s="47">
        <f t="shared" si="0"/>
        <v>67601.864</v>
      </c>
    </row>
    <row r="37" spans="1:8" ht="12">
      <c r="A37" s="46">
        <v>30164</v>
      </c>
      <c r="B37" s="47">
        <v>54762.945</v>
      </c>
      <c r="C37" s="47">
        <v>27769.984</v>
      </c>
      <c r="D37" s="47">
        <v>0</v>
      </c>
      <c r="H37" s="47">
        <f t="shared" si="0"/>
        <v>82532.929</v>
      </c>
    </row>
    <row r="38" spans="1:8" ht="12">
      <c r="A38" s="46">
        <v>30195</v>
      </c>
      <c r="B38" s="47">
        <v>66541.405</v>
      </c>
      <c r="C38" s="47">
        <v>22889.299</v>
      </c>
      <c r="D38" s="47">
        <v>2750.304</v>
      </c>
      <c r="H38" s="47">
        <f t="shared" si="0"/>
        <v>92181.008</v>
      </c>
    </row>
    <row r="39" spans="1:8" ht="12">
      <c r="A39" s="46">
        <v>30225</v>
      </c>
      <c r="B39" s="47">
        <v>51829.97</v>
      </c>
      <c r="C39" s="47">
        <v>0</v>
      </c>
      <c r="D39" s="47">
        <v>0</v>
      </c>
      <c r="H39" s="47">
        <f t="shared" si="0"/>
        <v>51829.97</v>
      </c>
    </row>
    <row r="40" spans="1:8" ht="12">
      <c r="A40" s="46">
        <v>30256</v>
      </c>
      <c r="B40" s="47">
        <v>55840.24</v>
      </c>
      <c r="C40" s="47">
        <v>26525.658</v>
      </c>
      <c r="D40" s="47">
        <v>3160.606</v>
      </c>
      <c r="H40" s="47">
        <f t="shared" si="0"/>
        <v>85526.504</v>
      </c>
    </row>
    <row r="41" spans="1:8" ht="12">
      <c r="A41" s="46">
        <v>30286</v>
      </c>
      <c r="B41" s="47">
        <v>80127.085</v>
      </c>
      <c r="C41" s="47">
        <v>18768.151</v>
      </c>
      <c r="D41" s="47">
        <v>0</v>
      </c>
      <c r="H41" s="47">
        <f t="shared" si="0"/>
        <v>98895.236</v>
      </c>
    </row>
    <row r="42" spans="1:8" ht="12">
      <c r="A42" s="46">
        <v>30317</v>
      </c>
      <c r="B42" s="47">
        <v>54725.59</v>
      </c>
      <c r="C42" s="47">
        <v>13046.864</v>
      </c>
      <c r="D42" s="47">
        <v>3005.62</v>
      </c>
      <c r="H42" s="47">
        <f t="shared" si="0"/>
        <v>70778.074</v>
      </c>
    </row>
    <row r="43" spans="1:8" ht="12">
      <c r="A43" s="46">
        <v>30348</v>
      </c>
      <c r="B43" s="47">
        <v>56565.775</v>
      </c>
      <c r="C43" s="47">
        <v>21531.671</v>
      </c>
      <c r="D43" s="47">
        <v>3941.263</v>
      </c>
      <c r="H43" s="47">
        <f t="shared" si="0"/>
        <v>82038.709</v>
      </c>
    </row>
    <row r="44" spans="1:8" ht="12">
      <c r="A44" s="46">
        <v>30376</v>
      </c>
      <c r="B44" s="47">
        <v>78777.975</v>
      </c>
      <c r="C44" s="47">
        <v>21481.373</v>
      </c>
      <c r="D44" s="47">
        <v>0</v>
      </c>
      <c r="H44" s="47">
        <f t="shared" si="0"/>
        <v>100259.348</v>
      </c>
    </row>
    <row r="45" spans="1:8" ht="12">
      <c r="A45" s="46">
        <v>30407</v>
      </c>
      <c r="B45" s="47">
        <v>60448.32</v>
      </c>
      <c r="C45" s="47">
        <v>5025.844</v>
      </c>
      <c r="D45" s="47">
        <v>3250.517</v>
      </c>
      <c r="H45" s="47">
        <f t="shared" si="0"/>
        <v>68724.681</v>
      </c>
    </row>
    <row r="46" spans="1:8" ht="12">
      <c r="A46" s="46">
        <v>30437</v>
      </c>
      <c r="B46" s="47">
        <v>51739.755</v>
      </c>
      <c r="C46" s="47">
        <v>29475.188</v>
      </c>
      <c r="D46" s="47">
        <v>3926.78</v>
      </c>
      <c r="H46" s="47">
        <f t="shared" si="0"/>
        <v>85141.723</v>
      </c>
    </row>
    <row r="47" spans="1:8" ht="12">
      <c r="A47" s="46">
        <v>30468</v>
      </c>
      <c r="B47" s="47">
        <v>80843.945</v>
      </c>
      <c r="C47" s="47">
        <v>21075.136</v>
      </c>
      <c r="D47" s="47">
        <v>0</v>
      </c>
      <c r="H47" s="47">
        <f t="shared" si="0"/>
        <v>101919.081</v>
      </c>
    </row>
    <row r="48" spans="1:8" ht="12">
      <c r="A48" s="46">
        <v>30498</v>
      </c>
      <c r="B48" s="47">
        <v>57510.83</v>
      </c>
      <c r="C48" s="47">
        <v>5005.86</v>
      </c>
      <c r="D48" s="47">
        <v>3503.455</v>
      </c>
      <c r="H48" s="47">
        <f t="shared" si="0"/>
        <v>66020.145</v>
      </c>
    </row>
    <row r="49" spans="1:8" ht="12">
      <c r="A49" s="46">
        <v>30529</v>
      </c>
      <c r="B49" s="47">
        <v>57493.635</v>
      </c>
      <c r="C49" s="47">
        <v>33029.17</v>
      </c>
      <c r="D49" s="47">
        <v>4920.032</v>
      </c>
      <c r="H49" s="47">
        <f t="shared" si="0"/>
        <v>95442.837</v>
      </c>
    </row>
    <row r="50" spans="1:8" ht="12">
      <c r="A50" s="46">
        <v>30560</v>
      </c>
      <c r="B50" s="47">
        <v>69444.28</v>
      </c>
      <c r="C50" s="47">
        <v>21257.342</v>
      </c>
      <c r="D50" s="47">
        <v>0</v>
      </c>
      <c r="H50" s="47">
        <f t="shared" si="0"/>
        <v>90701.622</v>
      </c>
    </row>
    <row r="51" spans="1:8" ht="12">
      <c r="A51" s="46">
        <v>30590</v>
      </c>
      <c r="B51" s="47">
        <v>55993.455</v>
      </c>
      <c r="C51" s="47">
        <v>13976.293</v>
      </c>
      <c r="D51" s="47">
        <v>3507.73</v>
      </c>
      <c r="H51" s="47">
        <f t="shared" si="0"/>
        <v>73477.478</v>
      </c>
    </row>
    <row r="52" spans="1:8" ht="12">
      <c r="A52" s="46">
        <v>30621</v>
      </c>
      <c r="B52" s="47">
        <v>52059.56</v>
      </c>
      <c r="C52" s="47">
        <v>22623.362</v>
      </c>
      <c r="D52" s="47">
        <v>4687.651</v>
      </c>
      <c r="H52" s="47">
        <f t="shared" si="0"/>
        <v>79370.57299999999</v>
      </c>
    </row>
    <row r="53" spans="1:8" ht="12">
      <c r="A53" s="46">
        <v>30651</v>
      </c>
      <c r="B53" s="47">
        <v>89447.535</v>
      </c>
      <c r="C53" s="47">
        <v>6224.313</v>
      </c>
      <c r="D53" s="47">
        <v>0</v>
      </c>
      <c r="H53" s="47">
        <f t="shared" si="0"/>
        <v>95671.848</v>
      </c>
    </row>
    <row r="54" spans="1:8" ht="12">
      <c r="A54" s="46">
        <v>30682</v>
      </c>
      <c r="B54" s="47">
        <v>59441.88</v>
      </c>
      <c r="C54" s="47">
        <v>30202.622</v>
      </c>
      <c r="D54" s="47">
        <v>3753.62</v>
      </c>
      <c r="H54" s="47">
        <f t="shared" si="0"/>
        <v>93398.12199999999</v>
      </c>
    </row>
    <row r="55" spans="1:8" ht="12">
      <c r="A55" s="46">
        <v>30713</v>
      </c>
      <c r="B55" s="47">
        <v>59752.21</v>
      </c>
      <c r="C55" s="47">
        <v>24544.979</v>
      </c>
      <c r="D55" s="47">
        <v>5248.363</v>
      </c>
      <c r="H55" s="47">
        <f t="shared" si="0"/>
        <v>89545.552</v>
      </c>
    </row>
    <row r="56" spans="1:8" ht="12">
      <c r="A56" s="46">
        <v>30742</v>
      </c>
      <c r="B56" s="47">
        <v>70789.105</v>
      </c>
      <c r="C56" s="47">
        <v>6043.867</v>
      </c>
      <c r="D56" s="47">
        <v>0</v>
      </c>
      <c r="H56" s="47">
        <f t="shared" si="0"/>
        <v>76832.972</v>
      </c>
    </row>
    <row r="57" spans="1:8" ht="12">
      <c r="A57" s="46">
        <v>30773</v>
      </c>
      <c r="B57" s="47">
        <v>54310.705</v>
      </c>
      <c r="C57" s="47">
        <v>30425.918</v>
      </c>
      <c r="D57" s="47">
        <v>3751.581</v>
      </c>
      <c r="H57" s="47">
        <f t="shared" si="0"/>
        <v>88488.20400000001</v>
      </c>
    </row>
    <row r="58" spans="1:8" ht="12">
      <c r="A58" s="46">
        <v>30803</v>
      </c>
      <c r="B58" s="47">
        <v>67432.03</v>
      </c>
      <c r="C58" s="47">
        <v>22383.37</v>
      </c>
      <c r="D58" s="47">
        <v>5007.5</v>
      </c>
      <c r="H58" s="47">
        <f t="shared" si="0"/>
        <v>94822.9</v>
      </c>
    </row>
    <row r="59" spans="1:8" ht="12">
      <c r="A59" s="46">
        <v>30834</v>
      </c>
      <c r="B59" s="47">
        <v>66369.83</v>
      </c>
      <c r="C59" s="47">
        <v>6250.892</v>
      </c>
      <c r="D59" s="47">
        <v>0</v>
      </c>
      <c r="H59" s="47">
        <f t="shared" si="0"/>
        <v>72620.72200000001</v>
      </c>
    </row>
    <row r="60" spans="1:8" ht="12">
      <c r="A60" s="46">
        <v>30864</v>
      </c>
      <c r="B60" s="47">
        <v>60430.99</v>
      </c>
      <c r="C60" s="47">
        <v>32088.031</v>
      </c>
      <c r="D60" s="47">
        <v>4001.224</v>
      </c>
      <c r="H60" s="47">
        <f t="shared" si="0"/>
        <v>96520.245</v>
      </c>
    </row>
    <row r="61" spans="1:8" ht="12">
      <c r="A61" s="46">
        <v>30895</v>
      </c>
      <c r="B61" s="47">
        <v>82564.31</v>
      </c>
      <c r="C61" s="47">
        <v>23639.201</v>
      </c>
      <c r="D61" s="47">
        <v>5130.107</v>
      </c>
      <c r="H61" s="47">
        <f t="shared" si="0"/>
        <v>111333.618</v>
      </c>
    </row>
    <row r="62" spans="1:8" ht="12">
      <c r="A62" s="46">
        <v>30926</v>
      </c>
      <c r="B62" s="47">
        <v>61276.864</v>
      </c>
      <c r="C62" s="47">
        <v>6530.684</v>
      </c>
      <c r="D62" s="47">
        <v>0</v>
      </c>
      <c r="H62" s="47">
        <f t="shared" si="0"/>
        <v>67807.548</v>
      </c>
    </row>
    <row r="63" spans="1:8" ht="12">
      <c r="A63" s="46">
        <v>30956</v>
      </c>
      <c r="B63" s="47">
        <v>59137.265</v>
      </c>
      <c r="C63" s="47">
        <v>32461.391</v>
      </c>
      <c r="D63" s="47">
        <v>4004.78</v>
      </c>
      <c r="H63" s="47">
        <f t="shared" si="0"/>
        <v>95603.436</v>
      </c>
    </row>
    <row r="64" spans="1:8" ht="12">
      <c r="A64" s="46">
        <v>30987</v>
      </c>
      <c r="B64" s="47">
        <v>84720.02</v>
      </c>
      <c r="C64" s="47">
        <v>24717.223</v>
      </c>
      <c r="D64" s="47">
        <v>6003.093</v>
      </c>
      <c r="H64" s="47">
        <f t="shared" si="0"/>
        <v>115440.336</v>
      </c>
    </row>
    <row r="65" spans="1:8" ht="12">
      <c r="A65" s="46">
        <v>31017</v>
      </c>
      <c r="B65" s="47">
        <v>73419.41</v>
      </c>
      <c r="C65" s="47">
        <v>24723.81</v>
      </c>
      <c r="D65" s="47">
        <v>0</v>
      </c>
      <c r="H65" s="47">
        <f t="shared" si="0"/>
        <v>98143.22</v>
      </c>
    </row>
    <row r="66" spans="1:8" ht="12">
      <c r="A66" s="46">
        <v>31048</v>
      </c>
      <c r="B66" s="47">
        <v>78394.565</v>
      </c>
      <c r="C66" s="47">
        <v>15877.138</v>
      </c>
      <c r="D66" s="47">
        <v>4282.735</v>
      </c>
      <c r="H66" s="47">
        <f t="shared" si="0"/>
        <v>98554.43800000001</v>
      </c>
    </row>
    <row r="67" spans="1:8" ht="12">
      <c r="A67" s="46">
        <v>31079</v>
      </c>
      <c r="B67" s="47">
        <v>64560.3</v>
      </c>
      <c r="C67" s="47">
        <v>25275.572</v>
      </c>
      <c r="D67" s="47">
        <v>6243.782</v>
      </c>
      <c r="H67" s="47">
        <f t="shared" si="0"/>
        <v>96079.65400000001</v>
      </c>
    </row>
    <row r="68" spans="1:8" ht="12">
      <c r="A68" s="46">
        <v>31107</v>
      </c>
      <c r="B68" s="47">
        <v>64693.935</v>
      </c>
      <c r="C68" s="47">
        <v>7005.188</v>
      </c>
      <c r="D68" s="47">
        <v>0</v>
      </c>
      <c r="H68" s="47">
        <f t="shared" si="0"/>
        <v>71699.12299999999</v>
      </c>
    </row>
    <row r="69" spans="1:8" ht="12">
      <c r="A69" s="46">
        <v>31138</v>
      </c>
      <c r="B69" s="47">
        <v>65584.11</v>
      </c>
      <c r="C69" s="47">
        <v>32873.088</v>
      </c>
      <c r="D69" s="47">
        <v>4260.691</v>
      </c>
      <c r="H69" s="47">
        <f t="shared" si="0"/>
        <v>102717.88900000001</v>
      </c>
    </row>
    <row r="70" spans="1:8" ht="12">
      <c r="A70" s="46">
        <v>31168</v>
      </c>
      <c r="B70" s="47">
        <v>78507.1</v>
      </c>
      <c r="C70" s="47">
        <v>27266.215</v>
      </c>
      <c r="D70" s="47">
        <v>6424.666</v>
      </c>
      <c r="H70" s="47">
        <f t="shared" si="0"/>
        <v>112197.981</v>
      </c>
    </row>
    <row r="71" spans="1:8" ht="12">
      <c r="A71" s="46">
        <v>31199</v>
      </c>
      <c r="B71" s="47">
        <v>71637.045</v>
      </c>
      <c r="C71" s="47">
        <v>8167.548</v>
      </c>
      <c r="D71" s="47">
        <v>0</v>
      </c>
      <c r="H71" s="47">
        <f aca="true" t="shared" si="1" ref="H71:H134">SUM(B71:G71)</f>
        <v>79804.593</v>
      </c>
    </row>
    <row r="72" spans="1:8" ht="12">
      <c r="A72" s="46">
        <v>31229</v>
      </c>
      <c r="B72" s="47">
        <v>65905.39</v>
      </c>
      <c r="C72" s="47">
        <v>34399.951</v>
      </c>
      <c r="D72" s="47">
        <v>4510.004</v>
      </c>
      <c r="H72" s="47">
        <f t="shared" si="1"/>
        <v>104815.345</v>
      </c>
    </row>
    <row r="73" spans="1:8" ht="12">
      <c r="A73" s="46">
        <v>31260</v>
      </c>
      <c r="B73" s="47">
        <v>81145.975</v>
      </c>
      <c r="C73" s="47">
        <v>18747.084</v>
      </c>
      <c r="D73" s="47">
        <v>7150.901</v>
      </c>
      <c r="H73" s="47">
        <f t="shared" si="1"/>
        <v>107043.96</v>
      </c>
    </row>
    <row r="74" spans="1:8" ht="12">
      <c r="A74" s="46">
        <v>31291</v>
      </c>
      <c r="B74" s="47">
        <v>64057.59</v>
      </c>
      <c r="C74" s="47">
        <v>28126.8</v>
      </c>
      <c r="D74" s="47">
        <v>0</v>
      </c>
      <c r="H74" s="47">
        <f t="shared" si="1"/>
        <v>92184.39</v>
      </c>
    </row>
    <row r="75" spans="1:8" ht="12">
      <c r="A75" s="46">
        <v>31321</v>
      </c>
      <c r="B75" s="47">
        <v>91453.835</v>
      </c>
      <c r="C75" s="47">
        <v>10198.965</v>
      </c>
      <c r="D75" s="47">
        <v>0</v>
      </c>
      <c r="H75" s="47">
        <f t="shared" si="1"/>
        <v>101652.8</v>
      </c>
    </row>
    <row r="76" spans="1:8" ht="12">
      <c r="A76" s="46">
        <v>31352</v>
      </c>
      <c r="B76" s="47">
        <v>91572.715</v>
      </c>
      <c r="C76" s="47">
        <v>29949.157</v>
      </c>
      <c r="D76" s="47">
        <v>11646.985</v>
      </c>
      <c r="H76" s="47">
        <f t="shared" si="1"/>
        <v>133168.85700000002</v>
      </c>
    </row>
    <row r="77" spans="1:8" ht="12">
      <c r="A77" s="46">
        <v>31382</v>
      </c>
      <c r="B77" s="47">
        <v>70119.135</v>
      </c>
      <c r="C77" s="47">
        <v>36126.119</v>
      </c>
      <c r="D77" s="47">
        <v>0</v>
      </c>
      <c r="H77" s="47">
        <f t="shared" si="1"/>
        <v>106245.25399999999</v>
      </c>
    </row>
    <row r="78" spans="1:8" ht="12">
      <c r="A78" s="46">
        <v>31413</v>
      </c>
      <c r="B78" s="47">
        <v>83150.915</v>
      </c>
      <c r="C78" s="47">
        <v>16923.12</v>
      </c>
      <c r="D78" s="47">
        <v>4750.318</v>
      </c>
      <c r="H78" s="47">
        <f t="shared" si="1"/>
        <v>104824.35299999999</v>
      </c>
    </row>
    <row r="79" spans="1:8" ht="12">
      <c r="A79" s="46">
        <v>31444</v>
      </c>
      <c r="B79" s="47">
        <v>64460.855</v>
      </c>
      <c r="C79" s="47">
        <v>29344.419</v>
      </c>
      <c r="D79" s="47">
        <v>7254.264</v>
      </c>
      <c r="H79" s="47">
        <f t="shared" si="1"/>
        <v>101059.538</v>
      </c>
    </row>
    <row r="80" spans="1:8" ht="12">
      <c r="A80" s="46">
        <v>31472</v>
      </c>
      <c r="B80" s="47">
        <v>63773.185</v>
      </c>
      <c r="C80" s="47">
        <v>26608.119</v>
      </c>
      <c r="D80" s="47">
        <v>0</v>
      </c>
      <c r="H80" s="47">
        <f t="shared" si="1"/>
        <v>90381.304</v>
      </c>
    </row>
    <row r="81" spans="1:8" ht="12">
      <c r="A81" s="46">
        <v>31503</v>
      </c>
      <c r="B81" s="47">
        <v>81352.315</v>
      </c>
      <c r="C81" s="47">
        <v>17771.582</v>
      </c>
      <c r="D81" s="47">
        <v>0</v>
      </c>
      <c r="H81" s="47">
        <f t="shared" si="1"/>
        <v>99123.897</v>
      </c>
    </row>
    <row r="82" spans="1:8" ht="12">
      <c r="A82" s="46">
        <v>31533</v>
      </c>
      <c r="B82" s="47">
        <v>80590.52</v>
      </c>
      <c r="C82" s="47">
        <v>19942.537</v>
      </c>
      <c r="D82" s="47">
        <v>9314.779</v>
      </c>
      <c r="H82" s="47">
        <f t="shared" si="1"/>
        <v>109847.836</v>
      </c>
    </row>
    <row r="83" spans="1:8" ht="12">
      <c r="A83" s="46">
        <v>31564</v>
      </c>
      <c r="B83" s="47">
        <v>73006.765</v>
      </c>
      <c r="C83" s="47">
        <v>37946.813</v>
      </c>
      <c r="D83" s="47">
        <v>0</v>
      </c>
      <c r="H83" s="47">
        <f t="shared" si="1"/>
        <v>110953.57800000001</v>
      </c>
    </row>
    <row r="84" spans="1:8" ht="12">
      <c r="A84" s="46">
        <v>31594</v>
      </c>
      <c r="B84" s="47">
        <v>84991.065</v>
      </c>
      <c r="C84" s="47">
        <v>18497.628</v>
      </c>
      <c r="D84" s="47">
        <v>0</v>
      </c>
      <c r="H84" s="47">
        <f t="shared" si="1"/>
        <v>103488.693</v>
      </c>
    </row>
    <row r="85" spans="1:8" ht="12">
      <c r="A85" s="46">
        <v>31625</v>
      </c>
      <c r="B85" s="47">
        <v>67714.245</v>
      </c>
      <c r="C85" s="47">
        <v>23224.907</v>
      </c>
      <c r="D85" s="47">
        <v>9505.197</v>
      </c>
      <c r="H85" s="47">
        <f t="shared" si="1"/>
        <v>100444.349</v>
      </c>
    </row>
    <row r="86" spans="1:8" ht="12">
      <c r="A86" s="46">
        <v>31656</v>
      </c>
      <c r="B86" s="47">
        <v>72499.37</v>
      </c>
      <c r="C86" s="47">
        <v>39385.379</v>
      </c>
      <c r="D86" s="47">
        <v>0</v>
      </c>
      <c r="H86" s="47">
        <f t="shared" si="1"/>
        <v>111884.749</v>
      </c>
    </row>
    <row r="87" spans="1:8" ht="12">
      <c r="A87" s="46">
        <v>31686</v>
      </c>
      <c r="B87" s="47">
        <v>91569.69</v>
      </c>
      <c r="C87" s="47">
        <v>11489.655</v>
      </c>
      <c r="D87" s="47">
        <v>0</v>
      </c>
      <c r="H87" s="47">
        <f t="shared" si="1"/>
        <v>103059.345</v>
      </c>
    </row>
    <row r="88" spans="1:8" ht="12">
      <c r="A88" s="46">
        <v>31717</v>
      </c>
      <c r="B88" s="47">
        <v>78048.605</v>
      </c>
      <c r="C88" s="47">
        <v>28961.14</v>
      </c>
      <c r="D88" s="47">
        <v>9364.698</v>
      </c>
      <c r="H88" s="47">
        <f t="shared" si="1"/>
        <v>116374.443</v>
      </c>
    </row>
    <row r="89" spans="1:8" ht="12">
      <c r="A89" s="46">
        <v>31747</v>
      </c>
      <c r="B89" s="47">
        <v>72873.445</v>
      </c>
      <c r="C89" s="47">
        <v>40023.574</v>
      </c>
      <c r="D89" s="47">
        <v>0</v>
      </c>
      <c r="H89" s="47">
        <f t="shared" si="1"/>
        <v>112897.019</v>
      </c>
    </row>
    <row r="90" spans="1:8" ht="12">
      <c r="A90" s="46">
        <v>31778</v>
      </c>
      <c r="B90" s="47">
        <v>83353.525</v>
      </c>
      <c r="C90" s="47">
        <v>7288.387</v>
      </c>
      <c r="D90" s="47">
        <v>0</v>
      </c>
      <c r="H90" s="47">
        <f t="shared" si="1"/>
        <v>90641.912</v>
      </c>
    </row>
    <row r="91" spans="1:8" ht="12">
      <c r="A91" s="46">
        <v>31809</v>
      </c>
      <c r="B91" s="47">
        <v>63267.28</v>
      </c>
      <c r="C91" s="47">
        <v>36028.257</v>
      </c>
      <c r="D91" s="47">
        <v>9497.809</v>
      </c>
      <c r="H91" s="47">
        <f t="shared" si="1"/>
        <v>108793.34599999999</v>
      </c>
    </row>
    <row r="92" spans="1:8" ht="12">
      <c r="A92" s="46">
        <v>31837</v>
      </c>
      <c r="B92" s="47">
        <v>61686.435</v>
      </c>
      <c r="C92" s="47">
        <v>40144.209</v>
      </c>
      <c r="D92" s="47">
        <v>0</v>
      </c>
      <c r="H92" s="47">
        <f t="shared" si="1"/>
        <v>101830.644</v>
      </c>
    </row>
    <row r="93" spans="1:8" ht="12">
      <c r="A93" s="46">
        <v>31868</v>
      </c>
      <c r="B93" s="47">
        <v>93763.885</v>
      </c>
      <c r="C93" s="47">
        <v>18891.534</v>
      </c>
      <c r="D93" s="47">
        <v>0</v>
      </c>
      <c r="H93" s="47">
        <f t="shared" si="1"/>
        <v>112655.419</v>
      </c>
    </row>
    <row r="94" spans="1:8" ht="12">
      <c r="A94" s="46">
        <v>31898</v>
      </c>
      <c r="B94" s="47">
        <v>62461.835</v>
      </c>
      <c r="C94" s="47">
        <v>21809.257</v>
      </c>
      <c r="D94" s="47">
        <v>9350.314</v>
      </c>
      <c r="H94" s="47">
        <f t="shared" si="1"/>
        <v>93621.406</v>
      </c>
    </row>
    <row r="95" spans="1:8" ht="12">
      <c r="A95" s="46">
        <v>31929</v>
      </c>
      <c r="B95" s="47">
        <v>63079.54</v>
      </c>
      <c r="C95" s="47">
        <v>39255.503</v>
      </c>
      <c r="D95" s="47">
        <v>0</v>
      </c>
      <c r="H95" s="47">
        <f t="shared" si="1"/>
        <v>102335.043</v>
      </c>
    </row>
    <row r="96" spans="1:8" ht="12">
      <c r="A96" s="46">
        <v>31959</v>
      </c>
      <c r="B96" s="47">
        <v>63716.325</v>
      </c>
      <c r="C96" s="47">
        <v>18533.755</v>
      </c>
      <c r="D96" s="47">
        <v>0</v>
      </c>
      <c r="H96" s="47">
        <f t="shared" si="1"/>
        <v>82250.08</v>
      </c>
    </row>
    <row r="97" spans="1:8" ht="12">
      <c r="A97" s="46">
        <v>31990</v>
      </c>
      <c r="B97" s="47">
        <v>78051.01</v>
      </c>
      <c r="C97" s="47">
        <v>31748.954</v>
      </c>
      <c r="D97" s="47">
        <v>9084.729</v>
      </c>
      <c r="H97" s="47">
        <f t="shared" si="1"/>
        <v>118884.693</v>
      </c>
    </row>
    <row r="98" spans="1:8" ht="12">
      <c r="A98" s="46">
        <v>32021</v>
      </c>
      <c r="B98" s="47">
        <v>49688.13</v>
      </c>
      <c r="C98" s="47">
        <v>19151.759</v>
      </c>
      <c r="D98" s="47">
        <v>0</v>
      </c>
      <c r="H98" s="47">
        <f t="shared" si="1"/>
        <v>68839.889</v>
      </c>
    </row>
    <row r="99" spans="1:8" ht="12">
      <c r="A99" s="46">
        <v>32051</v>
      </c>
      <c r="B99" s="47">
        <v>98842.7</v>
      </c>
      <c r="C99" s="47">
        <v>14972.82</v>
      </c>
      <c r="D99" s="47">
        <v>0</v>
      </c>
      <c r="H99" s="47">
        <f t="shared" si="1"/>
        <v>113815.51999999999</v>
      </c>
    </row>
    <row r="100" spans="1:8" ht="12">
      <c r="A100" s="46">
        <v>32082</v>
      </c>
      <c r="B100" s="47">
        <v>63200.86</v>
      </c>
      <c r="C100" s="47">
        <v>44495.6</v>
      </c>
      <c r="D100" s="47">
        <v>4927.902</v>
      </c>
      <c r="H100" s="47">
        <f t="shared" si="1"/>
        <v>112624.362</v>
      </c>
    </row>
    <row r="101" spans="1:8" ht="12">
      <c r="A101" s="46">
        <v>32112</v>
      </c>
      <c r="B101" s="47">
        <v>75135.41</v>
      </c>
      <c r="C101" s="47">
        <v>26838.4</v>
      </c>
      <c r="D101" s="47">
        <v>0</v>
      </c>
      <c r="H101" s="47">
        <f t="shared" si="1"/>
        <v>101973.81</v>
      </c>
    </row>
    <row r="102" spans="1:8" ht="12">
      <c r="A102" s="46">
        <v>32143</v>
      </c>
      <c r="B102" s="47">
        <v>64467.62</v>
      </c>
      <c r="C102" s="47">
        <v>7317.597</v>
      </c>
      <c r="D102" s="47">
        <v>0</v>
      </c>
      <c r="H102" s="47">
        <f t="shared" si="1"/>
        <v>71785.217</v>
      </c>
    </row>
    <row r="103" spans="1:8" ht="12">
      <c r="A103" s="46">
        <v>32174</v>
      </c>
      <c r="B103" s="47">
        <v>63232.825</v>
      </c>
      <c r="C103" s="47">
        <v>42053.065</v>
      </c>
      <c r="D103" s="47">
        <v>8839.037</v>
      </c>
      <c r="H103" s="47">
        <f t="shared" si="1"/>
        <v>114124.927</v>
      </c>
    </row>
    <row r="104" spans="1:8" ht="12">
      <c r="A104" s="46">
        <v>32203</v>
      </c>
      <c r="B104" s="47">
        <v>79613.93</v>
      </c>
      <c r="C104" s="47">
        <v>27462.241</v>
      </c>
      <c r="D104" s="47">
        <v>0</v>
      </c>
      <c r="H104" s="47">
        <f t="shared" si="1"/>
        <v>107076.171</v>
      </c>
    </row>
    <row r="105" spans="1:8" ht="12">
      <c r="A105" s="46">
        <v>32234</v>
      </c>
      <c r="B105" s="47">
        <v>70206.47</v>
      </c>
      <c r="C105" s="47">
        <v>7010.891</v>
      </c>
      <c r="D105" s="47">
        <v>0</v>
      </c>
      <c r="H105" s="47">
        <f t="shared" si="1"/>
        <v>77217.361</v>
      </c>
    </row>
    <row r="106" spans="1:8" ht="12">
      <c r="A106" s="46">
        <v>32264</v>
      </c>
      <c r="B106" s="47">
        <v>61085.62</v>
      </c>
      <c r="C106" s="47">
        <v>42609.099</v>
      </c>
      <c r="D106" s="47">
        <v>8704.899</v>
      </c>
      <c r="H106" s="47">
        <f t="shared" si="1"/>
        <v>112399.61800000002</v>
      </c>
    </row>
    <row r="107" spans="1:8" ht="12">
      <c r="A107" s="46">
        <v>32295</v>
      </c>
      <c r="B107" s="47">
        <v>78746.915</v>
      </c>
      <c r="C107" s="47">
        <v>25973.745</v>
      </c>
      <c r="D107" s="47">
        <v>0</v>
      </c>
      <c r="H107" s="47">
        <f t="shared" si="1"/>
        <v>104720.65999999999</v>
      </c>
    </row>
    <row r="108" spans="1:8" ht="12">
      <c r="A108" s="46">
        <v>32325</v>
      </c>
      <c r="B108" s="47">
        <v>64181.66</v>
      </c>
      <c r="C108" s="47">
        <v>6791.608</v>
      </c>
      <c r="D108" s="47">
        <v>0</v>
      </c>
      <c r="H108" s="47">
        <f t="shared" si="1"/>
        <v>70973.26800000001</v>
      </c>
    </row>
    <row r="109" spans="1:8" ht="12">
      <c r="A109" s="46">
        <v>32356</v>
      </c>
      <c r="B109" s="47">
        <v>73145.725</v>
      </c>
      <c r="C109" s="47">
        <v>46014.568</v>
      </c>
      <c r="D109" s="47">
        <v>0</v>
      </c>
      <c r="H109" s="47">
        <f t="shared" si="1"/>
        <v>119160.293</v>
      </c>
    </row>
    <row r="110" spans="1:8" ht="12">
      <c r="A110" s="46">
        <v>32387</v>
      </c>
      <c r="B110" s="47">
        <v>100344.76</v>
      </c>
      <c r="C110" s="47">
        <v>26061.746</v>
      </c>
      <c r="D110" s="47">
        <v>0</v>
      </c>
      <c r="H110" s="47">
        <f t="shared" si="1"/>
        <v>126406.506</v>
      </c>
    </row>
    <row r="111" spans="1:8" ht="12">
      <c r="A111" s="46">
        <v>32417</v>
      </c>
      <c r="B111" s="47">
        <v>67670.09</v>
      </c>
      <c r="C111" s="47">
        <v>17812.432</v>
      </c>
      <c r="D111" s="47">
        <v>0</v>
      </c>
      <c r="H111" s="47">
        <f t="shared" si="1"/>
        <v>85482.522</v>
      </c>
    </row>
    <row r="112" spans="1:8" ht="12">
      <c r="A112" s="46">
        <v>32448</v>
      </c>
      <c r="B112" s="47">
        <v>79666.585</v>
      </c>
      <c r="C112" s="47">
        <v>31834.206</v>
      </c>
      <c r="D112" s="47">
        <v>9026.148</v>
      </c>
      <c r="H112" s="47">
        <f t="shared" si="1"/>
        <v>120526.939</v>
      </c>
    </row>
    <row r="113" spans="1:8" ht="12">
      <c r="A113" s="46">
        <v>32478</v>
      </c>
      <c r="B113" s="47">
        <v>83037.065</v>
      </c>
      <c r="C113" s="47">
        <v>7764.291</v>
      </c>
      <c r="D113" s="47">
        <v>0</v>
      </c>
      <c r="H113" s="47">
        <f t="shared" si="1"/>
        <v>90801.356</v>
      </c>
    </row>
    <row r="114" spans="1:8" ht="12">
      <c r="A114" s="46">
        <v>32509</v>
      </c>
      <c r="B114" s="47">
        <v>68009.395</v>
      </c>
      <c r="C114" s="47">
        <v>37441.286</v>
      </c>
      <c r="D114" s="47">
        <v>0</v>
      </c>
      <c r="H114" s="47">
        <f t="shared" si="1"/>
        <v>105450.68100000001</v>
      </c>
    </row>
    <row r="115" spans="1:8" ht="12">
      <c r="A115" s="46">
        <v>32540</v>
      </c>
      <c r="B115" s="47">
        <v>67966.025</v>
      </c>
      <c r="C115" s="47">
        <v>31958.372</v>
      </c>
      <c r="D115" s="47">
        <v>9607.894</v>
      </c>
      <c r="H115" s="47">
        <f t="shared" si="1"/>
        <v>109532.291</v>
      </c>
    </row>
    <row r="116" spans="1:8" ht="12">
      <c r="A116" s="46">
        <v>32568</v>
      </c>
      <c r="B116" s="47">
        <v>82669.76</v>
      </c>
      <c r="C116" s="47">
        <v>29502.354</v>
      </c>
      <c r="D116" s="47">
        <v>0</v>
      </c>
      <c r="H116" s="47">
        <f t="shared" si="1"/>
        <v>112172.114</v>
      </c>
    </row>
    <row r="117" spans="1:8" ht="12">
      <c r="A117" s="46">
        <v>32599</v>
      </c>
      <c r="B117" s="47">
        <v>83609.985</v>
      </c>
      <c r="C117" s="47">
        <v>7729.773</v>
      </c>
      <c r="D117" s="47">
        <v>0</v>
      </c>
      <c r="H117" s="47">
        <f t="shared" si="1"/>
        <v>91339.758</v>
      </c>
    </row>
    <row r="118" spans="1:8" ht="12">
      <c r="A118" s="46">
        <v>32629</v>
      </c>
      <c r="B118" s="47">
        <v>64186.64</v>
      </c>
      <c r="C118" s="47">
        <v>44931.056</v>
      </c>
      <c r="D118" s="47">
        <v>9635.253</v>
      </c>
      <c r="H118" s="47">
        <f t="shared" si="1"/>
        <v>118752.949</v>
      </c>
    </row>
    <row r="119" spans="1:8" ht="12">
      <c r="A119" s="46">
        <v>32660</v>
      </c>
      <c r="B119" s="47">
        <v>73486.04</v>
      </c>
      <c r="C119" s="47">
        <v>26801.92</v>
      </c>
      <c r="D119" s="47">
        <v>0</v>
      </c>
      <c r="H119" s="47">
        <f t="shared" si="1"/>
        <v>100287.95999999999</v>
      </c>
    </row>
    <row r="120" spans="1:8" ht="12">
      <c r="A120" s="46">
        <v>32690</v>
      </c>
      <c r="B120" s="47">
        <v>62783.455</v>
      </c>
      <c r="C120" s="47">
        <v>17518.343</v>
      </c>
      <c r="D120" s="47">
        <v>0</v>
      </c>
      <c r="H120" s="47">
        <f t="shared" si="1"/>
        <v>80301.79800000001</v>
      </c>
    </row>
    <row r="121" spans="1:8" ht="12">
      <c r="A121" s="46">
        <v>32721</v>
      </c>
      <c r="B121" s="47">
        <v>107634.81</v>
      </c>
      <c r="C121" s="47">
        <v>34693.917</v>
      </c>
      <c r="D121" s="47">
        <v>9952.236</v>
      </c>
      <c r="H121" s="47">
        <f t="shared" si="1"/>
        <v>152280.96300000002</v>
      </c>
    </row>
    <row r="122" spans="1:8" ht="12">
      <c r="A122" s="46">
        <v>32752</v>
      </c>
      <c r="B122" s="47">
        <v>71590.705</v>
      </c>
      <c r="C122" s="47">
        <v>8249.767</v>
      </c>
      <c r="D122" s="47">
        <v>0</v>
      </c>
      <c r="H122" s="47">
        <f t="shared" si="1"/>
        <v>79840.47200000001</v>
      </c>
    </row>
    <row r="123" spans="1:8" ht="12">
      <c r="A123" s="46">
        <v>32782</v>
      </c>
      <c r="B123" s="47">
        <v>87849.075</v>
      </c>
      <c r="C123" s="47">
        <v>40268.344</v>
      </c>
      <c r="D123" s="47">
        <v>0</v>
      </c>
      <c r="H123" s="47">
        <f t="shared" si="1"/>
        <v>128117.419</v>
      </c>
    </row>
    <row r="124" spans="1:8" ht="12">
      <c r="A124" s="46">
        <v>32813</v>
      </c>
      <c r="B124" s="47">
        <v>83875.835</v>
      </c>
      <c r="C124" s="47">
        <v>37615.664</v>
      </c>
      <c r="D124" s="47">
        <v>10260.94</v>
      </c>
      <c r="H124" s="47">
        <f t="shared" si="1"/>
        <v>131752.439</v>
      </c>
    </row>
    <row r="125" spans="1:8" ht="12">
      <c r="A125" s="46">
        <v>32843</v>
      </c>
      <c r="B125" s="47">
        <v>80476.695</v>
      </c>
      <c r="C125" s="47">
        <v>8334.594</v>
      </c>
      <c r="D125" s="47">
        <v>0</v>
      </c>
      <c r="H125" s="47">
        <f t="shared" si="1"/>
        <v>88811.289</v>
      </c>
    </row>
    <row r="126" spans="1:8" ht="12">
      <c r="A126" s="46">
        <v>32874</v>
      </c>
      <c r="B126" s="47">
        <v>71223.76</v>
      </c>
      <c r="C126" s="47">
        <v>39991.99</v>
      </c>
      <c r="D126" s="47">
        <v>0</v>
      </c>
      <c r="H126" s="47">
        <f t="shared" si="1"/>
        <v>111215.75</v>
      </c>
    </row>
    <row r="127" spans="1:8" ht="12">
      <c r="A127" s="46">
        <v>32905</v>
      </c>
      <c r="B127" s="47">
        <v>70726.51</v>
      </c>
      <c r="C127" s="47">
        <v>37073.024</v>
      </c>
      <c r="D127" s="47">
        <v>10227.227</v>
      </c>
      <c r="H127" s="47">
        <f t="shared" si="1"/>
        <v>118026.76099999998</v>
      </c>
    </row>
    <row r="128" spans="1:8" ht="12">
      <c r="A128" s="46">
        <v>32933</v>
      </c>
      <c r="B128" s="47">
        <v>100313.235</v>
      </c>
      <c r="C128" s="47">
        <v>8264.92</v>
      </c>
      <c r="D128" s="47">
        <v>0</v>
      </c>
      <c r="H128" s="47">
        <f t="shared" si="1"/>
        <v>108578.155</v>
      </c>
    </row>
    <row r="129" spans="1:8" ht="12">
      <c r="A129" s="46">
        <v>32964</v>
      </c>
      <c r="B129" s="47">
        <v>88306.85</v>
      </c>
      <c r="C129" s="47">
        <v>42141.283</v>
      </c>
      <c r="D129" s="47">
        <v>0</v>
      </c>
      <c r="H129" s="47">
        <f t="shared" si="1"/>
        <v>130448.133</v>
      </c>
    </row>
    <row r="130" spans="1:8" ht="12">
      <c r="A130" s="46">
        <v>32994</v>
      </c>
      <c r="B130" s="47">
        <v>94272.725</v>
      </c>
      <c r="C130" s="47">
        <v>35832.927</v>
      </c>
      <c r="D130" s="47">
        <v>10157.574</v>
      </c>
      <c r="H130" s="47">
        <f t="shared" si="1"/>
        <v>140263.226</v>
      </c>
    </row>
    <row r="131" spans="1:8" ht="12">
      <c r="A131" s="46">
        <v>33025</v>
      </c>
      <c r="B131" s="47">
        <v>92113.86</v>
      </c>
      <c r="C131" s="47">
        <v>8842.104</v>
      </c>
      <c r="D131" s="47">
        <v>0</v>
      </c>
      <c r="H131" s="47">
        <f t="shared" si="1"/>
        <v>100955.964</v>
      </c>
    </row>
    <row r="132" spans="1:8" ht="12">
      <c r="A132" s="46">
        <v>33055</v>
      </c>
      <c r="B132" s="47">
        <v>83882.765</v>
      </c>
      <c r="C132" s="47">
        <v>44686.122</v>
      </c>
      <c r="D132" s="47">
        <v>0</v>
      </c>
      <c r="H132" s="47">
        <f t="shared" si="1"/>
        <v>128568.887</v>
      </c>
    </row>
    <row r="133" spans="1:8" ht="12">
      <c r="A133" s="46">
        <v>33086</v>
      </c>
      <c r="B133" s="47">
        <v>128209.175</v>
      </c>
      <c r="C133" s="47">
        <v>39857.694</v>
      </c>
      <c r="D133" s="47">
        <v>10456.013</v>
      </c>
      <c r="H133" s="47">
        <f t="shared" si="1"/>
        <v>178522.882</v>
      </c>
    </row>
    <row r="134" spans="1:8" ht="12">
      <c r="A134" s="46">
        <v>33117</v>
      </c>
      <c r="B134" s="47">
        <v>85043.795</v>
      </c>
      <c r="C134" s="47">
        <v>8975.716</v>
      </c>
      <c r="D134" s="47">
        <v>0</v>
      </c>
      <c r="H134" s="47">
        <f t="shared" si="1"/>
        <v>94019.511</v>
      </c>
    </row>
    <row r="135" spans="1:8" ht="12">
      <c r="A135" s="46">
        <v>33147</v>
      </c>
      <c r="B135" s="47">
        <v>97037.755</v>
      </c>
      <c r="C135" s="47">
        <v>45440.881</v>
      </c>
      <c r="D135" s="47">
        <v>0</v>
      </c>
      <c r="H135" s="47">
        <f aca="true" t="shared" si="2" ref="H135:H198">SUM(B135:G135)</f>
        <v>142478.636</v>
      </c>
    </row>
    <row r="136" spans="1:8" ht="12">
      <c r="A136" s="46">
        <v>33178</v>
      </c>
      <c r="B136" s="47">
        <v>126179.185</v>
      </c>
      <c r="C136" s="47">
        <v>42391.215</v>
      </c>
      <c r="D136" s="47">
        <v>10954.473</v>
      </c>
      <c r="H136" s="47">
        <f t="shared" si="2"/>
        <v>179524.873</v>
      </c>
    </row>
    <row r="137" spans="1:8" ht="12">
      <c r="A137" s="46">
        <v>33208</v>
      </c>
      <c r="B137" s="47">
        <v>92900.565</v>
      </c>
      <c r="C137" s="47">
        <v>32842.492</v>
      </c>
      <c r="D137" s="47">
        <v>0</v>
      </c>
      <c r="H137" s="47">
        <f t="shared" si="2"/>
        <v>125743.057</v>
      </c>
    </row>
    <row r="138" spans="1:8" ht="12">
      <c r="A138" s="46">
        <v>33239</v>
      </c>
      <c r="B138" s="47">
        <v>112959.755</v>
      </c>
      <c r="C138" s="47">
        <v>32559.754</v>
      </c>
      <c r="D138" s="47">
        <v>0</v>
      </c>
      <c r="H138" s="47">
        <f t="shared" si="2"/>
        <v>145519.50900000002</v>
      </c>
    </row>
    <row r="139" spans="1:8" ht="12">
      <c r="A139" s="46">
        <v>33270</v>
      </c>
      <c r="B139" s="47">
        <v>90959.37</v>
      </c>
      <c r="C139" s="47">
        <v>50091.69</v>
      </c>
      <c r="D139" s="47">
        <v>11112.019</v>
      </c>
      <c r="H139" s="47">
        <f t="shared" si="2"/>
        <v>152163.079</v>
      </c>
    </row>
    <row r="140" spans="1:8" ht="12">
      <c r="A140" s="46">
        <v>33298</v>
      </c>
      <c r="B140" s="47">
        <v>79099.275</v>
      </c>
      <c r="C140" s="47">
        <v>0</v>
      </c>
      <c r="D140" s="47">
        <v>0</v>
      </c>
      <c r="H140" s="47">
        <f t="shared" si="2"/>
        <v>79099.275</v>
      </c>
    </row>
    <row r="141" spans="1:8" ht="12">
      <c r="A141" s="46">
        <v>33329</v>
      </c>
      <c r="B141" s="47">
        <v>84171.3</v>
      </c>
      <c r="C141" s="47">
        <v>55151.571</v>
      </c>
      <c r="D141" s="47">
        <v>0</v>
      </c>
      <c r="H141" s="47">
        <f t="shared" si="2"/>
        <v>139322.871</v>
      </c>
    </row>
    <row r="142" spans="1:8" ht="12">
      <c r="A142" s="46">
        <v>33359</v>
      </c>
      <c r="B142" s="47">
        <v>118842</v>
      </c>
      <c r="C142" s="47">
        <v>54063.149</v>
      </c>
      <c r="D142" s="47">
        <v>11953.41</v>
      </c>
      <c r="H142" s="47">
        <f t="shared" si="2"/>
        <v>184858.559</v>
      </c>
    </row>
    <row r="143" spans="1:8" ht="12">
      <c r="A143" s="46">
        <v>33390</v>
      </c>
      <c r="B143" s="47">
        <v>100996.07</v>
      </c>
      <c r="C143" s="47">
        <v>0</v>
      </c>
      <c r="D143" s="47">
        <v>0</v>
      </c>
      <c r="H143" s="47">
        <f t="shared" si="2"/>
        <v>100996.07</v>
      </c>
    </row>
    <row r="144" spans="1:8" ht="12">
      <c r="A144" s="46">
        <v>33420</v>
      </c>
      <c r="B144" s="47">
        <v>97949.97</v>
      </c>
      <c r="C144" s="47">
        <v>58020.632</v>
      </c>
      <c r="D144" s="47">
        <v>0</v>
      </c>
      <c r="H144" s="47">
        <f t="shared" si="2"/>
        <v>155970.602</v>
      </c>
    </row>
    <row r="145" spans="1:8" ht="12">
      <c r="A145" s="46">
        <v>33451</v>
      </c>
      <c r="B145" s="47">
        <v>129795.765</v>
      </c>
      <c r="C145" s="47">
        <v>29375.147</v>
      </c>
      <c r="D145" s="47">
        <v>12157.529</v>
      </c>
      <c r="H145" s="47">
        <f t="shared" si="2"/>
        <v>171328.44100000002</v>
      </c>
    </row>
    <row r="146" spans="1:8" ht="12">
      <c r="A146" s="46">
        <v>33482</v>
      </c>
      <c r="B146" s="47">
        <v>103148.085</v>
      </c>
      <c r="C146" s="47">
        <v>49209.954</v>
      </c>
      <c r="D146" s="47">
        <v>0</v>
      </c>
      <c r="H146" s="47">
        <f t="shared" si="2"/>
        <v>152358.039</v>
      </c>
    </row>
    <row r="147" spans="1:8" ht="12">
      <c r="A147" s="46">
        <v>33512</v>
      </c>
      <c r="B147" s="47">
        <v>121664.11</v>
      </c>
      <c r="C147" s="47">
        <v>35247.105</v>
      </c>
      <c r="D147" s="47">
        <v>0</v>
      </c>
      <c r="H147" s="47">
        <f t="shared" si="2"/>
        <v>156911.215</v>
      </c>
    </row>
    <row r="148" spans="1:8" ht="12">
      <c r="A148" s="46">
        <v>33543</v>
      </c>
      <c r="B148" s="47">
        <v>95636.86</v>
      </c>
      <c r="C148" s="47">
        <v>29561.895</v>
      </c>
      <c r="D148" s="47">
        <v>12158.774</v>
      </c>
      <c r="H148" s="47">
        <f t="shared" si="2"/>
        <v>137357.529</v>
      </c>
    </row>
    <row r="149" spans="1:8" ht="12">
      <c r="A149" s="46">
        <v>33573</v>
      </c>
      <c r="B149" s="47">
        <v>96284.85</v>
      </c>
      <c r="C149" s="47">
        <v>51556.64</v>
      </c>
      <c r="D149" s="47">
        <v>0</v>
      </c>
      <c r="H149" s="47">
        <f t="shared" si="2"/>
        <v>147841.49</v>
      </c>
    </row>
    <row r="150" spans="1:8" ht="12">
      <c r="A150" s="46">
        <v>33604</v>
      </c>
      <c r="B150" s="47">
        <v>115928.22</v>
      </c>
      <c r="C150" s="47">
        <v>35089.585</v>
      </c>
      <c r="D150" s="47">
        <v>0</v>
      </c>
      <c r="H150" s="47">
        <f t="shared" si="2"/>
        <v>151017.805</v>
      </c>
    </row>
    <row r="151" spans="1:8" ht="12">
      <c r="A151" s="46">
        <v>33635</v>
      </c>
      <c r="B151" s="47">
        <v>100417.31</v>
      </c>
      <c r="C151" s="47">
        <v>29179.022</v>
      </c>
      <c r="D151" s="47">
        <v>10155.145</v>
      </c>
      <c r="H151" s="47">
        <f t="shared" si="2"/>
        <v>139751.47699999998</v>
      </c>
    </row>
    <row r="152" spans="1:8" ht="12">
      <c r="A152" s="46">
        <v>33664</v>
      </c>
      <c r="B152" s="47">
        <v>120100.865</v>
      </c>
      <c r="C152" s="47">
        <v>54830.488</v>
      </c>
      <c r="D152" s="47">
        <v>0</v>
      </c>
      <c r="H152" s="47">
        <f t="shared" si="2"/>
        <v>174931.353</v>
      </c>
    </row>
    <row r="153" spans="1:8" ht="12">
      <c r="A153" s="46">
        <v>33695</v>
      </c>
      <c r="B153" s="47">
        <v>151811.8</v>
      </c>
      <c r="C153" s="47">
        <v>37896.593</v>
      </c>
      <c r="D153" s="47">
        <v>0</v>
      </c>
      <c r="H153" s="47">
        <f t="shared" si="2"/>
        <v>189708.39299999998</v>
      </c>
    </row>
    <row r="154" spans="1:8" ht="12">
      <c r="A154" s="46">
        <v>33725</v>
      </c>
      <c r="B154" s="47">
        <v>119093.685</v>
      </c>
      <c r="C154" s="47">
        <v>30796.021</v>
      </c>
      <c r="D154" s="47">
        <v>10493.767</v>
      </c>
      <c r="H154" s="47">
        <f t="shared" si="2"/>
        <v>160383.473</v>
      </c>
    </row>
    <row r="155" spans="1:8" ht="12">
      <c r="A155" s="46">
        <v>33756</v>
      </c>
      <c r="B155" s="47">
        <v>114205.385</v>
      </c>
      <c r="C155" s="47">
        <v>55019.569</v>
      </c>
      <c r="D155" s="47">
        <v>0</v>
      </c>
      <c r="H155" s="47">
        <f t="shared" si="2"/>
        <v>169224.954</v>
      </c>
    </row>
    <row r="156" spans="1:8" ht="12">
      <c r="A156" s="46">
        <v>33786</v>
      </c>
      <c r="B156" s="47">
        <v>148412.075</v>
      </c>
      <c r="C156" s="47">
        <v>38949.976</v>
      </c>
      <c r="D156" s="47">
        <v>0</v>
      </c>
      <c r="H156" s="47">
        <f t="shared" si="2"/>
        <v>187362.051</v>
      </c>
    </row>
    <row r="157" spans="1:8" ht="12">
      <c r="A157" s="46">
        <v>33817</v>
      </c>
      <c r="B157" s="47">
        <v>108220.415</v>
      </c>
      <c r="C157" s="47">
        <v>57408.788</v>
      </c>
      <c r="D157" s="47">
        <v>10357.192</v>
      </c>
      <c r="H157" s="47">
        <f t="shared" si="2"/>
        <v>175986.395</v>
      </c>
    </row>
    <row r="158" spans="1:8" ht="12">
      <c r="A158" s="46">
        <v>33848</v>
      </c>
      <c r="B158" s="47">
        <v>103073.305</v>
      </c>
      <c r="C158" s="47">
        <v>28857.322</v>
      </c>
      <c r="D158" s="47">
        <v>0</v>
      </c>
      <c r="H158" s="47">
        <f t="shared" si="2"/>
        <v>131930.62699999998</v>
      </c>
    </row>
    <row r="159" spans="1:8" ht="12">
      <c r="A159" s="46">
        <v>33878</v>
      </c>
      <c r="B159" s="47">
        <v>124261.98</v>
      </c>
      <c r="C159" s="47">
        <v>10323.582</v>
      </c>
      <c r="D159" s="47">
        <v>0</v>
      </c>
      <c r="H159" s="47">
        <f t="shared" si="2"/>
        <v>134585.562</v>
      </c>
    </row>
    <row r="160" spans="1:8" ht="12">
      <c r="A160" s="46">
        <v>33909</v>
      </c>
      <c r="B160" s="47">
        <v>124055.085</v>
      </c>
      <c r="C160" s="47">
        <v>86228.629</v>
      </c>
      <c r="D160" s="47">
        <v>10697.798</v>
      </c>
      <c r="H160" s="47">
        <f t="shared" si="2"/>
        <v>220981.51200000002</v>
      </c>
    </row>
    <row r="161" spans="1:8" ht="12">
      <c r="A161" s="46">
        <v>33939</v>
      </c>
      <c r="B161" s="47">
        <v>153699.575</v>
      </c>
      <c r="C161" s="47">
        <v>29232.163</v>
      </c>
      <c r="D161" s="47">
        <v>0</v>
      </c>
      <c r="H161" s="47">
        <f t="shared" si="2"/>
        <v>182931.738</v>
      </c>
    </row>
    <row r="162" spans="1:8" ht="12">
      <c r="A162" s="46">
        <v>33970</v>
      </c>
      <c r="B162" s="47">
        <v>110771.875</v>
      </c>
      <c r="C162" s="47">
        <v>10089.711</v>
      </c>
      <c r="D162" s="47">
        <v>0</v>
      </c>
      <c r="H162" s="47">
        <f t="shared" si="2"/>
        <v>120861.586</v>
      </c>
    </row>
    <row r="163" spans="1:8" ht="12">
      <c r="A163" s="46">
        <v>34001</v>
      </c>
      <c r="B163" s="47">
        <v>108456.435</v>
      </c>
      <c r="C163" s="47">
        <v>60332.229</v>
      </c>
      <c r="D163" s="47">
        <v>9810.169</v>
      </c>
      <c r="H163" s="47">
        <f t="shared" si="2"/>
        <v>178598.83299999998</v>
      </c>
    </row>
    <row r="164" spans="1:8" ht="12">
      <c r="A164" s="46">
        <v>34029</v>
      </c>
      <c r="B164" s="47">
        <v>118471.13</v>
      </c>
      <c r="C164" s="47">
        <v>58686.111</v>
      </c>
      <c r="D164" s="47">
        <v>0</v>
      </c>
      <c r="H164" s="47">
        <f t="shared" si="2"/>
        <v>177157.241</v>
      </c>
    </row>
    <row r="165" spans="1:8" ht="12">
      <c r="A165" s="46">
        <v>34060</v>
      </c>
      <c r="B165" s="47">
        <v>155317.845</v>
      </c>
      <c r="C165" s="47">
        <v>39526.02</v>
      </c>
      <c r="D165" s="47">
        <v>0</v>
      </c>
      <c r="H165" s="47">
        <f t="shared" si="2"/>
        <v>194843.865</v>
      </c>
    </row>
    <row r="166" spans="1:8" ht="12">
      <c r="A166" s="46">
        <v>34090</v>
      </c>
      <c r="B166" s="47">
        <v>123877.135</v>
      </c>
      <c r="C166" s="47">
        <v>30821.705</v>
      </c>
      <c r="D166" s="47">
        <v>8555.545</v>
      </c>
      <c r="H166" s="47">
        <f t="shared" si="2"/>
        <v>163254.385</v>
      </c>
    </row>
    <row r="167" spans="1:8" ht="12">
      <c r="A167" s="46">
        <v>34121</v>
      </c>
      <c r="B167" s="47">
        <v>118378.768</v>
      </c>
      <c r="C167" s="47">
        <v>60562.501</v>
      </c>
      <c r="D167" s="47">
        <v>0</v>
      </c>
      <c r="H167" s="47">
        <f t="shared" si="2"/>
        <v>178941.269</v>
      </c>
    </row>
    <row r="168" spans="1:8" ht="12">
      <c r="A168" s="46">
        <v>34151</v>
      </c>
      <c r="B168" s="47">
        <v>156295.592</v>
      </c>
      <c r="C168" s="47">
        <v>0</v>
      </c>
      <c r="D168" s="47">
        <v>0</v>
      </c>
      <c r="H168" s="47">
        <f t="shared" si="2"/>
        <v>156295.592</v>
      </c>
    </row>
    <row r="169" spans="1:8" ht="12">
      <c r="A169" s="46">
        <v>34182</v>
      </c>
      <c r="B169" s="47">
        <v>114056.086</v>
      </c>
      <c r="C169" s="47">
        <v>92983.963</v>
      </c>
      <c r="D169" s="47">
        <v>11526.83</v>
      </c>
      <c r="H169" s="47">
        <f t="shared" si="2"/>
        <v>218566.879</v>
      </c>
    </row>
    <row r="170" spans="1:8" ht="12">
      <c r="A170" s="46">
        <v>34213</v>
      </c>
      <c r="B170" s="47">
        <v>130642.379</v>
      </c>
      <c r="C170" s="47">
        <v>30443.71</v>
      </c>
      <c r="D170" s="47">
        <v>0</v>
      </c>
      <c r="H170" s="47">
        <f t="shared" si="2"/>
        <v>161086.089</v>
      </c>
    </row>
    <row r="171" spans="1:8" ht="12">
      <c r="A171" s="46">
        <v>34243</v>
      </c>
      <c r="B171" s="47">
        <v>117740.644</v>
      </c>
      <c r="C171" s="47">
        <v>0</v>
      </c>
      <c r="D171" s="47">
        <v>0</v>
      </c>
      <c r="H171" s="47">
        <f t="shared" si="2"/>
        <v>117740.644</v>
      </c>
    </row>
    <row r="172" spans="1:8" ht="12">
      <c r="A172" s="46">
        <v>34274</v>
      </c>
      <c r="B172" s="47">
        <v>150929.191</v>
      </c>
      <c r="C172" s="47">
        <v>99063.397</v>
      </c>
      <c r="D172" s="47">
        <v>0</v>
      </c>
      <c r="H172" s="47">
        <f t="shared" si="2"/>
        <v>249992.588</v>
      </c>
    </row>
    <row r="173" spans="1:8" ht="12">
      <c r="A173" s="46">
        <v>34304</v>
      </c>
      <c r="B173" s="47">
        <v>153007.949</v>
      </c>
      <c r="C173" s="47">
        <v>31707.925</v>
      </c>
      <c r="D173" s="47">
        <v>0</v>
      </c>
      <c r="H173" s="47">
        <f t="shared" si="2"/>
        <v>184715.87399999998</v>
      </c>
    </row>
    <row r="174" spans="1:8" ht="12">
      <c r="A174" s="46">
        <v>34335</v>
      </c>
      <c r="B174" s="47">
        <v>117990.602</v>
      </c>
      <c r="C174" s="47">
        <v>31268.284</v>
      </c>
      <c r="D174" s="47">
        <v>0</v>
      </c>
      <c r="H174" s="47">
        <f t="shared" si="2"/>
        <v>149258.886</v>
      </c>
    </row>
    <row r="175" spans="1:8" ht="12">
      <c r="A175" s="46">
        <v>34366</v>
      </c>
      <c r="B175" s="47">
        <v>117837.524</v>
      </c>
      <c r="C175" s="47">
        <v>63587.521</v>
      </c>
      <c r="D175" s="47">
        <v>11375.785</v>
      </c>
      <c r="H175" s="47">
        <f t="shared" si="2"/>
        <v>192800.83000000002</v>
      </c>
    </row>
    <row r="176" spans="1:8" ht="12">
      <c r="A176" s="46">
        <v>34394</v>
      </c>
      <c r="B176" s="47">
        <v>159278.418</v>
      </c>
      <c r="C176" s="47">
        <v>32272.721</v>
      </c>
      <c r="D176" s="47">
        <v>0</v>
      </c>
      <c r="H176" s="47">
        <f t="shared" si="2"/>
        <v>191551.139</v>
      </c>
    </row>
    <row r="177" spans="1:8" ht="12">
      <c r="A177" s="46">
        <v>34425</v>
      </c>
      <c r="B177" s="47">
        <v>114158.177</v>
      </c>
      <c r="C177" s="47">
        <v>0</v>
      </c>
      <c r="D177" s="47">
        <v>0</v>
      </c>
      <c r="H177" s="47">
        <f t="shared" si="2"/>
        <v>114158.177</v>
      </c>
    </row>
    <row r="178" spans="1:8" ht="12">
      <c r="A178" s="46">
        <v>34455</v>
      </c>
      <c r="B178" s="47">
        <v>114643.638</v>
      </c>
      <c r="C178" s="47">
        <v>98176.605</v>
      </c>
      <c r="D178" s="47">
        <v>0</v>
      </c>
      <c r="H178" s="47">
        <f t="shared" si="2"/>
        <v>212820.24300000002</v>
      </c>
    </row>
    <row r="179" spans="1:8" ht="12">
      <c r="A179" s="46">
        <v>34486</v>
      </c>
      <c r="B179" s="47">
        <v>172463.933</v>
      </c>
      <c r="C179" s="47">
        <v>32800.104</v>
      </c>
      <c r="D179" s="47">
        <v>0</v>
      </c>
      <c r="H179" s="47">
        <f t="shared" si="2"/>
        <v>205264.03699999998</v>
      </c>
    </row>
    <row r="180" spans="1:8" ht="12">
      <c r="A180" s="46">
        <v>34516</v>
      </c>
      <c r="B180" s="47">
        <v>122520.889</v>
      </c>
      <c r="C180" s="47">
        <v>0</v>
      </c>
      <c r="D180" s="47">
        <v>0</v>
      </c>
      <c r="H180" s="47">
        <f t="shared" si="2"/>
        <v>122520.889</v>
      </c>
    </row>
    <row r="181" spans="1:8" ht="12">
      <c r="A181" s="46">
        <v>34547</v>
      </c>
      <c r="B181" s="47">
        <v>125391.998</v>
      </c>
      <c r="C181" s="47">
        <v>96492.722</v>
      </c>
      <c r="D181" s="47">
        <v>11455.549</v>
      </c>
      <c r="H181" s="47">
        <f t="shared" si="2"/>
        <v>233340.269</v>
      </c>
    </row>
    <row r="182" spans="1:8" ht="12">
      <c r="A182" s="46">
        <v>34578</v>
      </c>
      <c r="B182" s="47">
        <v>147177.359</v>
      </c>
      <c r="C182" s="47">
        <v>32290.528</v>
      </c>
      <c r="D182" s="47">
        <v>0</v>
      </c>
      <c r="H182" s="47">
        <f t="shared" si="2"/>
        <v>179467.887</v>
      </c>
    </row>
    <row r="183" spans="1:8" ht="12">
      <c r="A183" s="46">
        <v>34608</v>
      </c>
      <c r="B183" s="47">
        <v>137977.916</v>
      </c>
      <c r="C183" s="47">
        <v>30861.784</v>
      </c>
      <c r="D183" s="47">
        <v>0</v>
      </c>
      <c r="H183" s="47">
        <f t="shared" si="2"/>
        <v>168839.7</v>
      </c>
    </row>
    <row r="184" spans="1:8" ht="12">
      <c r="A184" s="46">
        <v>34639</v>
      </c>
      <c r="B184" s="47">
        <v>139627.334</v>
      </c>
      <c r="C184" s="47">
        <v>65513.756</v>
      </c>
      <c r="D184" s="47">
        <v>0</v>
      </c>
      <c r="H184" s="47">
        <f t="shared" si="2"/>
        <v>205141.09</v>
      </c>
    </row>
    <row r="185" spans="1:8" ht="12">
      <c r="A185" s="46">
        <v>34669</v>
      </c>
      <c r="B185" s="47">
        <v>161688.361</v>
      </c>
      <c r="C185" s="47">
        <v>0</v>
      </c>
      <c r="D185" s="47">
        <v>0</v>
      </c>
      <c r="H185" s="47">
        <f t="shared" si="2"/>
        <v>161688.361</v>
      </c>
    </row>
    <row r="186" spans="1:8" ht="12">
      <c r="A186" s="46">
        <v>34700</v>
      </c>
      <c r="B186" s="47">
        <v>140354.107</v>
      </c>
      <c r="C186" s="47">
        <v>62433.313</v>
      </c>
      <c r="D186" s="47">
        <v>0</v>
      </c>
      <c r="H186" s="47">
        <f t="shared" si="2"/>
        <v>202787.41999999998</v>
      </c>
    </row>
    <row r="187" spans="1:8" ht="12">
      <c r="A187" s="46">
        <v>34731</v>
      </c>
      <c r="B187" s="47">
        <v>136819.862</v>
      </c>
      <c r="C187" s="47">
        <v>65571.656</v>
      </c>
      <c r="D187" s="47">
        <v>11717.017</v>
      </c>
      <c r="H187" s="47">
        <f t="shared" si="2"/>
        <v>214108.53499999997</v>
      </c>
    </row>
    <row r="188" spans="1:8" ht="12">
      <c r="A188" s="46">
        <v>34759</v>
      </c>
      <c r="B188" s="47">
        <v>152247.429</v>
      </c>
      <c r="C188" s="47">
        <v>32417.649</v>
      </c>
      <c r="D188" s="47">
        <v>0</v>
      </c>
      <c r="H188" s="47">
        <f t="shared" si="2"/>
        <v>184665.078</v>
      </c>
    </row>
    <row r="189" spans="1:8" ht="12">
      <c r="A189" s="46">
        <v>34790</v>
      </c>
      <c r="B189" s="47">
        <v>136744.326</v>
      </c>
      <c r="C189" s="47">
        <v>0</v>
      </c>
      <c r="D189" s="47">
        <v>0</v>
      </c>
      <c r="H189" s="47">
        <f t="shared" si="2"/>
        <v>136744.326</v>
      </c>
    </row>
    <row r="190" spans="1:8" ht="12">
      <c r="A190" s="46">
        <v>34820</v>
      </c>
      <c r="B190" s="47">
        <v>142660.68</v>
      </c>
      <c r="C190" s="47">
        <v>98506.706</v>
      </c>
      <c r="D190" s="47">
        <v>0</v>
      </c>
      <c r="H190" s="47">
        <f t="shared" si="2"/>
        <v>241167.386</v>
      </c>
    </row>
    <row r="191" spans="1:8" ht="12">
      <c r="A191" s="46">
        <v>34851</v>
      </c>
      <c r="B191" s="47">
        <v>198023.629</v>
      </c>
      <c r="C191" s="47">
        <v>31680.161</v>
      </c>
      <c r="D191" s="47">
        <v>0</v>
      </c>
      <c r="H191" s="47">
        <f t="shared" si="2"/>
        <v>229703.78999999998</v>
      </c>
    </row>
    <row r="192" spans="1:8" ht="12">
      <c r="A192" s="46">
        <v>34881</v>
      </c>
      <c r="B192" s="47">
        <v>130135.264</v>
      </c>
      <c r="C192" s="47">
        <v>31234.128</v>
      </c>
      <c r="D192" s="47">
        <v>0</v>
      </c>
      <c r="H192" s="47">
        <f t="shared" si="2"/>
        <v>161369.392</v>
      </c>
    </row>
    <row r="193" spans="1:8" ht="12">
      <c r="A193" s="46">
        <v>34912</v>
      </c>
      <c r="B193" s="47">
        <v>143647.285</v>
      </c>
      <c r="C193" s="47">
        <v>68626.996</v>
      </c>
      <c r="D193" s="47">
        <v>12600.101</v>
      </c>
      <c r="H193" s="47">
        <f t="shared" si="2"/>
        <v>224874.382</v>
      </c>
    </row>
    <row r="194" spans="1:8" ht="12">
      <c r="A194" s="46">
        <v>34943</v>
      </c>
      <c r="B194" s="47">
        <v>139015.074</v>
      </c>
      <c r="C194" s="47">
        <v>0</v>
      </c>
      <c r="D194" s="47">
        <v>0</v>
      </c>
      <c r="H194" s="47">
        <f t="shared" si="2"/>
        <v>139015.074</v>
      </c>
    </row>
    <row r="195" spans="1:8" ht="12">
      <c r="A195" s="46">
        <v>34973</v>
      </c>
      <c r="B195" s="47">
        <v>115467.761</v>
      </c>
      <c r="C195" s="47">
        <v>61953.756</v>
      </c>
      <c r="D195" s="47">
        <v>0</v>
      </c>
      <c r="H195" s="47">
        <f t="shared" si="2"/>
        <v>177421.517</v>
      </c>
    </row>
    <row r="196" spans="1:8" ht="12">
      <c r="A196" s="46">
        <v>35004</v>
      </c>
      <c r="B196" s="47">
        <v>227996.227</v>
      </c>
      <c r="C196" s="47">
        <v>66791.486</v>
      </c>
      <c r="D196" s="47">
        <v>0</v>
      </c>
      <c r="H196" s="47">
        <f t="shared" si="2"/>
        <v>294787.713</v>
      </c>
    </row>
    <row r="197" spans="1:8" ht="12">
      <c r="A197" s="46">
        <v>35034</v>
      </c>
      <c r="B197" s="47">
        <v>149165.911</v>
      </c>
      <c r="C197" s="47">
        <v>0</v>
      </c>
      <c r="D197" s="47">
        <v>0</v>
      </c>
      <c r="H197" s="47">
        <f t="shared" si="2"/>
        <v>149165.911</v>
      </c>
    </row>
    <row r="198" spans="1:8" ht="12">
      <c r="A198" s="46">
        <v>35065</v>
      </c>
      <c r="B198" s="47">
        <v>123354.057</v>
      </c>
      <c r="C198" s="47">
        <v>63811.443</v>
      </c>
      <c r="D198" s="47">
        <v>0</v>
      </c>
      <c r="H198" s="47">
        <f t="shared" si="2"/>
        <v>187165.5</v>
      </c>
    </row>
    <row r="199" spans="1:8" ht="12">
      <c r="A199" s="46">
        <v>35096</v>
      </c>
      <c r="B199" s="47">
        <v>195760.515</v>
      </c>
      <c r="C199" s="47">
        <v>69451.278</v>
      </c>
      <c r="D199" s="47">
        <v>12901.082</v>
      </c>
      <c r="H199" s="47">
        <f aca="true" t="shared" si="3" ref="H199:H262">SUM(B199:G199)</f>
        <v>278112.875</v>
      </c>
    </row>
    <row r="200" spans="1:8" ht="12">
      <c r="A200" s="46">
        <v>35125</v>
      </c>
      <c r="B200" s="47">
        <v>144040.7</v>
      </c>
      <c r="C200" s="47">
        <v>0</v>
      </c>
      <c r="D200" s="47">
        <v>0</v>
      </c>
      <c r="H200" s="47">
        <f t="shared" si="3"/>
        <v>144040.7</v>
      </c>
    </row>
    <row r="201" spans="1:8" ht="12">
      <c r="A201" s="46">
        <v>35156</v>
      </c>
      <c r="B201" s="47">
        <v>175768.552</v>
      </c>
      <c r="C201" s="47">
        <v>70925.455</v>
      </c>
      <c r="D201" s="47">
        <v>0</v>
      </c>
      <c r="H201" s="47">
        <f t="shared" si="3"/>
        <v>246694.00699999998</v>
      </c>
    </row>
    <row r="202" spans="1:8" ht="12">
      <c r="A202" s="46">
        <v>35186</v>
      </c>
      <c r="B202" s="47">
        <v>188883.926</v>
      </c>
      <c r="C202" s="47">
        <v>74078.109</v>
      </c>
      <c r="D202" s="47">
        <v>0</v>
      </c>
      <c r="H202" s="47">
        <f t="shared" si="3"/>
        <v>262962.03500000003</v>
      </c>
    </row>
    <row r="203" spans="1:8" ht="12">
      <c r="A203" s="46">
        <v>35217</v>
      </c>
      <c r="B203" s="47">
        <v>163550.338</v>
      </c>
      <c r="C203" s="47">
        <v>0</v>
      </c>
      <c r="D203" s="47">
        <v>0</v>
      </c>
      <c r="H203" s="47">
        <f t="shared" si="3"/>
        <v>163550.338</v>
      </c>
    </row>
    <row r="204" spans="1:8" ht="12">
      <c r="A204" s="46">
        <v>35247</v>
      </c>
      <c r="B204" s="47">
        <v>135651.666</v>
      </c>
      <c r="C204" s="47">
        <v>83374.542</v>
      </c>
      <c r="D204" s="47">
        <v>0</v>
      </c>
      <c r="H204" s="47">
        <f t="shared" si="3"/>
        <v>219026.20799999998</v>
      </c>
    </row>
    <row r="205" spans="1:8" ht="12">
      <c r="A205" s="46">
        <v>35278</v>
      </c>
      <c r="B205" s="47">
        <v>148062.824</v>
      </c>
      <c r="C205" s="47">
        <v>33868.431</v>
      </c>
      <c r="D205" s="47">
        <v>10900.848</v>
      </c>
      <c r="H205" s="47">
        <f t="shared" si="3"/>
        <v>192832.103</v>
      </c>
    </row>
    <row r="206" spans="1:8" ht="12">
      <c r="A206" s="46">
        <v>35309</v>
      </c>
      <c r="B206" s="47">
        <v>141540.535</v>
      </c>
      <c r="C206" s="47">
        <v>71801.752</v>
      </c>
      <c r="D206" s="47">
        <v>0</v>
      </c>
      <c r="H206" s="47">
        <f t="shared" si="3"/>
        <v>213342.287</v>
      </c>
    </row>
    <row r="207" spans="1:8" ht="12">
      <c r="A207" s="46">
        <v>35339</v>
      </c>
      <c r="B207" s="47">
        <v>154049.765</v>
      </c>
      <c r="C207" s="47">
        <v>46778.701</v>
      </c>
      <c r="D207" s="47">
        <v>0</v>
      </c>
      <c r="H207" s="47">
        <f t="shared" si="3"/>
        <v>200828.46600000001</v>
      </c>
    </row>
    <row r="208" spans="1:8" ht="12">
      <c r="A208" s="46">
        <v>35370</v>
      </c>
      <c r="B208" s="47">
        <v>163292.305</v>
      </c>
      <c r="C208" s="47">
        <v>34323.885</v>
      </c>
      <c r="D208" s="47">
        <v>11470.139</v>
      </c>
      <c r="H208" s="47">
        <f t="shared" si="3"/>
        <v>209086.329</v>
      </c>
    </row>
    <row r="209" spans="1:8" ht="12">
      <c r="A209" s="46">
        <v>35400</v>
      </c>
      <c r="B209" s="47">
        <v>136019.275</v>
      </c>
      <c r="C209" s="47">
        <v>69036.557</v>
      </c>
      <c r="D209" s="47">
        <v>0</v>
      </c>
      <c r="H209" s="47">
        <f t="shared" si="3"/>
        <v>205055.832</v>
      </c>
    </row>
    <row r="210" spans="1:8" ht="12">
      <c r="A210" s="46">
        <v>35431</v>
      </c>
      <c r="B210" s="47">
        <v>142356.393</v>
      </c>
      <c r="C210" s="47">
        <v>32855.732</v>
      </c>
      <c r="D210" s="47">
        <v>0</v>
      </c>
      <c r="H210" s="47">
        <f t="shared" si="3"/>
        <v>175212.125</v>
      </c>
    </row>
    <row r="211" spans="1:8" ht="12">
      <c r="A211" s="46">
        <v>35462</v>
      </c>
      <c r="B211" s="47">
        <v>125538.102</v>
      </c>
      <c r="C211" s="47">
        <v>67155.305</v>
      </c>
      <c r="D211" s="47">
        <v>10453.879</v>
      </c>
      <c r="F211" s="47">
        <v>7353.017</v>
      </c>
      <c r="H211" s="47">
        <f t="shared" si="3"/>
        <v>210500.303</v>
      </c>
    </row>
    <row r="212" spans="1:8" ht="12">
      <c r="A212" s="46">
        <v>35490</v>
      </c>
      <c r="B212" s="47">
        <v>141093.954</v>
      </c>
      <c r="C212" s="47">
        <v>34003.827</v>
      </c>
      <c r="D212" s="47">
        <v>0</v>
      </c>
      <c r="F212" s="47">
        <v>0</v>
      </c>
      <c r="H212" s="47">
        <f t="shared" si="3"/>
        <v>175097.781</v>
      </c>
    </row>
    <row r="213" spans="1:8" ht="12">
      <c r="A213" s="46">
        <v>35521</v>
      </c>
      <c r="B213" s="47">
        <v>127329.286</v>
      </c>
      <c r="C213" s="47">
        <v>33714.652</v>
      </c>
      <c r="D213" s="47">
        <v>0</v>
      </c>
      <c r="F213" s="47">
        <v>8402.618</v>
      </c>
      <c r="H213" s="47">
        <f t="shared" si="3"/>
        <v>169446.55599999998</v>
      </c>
    </row>
    <row r="214" spans="1:8" ht="12">
      <c r="A214" s="46">
        <v>35551</v>
      </c>
      <c r="B214" s="47">
        <v>151206.407</v>
      </c>
      <c r="C214" s="47">
        <v>34676.454</v>
      </c>
      <c r="D214" s="47">
        <v>0</v>
      </c>
      <c r="F214" s="47">
        <v>0</v>
      </c>
      <c r="H214" s="47">
        <f t="shared" si="3"/>
        <v>185882.861</v>
      </c>
    </row>
    <row r="215" spans="1:8" ht="12">
      <c r="A215" s="46">
        <v>35582</v>
      </c>
      <c r="B215" s="47">
        <v>135909.223</v>
      </c>
      <c r="C215" s="47">
        <v>62839.445</v>
      </c>
      <c r="D215" s="47">
        <v>0</v>
      </c>
      <c r="F215" s="47">
        <v>0</v>
      </c>
      <c r="H215" s="47">
        <f t="shared" si="3"/>
        <v>198748.668</v>
      </c>
    </row>
    <row r="216" spans="1:8" ht="12">
      <c r="A216" s="46">
        <v>35612</v>
      </c>
      <c r="B216" s="47">
        <v>136495.635</v>
      </c>
      <c r="C216" s="47">
        <v>28990.682</v>
      </c>
      <c r="D216" s="47">
        <v>0</v>
      </c>
      <c r="F216" s="47">
        <v>8401.066</v>
      </c>
      <c r="H216" s="47">
        <f t="shared" si="3"/>
        <v>173887.383</v>
      </c>
    </row>
    <row r="217" spans="1:8" ht="12">
      <c r="A217" s="46">
        <v>35643</v>
      </c>
      <c r="B217" s="47">
        <v>134311.793</v>
      </c>
      <c r="C217" s="47">
        <v>31055.479</v>
      </c>
      <c r="D217" s="47">
        <v>10733.045</v>
      </c>
      <c r="F217" s="47">
        <v>0</v>
      </c>
      <c r="H217" s="47">
        <f t="shared" si="3"/>
        <v>176100.317</v>
      </c>
    </row>
    <row r="218" spans="1:8" ht="12">
      <c r="A218" s="46">
        <v>35674</v>
      </c>
      <c r="B218" s="47">
        <v>135670.523</v>
      </c>
      <c r="C218" s="47">
        <v>60094.666</v>
      </c>
      <c r="D218" s="47">
        <v>0</v>
      </c>
      <c r="F218" s="47">
        <v>0</v>
      </c>
      <c r="H218" s="47">
        <f t="shared" si="3"/>
        <v>195765.18899999998</v>
      </c>
    </row>
    <row r="219" spans="1:8" ht="12">
      <c r="A219" s="46">
        <v>35704</v>
      </c>
      <c r="B219" s="47">
        <v>128042.692</v>
      </c>
      <c r="C219" s="47">
        <v>28502.773</v>
      </c>
      <c r="D219" s="47">
        <v>0</v>
      </c>
      <c r="F219" s="47">
        <v>8411.717</v>
      </c>
      <c r="H219" s="47">
        <f t="shared" si="3"/>
        <v>164957.182</v>
      </c>
    </row>
    <row r="220" spans="1:8" ht="12">
      <c r="A220" s="46">
        <v>35735</v>
      </c>
      <c r="B220" s="47">
        <v>127418.845</v>
      </c>
      <c r="C220" s="47">
        <v>28604.543</v>
      </c>
      <c r="D220" s="47">
        <v>11182.711</v>
      </c>
      <c r="F220" s="47">
        <v>0</v>
      </c>
      <c r="H220" s="47">
        <f t="shared" si="3"/>
        <v>167206.09900000002</v>
      </c>
    </row>
    <row r="221" spans="1:8" ht="12">
      <c r="A221" s="46">
        <v>35765</v>
      </c>
      <c r="B221" s="47">
        <v>140633.845</v>
      </c>
      <c r="C221" s="47">
        <v>57813.945</v>
      </c>
      <c r="D221" s="47">
        <v>0</v>
      </c>
      <c r="F221" s="47">
        <v>0</v>
      </c>
      <c r="H221" s="47">
        <f t="shared" si="3"/>
        <v>198447.79</v>
      </c>
    </row>
    <row r="222" spans="1:8" ht="12">
      <c r="A222" s="46">
        <v>35796</v>
      </c>
      <c r="B222" s="47">
        <v>129173.989</v>
      </c>
      <c r="C222" s="47">
        <v>0</v>
      </c>
      <c r="D222" s="47">
        <v>0</v>
      </c>
      <c r="F222" s="47">
        <v>8408.613</v>
      </c>
      <c r="H222" s="47">
        <f t="shared" si="3"/>
        <v>137582.602</v>
      </c>
    </row>
    <row r="223" spans="1:8" ht="12">
      <c r="A223" s="46">
        <v>35827</v>
      </c>
      <c r="B223" s="47">
        <v>130332.819</v>
      </c>
      <c r="C223" s="47">
        <v>59445.743</v>
      </c>
      <c r="D223" s="47">
        <v>11331.676</v>
      </c>
      <c r="F223" s="47">
        <v>0</v>
      </c>
      <c r="H223" s="47">
        <f t="shared" si="3"/>
        <v>201110.238</v>
      </c>
    </row>
    <row r="224" spans="1:8" ht="12">
      <c r="A224" s="46">
        <v>35855</v>
      </c>
      <c r="B224" s="47">
        <v>125300.642</v>
      </c>
      <c r="C224" s="47">
        <v>62713.071</v>
      </c>
      <c r="D224" s="47">
        <v>0</v>
      </c>
      <c r="F224" s="47">
        <v>0</v>
      </c>
      <c r="H224" s="47">
        <f t="shared" si="3"/>
        <v>188013.71300000002</v>
      </c>
    </row>
    <row r="225" spans="1:8" ht="12">
      <c r="A225" s="46">
        <v>35886</v>
      </c>
      <c r="B225" s="47">
        <v>152929.076</v>
      </c>
      <c r="C225" s="47">
        <v>28154.826</v>
      </c>
      <c r="D225" s="47">
        <v>0</v>
      </c>
      <c r="F225" s="47">
        <v>0</v>
      </c>
      <c r="G225" s="47">
        <v>8402.158</v>
      </c>
      <c r="H225" s="47">
        <f t="shared" si="3"/>
        <v>189486.06</v>
      </c>
    </row>
    <row r="226" spans="1:8" ht="12">
      <c r="A226" s="46">
        <v>35916</v>
      </c>
      <c r="B226" s="47">
        <v>98964.966</v>
      </c>
      <c r="C226" s="47">
        <v>27628.576</v>
      </c>
      <c r="D226" s="47">
        <v>0</v>
      </c>
      <c r="F226" s="47">
        <v>0</v>
      </c>
      <c r="G226" s="47">
        <v>0</v>
      </c>
      <c r="H226" s="47">
        <f t="shared" si="3"/>
        <v>126593.542</v>
      </c>
    </row>
    <row r="227" spans="1:8" ht="12">
      <c r="A227" s="46">
        <v>35947</v>
      </c>
      <c r="B227" s="47">
        <v>112268.087</v>
      </c>
      <c r="C227" s="47">
        <v>57661.203</v>
      </c>
      <c r="D227" s="47">
        <v>0</v>
      </c>
      <c r="F227" s="47">
        <v>0</v>
      </c>
      <c r="G227" s="47">
        <v>0</v>
      </c>
      <c r="H227" s="47">
        <f t="shared" si="3"/>
        <v>169929.29</v>
      </c>
    </row>
    <row r="228" spans="1:8" ht="12">
      <c r="A228" s="46">
        <v>35977</v>
      </c>
      <c r="B228" s="47">
        <v>118686.363</v>
      </c>
      <c r="C228" s="47">
        <v>18642.381</v>
      </c>
      <c r="D228" s="47">
        <v>0</v>
      </c>
      <c r="F228" s="47">
        <v>0</v>
      </c>
      <c r="G228" s="47">
        <v>8404.017</v>
      </c>
      <c r="H228" s="47">
        <f t="shared" si="3"/>
        <v>145732.761</v>
      </c>
    </row>
    <row r="229" spans="1:8" ht="12">
      <c r="A229" s="46">
        <v>36008</v>
      </c>
      <c r="B229" s="47">
        <v>138731.795</v>
      </c>
      <c r="C229" s="47">
        <v>52249.737</v>
      </c>
      <c r="D229" s="47">
        <v>11775.053</v>
      </c>
      <c r="F229" s="47">
        <v>0</v>
      </c>
      <c r="G229" s="47">
        <v>0</v>
      </c>
      <c r="H229" s="47">
        <f t="shared" si="3"/>
        <v>202756.58500000002</v>
      </c>
    </row>
    <row r="230" spans="1:8" ht="12">
      <c r="A230" s="46">
        <v>36039</v>
      </c>
      <c r="B230" s="47">
        <v>99338.995</v>
      </c>
      <c r="C230" s="47">
        <v>19244.412</v>
      </c>
      <c r="D230" s="47">
        <v>0</v>
      </c>
      <c r="F230" s="47">
        <v>0</v>
      </c>
      <c r="G230" s="47">
        <v>0</v>
      </c>
      <c r="H230" s="47">
        <f t="shared" si="3"/>
        <v>118583.40699999999</v>
      </c>
    </row>
    <row r="231" spans="1:8" ht="12">
      <c r="A231" s="46">
        <v>36069</v>
      </c>
      <c r="B231" s="47">
        <v>132239.107</v>
      </c>
      <c r="C231" s="47">
        <v>0</v>
      </c>
      <c r="D231" s="47">
        <v>0</v>
      </c>
      <c r="F231" s="47">
        <v>8400.538</v>
      </c>
      <c r="G231" s="47">
        <v>0</v>
      </c>
      <c r="H231" s="47">
        <f t="shared" si="3"/>
        <v>140639.645</v>
      </c>
    </row>
    <row r="232" spans="1:8" ht="12">
      <c r="A232" s="46">
        <v>36100</v>
      </c>
      <c r="B232" s="47">
        <v>135379.044</v>
      </c>
      <c r="C232" s="47">
        <v>72766.846</v>
      </c>
      <c r="D232" s="47">
        <v>10946.164</v>
      </c>
      <c r="F232" s="47">
        <v>0</v>
      </c>
      <c r="G232" s="47">
        <v>0</v>
      </c>
      <c r="H232" s="47">
        <f t="shared" si="3"/>
        <v>219092.054</v>
      </c>
    </row>
    <row r="233" spans="1:8" ht="12">
      <c r="A233" s="46">
        <v>36130</v>
      </c>
      <c r="B233" s="47">
        <v>154767.058</v>
      </c>
      <c r="C233" s="47">
        <v>19466.121</v>
      </c>
      <c r="D233" s="47">
        <v>0</v>
      </c>
      <c r="F233" s="47">
        <v>0</v>
      </c>
      <c r="G233" s="47">
        <v>0</v>
      </c>
      <c r="H233" s="47">
        <f t="shared" si="3"/>
        <v>174233.179</v>
      </c>
    </row>
    <row r="234" spans="1:8" ht="12">
      <c r="A234" s="46">
        <v>36161</v>
      </c>
      <c r="B234" s="47">
        <v>106317.63</v>
      </c>
      <c r="C234" s="47">
        <v>0</v>
      </c>
      <c r="D234" s="47">
        <v>0</v>
      </c>
      <c r="F234" s="47">
        <v>8530.979</v>
      </c>
      <c r="G234" s="47">
        <v>0</v>
      </c>
      <c r="H234" s="47">
        <f t="shared" si="3"/>
        <v>114848.609</v>
      </c>
    </row>
    <row r="235" spans="1:8" ht="12">
      <c r="A235" s="46">
        <v>36192</v>
      </c>
      <c r="B235" s="47">
        <v>117103.517</v>
      </c>
      <c r="C235" s="47">
        <v>49180.573</v>
      </c>
      <c r="D235" s="47">
        <v>11349.444</v>
      </c>
      <c r="F235" s="47">
        <v>0</v>
      </c>
      <c r="G235" s="47">
        <v>0</v>
      </c>
      <c r="H235" s="47">
        <f t="shared" si="3"/>
        <v>177633.53399999999</v>
      </c>
    </row>
    <row r="236" spans="1:8" ht="12">
      <c r="A236" s="46">
        <v>36220</v>
      </c>
      <c r="B236" s="47">
        <v>186439.317</v>
      </c>
      <c r="C236" s="47">
        <v>41163.98</v>
      </c>
      <c r="D236" s="47">
        <v>0</v>
      </c>
      <c r="F236" s="47">
        <v>0</v>
      </c>
      <c r="G236" s="47">
        <v>0</v>
      </c>
      <c r="H236" s="47">
        <f t="shared" si="3"/>
        <v>227603.29700000002</v>
      </c>
    </row>
    <row r="237" spans="1:8" ht="12">
      <c r="A237" s="46">
        <v>36251</v>
      </c>
      <c r="B237" s="47">
        <v>175966.108</v>
      </c>
      <c r="C237" s="47">
        <v>21027.026</v>
      </c>
      <c r="D237" s="47">
        <v>0</v>
      </c>
      <c r="F237" s="47">
        <v>0</v>
      </c>
      <c r="G237" s="47">
        <v>7350.408</v>
      </c>
      <c r="H237" s="47">
        <f t="shared" si="3"/>
        <v>204343.54200000002</v>
      </c>
    </row>
    <row r="238" spans="1:8" ht="12">
      <c r="A238" s="46">
        <v>36281</v>
      </c>
      <c r="B238" s="47">
        <v>108165.366</v>
      </c>
      <c r="C238" s="47">
        <v>33710.652</v>
      </c>
      <c r="D238" s="47">
        <v>0</v>
      </c>
      <c r="F238" s="47">
        <v>0</v>
      </c>
      <c r="G238" s="47">
        <v>0</v>
      </c>
      <c r="H238" s="47">
        <f t="shared" si="3"/>
        <v>141876.01799999998</v>
      </c>
    </row>
    <row r="239" spans="1:8" ht="12">
      <c r="A239" s="46">
        <v>36312</v>
      </c>
      <c r="B239" s="47">
        <v>137340.331</v>
      </c>
      <c r="C239" s="47">
        <v>38855.461</v>
      </c>
      <c r="D239" s="47">
        <v>0</v>
      </c>
      <c r="F239" s="47">
        <v>0</v>
      </c>
      <c r="G239" s="47">
        <v>0</v>
      </c>
      <c r="H239" s="47">
        <f t="shared" si="3"/>
        <v>176195.79200000002</v>
      </c>
    </row>
    <row r="240" spans="1:8" ht="12">
      <c r="A240" s="46">
        <v>36342</v>
      </c>
      <c r="B240" s="47">
        <v>131921.948</v>
      </c>
      <c r="C240" s="47">
        <v>0</v>
      </c>
      <c r="D240" s="47">
        <v>0</v>
      </c>
      <c r="F240" s="47">
        <v>7368.472</v>
      </c>
      <c r="G240" s="47">
        <v>0</v>
      </c>
      <c r="H240" s="47">
        <f t="shared" si="3"/>
        <v>139290.42</v>
      </c>
    </row>
    <row r="241" spans="1:8" ht="12">
      <c r="A241" s="46">
        <v>36373</v>
      </c>
      <c r="B241" s="47">
        <v>144351.708</v>
      </c>
      <c r="C241" s="47">
        <v>73434.271</v>
      </c>
      <c r="D241" s="47">
        <v>11176.26</v>
      </c>
      <c r="F241" s="47">
        <v>0</v>
      </c>
      <c r="G241" s="47">
        <v>0</v>
      </c>
      <c r="H241" s="47">
        <f t="shared" si="3"/>
        <v>228962.239</v>
      </c>
    </row>
    <row r="242" spans="1:8" ht="12">
      <c r="A242" s="46">
        <v>36404</v>
      </c>
      <c r="B242" s="47">
        <v>125588.523</v>
      </c>
      <c r="C242" s="47">
        <v>18782.508</v>
      </c>
      <c r="D242" s="47">
        <v>0</v>
      </c>
      <c r="F242" s="47">
        <v>0</v>
      </c>
      <c r="G242" s="47">
        <v>0</v>
      </c>
      <c r="H242" s="47">
        <f t="shared" si="3"/>
        <v>144371.03100000002</v>
      </c>
    </row>
    <row r="243" spans="1:8" ht="12">
      <c r="A243" s="46">
        <v>36434</v>
      </c>
      <c r="B243" s="47">
        <v>117325.182</v>
      </c>
      <c r="C243" s="47">
        <v>0</v>
      </c>
      <c r="D243" s="47">
        <v>0</v>
      </c>
      <c r="F243" s="47">
        <v>0</v>
      </c>
      <c r="G243" s="47">
        <v>7368.469</v>
      </c>
      <c r="H243" s="47">
        <f t="shared" si="3"/>
        <v>124693.651</v>
      </c>
    </row>
    <row r="244" spans="1:8" ht="12">
      <c r="A244" s="46">
        <v>36465</v>
      </c>
      <c r="B244" s="47">
        <v>135352.052</v>
      </c>
      <c r="C244" s="47">
        <v>69663.801</v>
      </c>
      <c r="D244" s="47">
        <v>0</v>
      </c>
      <c r="F244" s="47">
        <v>0</v>
      </c>
      <c r="G244" s="47">
        <v>0</v>
      </c>
      <c r="H244" s="47">
        <f t="shared" si="3"/>
        <v>205015.853</v>
      </c>
    </row>
    <row r="245" spans="1:8" ht="12">
      <c r="A245" s="46">
        <v>36495</v>
      </c>
      <c r="B245" s="47">
        <v>176094.94</v>
      </c>
      <c r="C245" s="47">
        <v>17176.006</v>
      </c>
      <c r="D245" s="47">
        <v>0</v>
      </c>
      <c r="F245" s="47">
        <v>0</v>
      </c>
      <c r="G245" s="47">
        <v>0</v>
      </c>
      <c r="H245" s="47">
        <f t="shared" si="3"/>
        <v>193270.946</v>
      </c>
    </row>
    <row r="246" spans="1:8" ht="12">
      <c r="A246" s="46">
        <v>36526</v>
      </c>
      <c r="B246" s="47">
        <v>104092.225</v>
      </c>
      <c r="C246" s="47">
        <v>19346.847</v>
      </c>
      <c r="D246" s="47">
        <v>0</v>
      </c>
      <c r="F246" s="47">
        <v>6316.921</v>
      </c>
      <c r="G246" s="47">
        <v>0</v>
      </c>
      <c r="H246" s="47">
        <f t="shared" si="3"/>
        <v>129755.99300000002</v>
      </c>
    </row>
    <row r="247" spans="1:8" ht="12">
      <c r="A247" s="46">
        <v>36557</v>
      </c>
      <c r="B247" s="47">
        <v>145353.861</v>
      </c>
      <c r="C247" s="47">
        <v>43028.097</v>
      </c>
      <c r="D247" s="47">
        <v>11271.239</v>
      </c>
      <c r="F247" s="47">
        <v>0</v>
      </c>
      <c r="G247" s="47">
        <v>0</v>
      </c>
      <c r="H247" s="47">
        <f t="shared" si="3"/>
        <v>199653.19700000001</v>
      </c>
    </row>
    <row r="248" spans="1:8" ht="12">
      <c r="A248" s="46">
        <v>36586</v>
      </c>
      <c r="B248" s="47">
        <v>236087.973</v>
      </c>
      <c r="C248" s="47">
        <v>17219.611</v>
      </c>
      <c r="D248" s="47">
        <v>0</v>
      </c>
      <c r="F248" s="47">
        <v>0</v>
      </c>
      <c r="G248" s="47">
        <v>0</v>
      </c>
      <c r="H248" s="47">
        <f t="shared" si="3"/>
        <v>253307.584</v>
      </c>
    </row>
    <row r="249" spans="1:8" ht="12">
      <c r="A249" s="46">
        <v>36617</v>
      </c>
      <c r="B249" s="47">
        <v>104276.432</v>
      </c>
      <c r="C249" s="47">
        <v>0</v>
      </c>
      <c r="D249" s="47">
        <v>0</v>
      </c>
      <c r="F249" s="47">
        <v>0</v>
      </c>
      <c r="G249" s="47">
        <v>0</v>
      </c>
      <c r="H249" s="47">
        <f t="shared" si="3"/>
        <v>104276.432</v>
      </c>
    </row>
    <row r="250" spans="1:8" ht="12">
      <c r="A250" s="46">
        <v>36647</v>
      </c>
      <c r="B250" s="47">
        <v>101711.245</v>
      </c>
      <c r="C250" s="47">
        <v>58743.803</v>
      </c>
      <c r="D250" s="47">
        <v>0</v>
      </c>
      <c r="F250" s="47">
        <v>0</v>
      </c>
      <c r="G250" s="47">
        <v>0</v>
      </c>
      <c r="H250" s="47">
        <f t="shared" si="3"/>
        <v>160455.048</v>
      </c>
    </row>
    <row r="251" spans="1:8" ht="12">
      <c r="A251" s="46">
        <v>36678</v>
      </c>
      <c r="B251" s="47">
        <v>142005.3</v>
      </c>
      <c r="C251" s="47">
        <v>14310.797</v>
      </c>
      <c r="D251" s="47">
        <v>0</v>
      </c>
      <c r="F251" s="47">
        <v>0</v>
      </c>
      <c r="G251" s="47">
        <v>0</v>
      </c>
      <c r="H251" s="47">
        <f t="shared" si="3"/>
        <v>156316.09699999998</v>
      </c>
    </row>
    <row r="252" spans="1:8" ht="12">
      <c r="A252" s="46">
        <v>36708</v>
      </c>
      <c r="B252" s="47">
        <v>99971.155</v>
      </c>
      <c r="C252" s="47">
        <v>15037.258</v>
      </c>
      <c r="D252" s="47">
        <v>0</v>
      </c>
      <c r="F252" s="47">
        <v>5001.62</v>
      </c>
      <c r="G252" s="47">
        <v>0</v>
      </c>
      <c r="H252" s="47">
        <f t="shared" si="3"/>
        <v>120010.033</v>
      </c>
    </row>
    <row r="253" spans="1:8" ht="12">
      <c r="A253" s="46">
        <v>36739</v>
      </c>
      <c r="B253" s="47">
        <v>165211.312</v>
      </c>
      <c r="C253" s="47">
        <v>40583.323</v>
      </c>
      <c r="D253" s="47">
        <v>5774.346</v>
      </c>
      <c r="F253" s="47">
        <v>0</v>
      </c>
      <c r="G253" s="47">
        <v>0</v>
      </c>
      <c r="H253" s="47">
        <f t="shared" si="3"/>
        <v>211568.981</v>
      </c>
    </row>
    <row r="254" spans="1:8" ht="12">
      <c r="A254" s="46">
        <v>36770</v>
      </c>
      <c r="B254" s="47">
        <v>134131.475</v>
      </c>
      <c r="C254" s="47">
        <v>0</v>
      </c>
      <c r="D254" s="47">
        <v>0</v>
      </c>
      <c r="F254" s="47">
        <v>0</v>
      </c>
      <c r="G254" s="47">
        <v>0</v>
      </c>
      <c r="H254" s="47">
        <f t="shared" si="3"/>
        <v>134131.475</v>
      </c>
    </row>
    <row r="255" spans="1:8" ht="12">
      <c r="A255" s="46">
        <v>36800</v>
      </c>
      <c r="B255" s="47">
        <v>121830.112</v>
      </c>
      <c r="C255" s="47">
        <v>30023.81</v>
      </c>
      <c r="D255" s="47">
        <v>0</v>
      </c>
      <c r="F255" s="47">
        <v>0</v>
      </c>
      <c r="G255" s="47">
        <v>5000.084</v>
      </c>
      <c r="H255" s="47">
        <f t="shared" si="3"/>
        <v>156854.006</v>
      </c>
    </row>
    <row r="256" spans="1:8" ht="12">
      <c r="A256" s="46">
        <v>36831</v>
      </c>
      <c r="B256" s="47">
        <v>206898.683</v>
      </c>
      <c r="C256" s="47">
        <v>40927.162</v>
      </c>
      <c r="D256" s="47">
        <v>0</v>
      </c>
      <c r="F256" s="47">
        <v>0</v>
      </c>
      <c r="G256" s="47">
        <v>0</v>
      </c>
      <c r="H256" s="47">
        <f t="shared" si="3"/>
        <v>247825.84499999997</v>
      </c>
    </row>
    <row r="257" spans="1:8" ht="12">
      <c r="A257" s="46">
        <v>36861</v>
      </c>
      <c r="B257" s="47">
        <v>163523.519</v>
      </c>
      <c r="C257" s="47">
        <v>0</v>
      </c>
      <c r="D257" s="47">
        <v>0</v>
      </c>
      <c r="F257" s="47">
        <v>0</v>
      </c>
      <c r="G257" s="47">
        <v>0</v>
      </c>
      <c r="H257" s="47">
        <f t="shared" si="3"/>
        <v>163523.519</v>
      </c>
    </row>
    <row r="258" spans="1:8" ht="12">
      <c r="A258" s="46">
        <v>36892</v>
      </c>
      <c r="B258" s="47">
        <v>164830.482</v>
      </c>
      <c r="C258" s="47">
        <v>30270.626</v>
      </c>
      <c r="D258" s="47">
        <v>0</v>
      </c>
      <c r="F258" s="47">
        <v>6000.43</v>
      </c>
      <c r="G258" s="47">
        <v>0</v>
      </c>
      <c r="H258" s="47">
        <f t="shared" si="3"/>
        <v>201101.53799999997</v>
      </c>
    </row>
    <row r="259" spans="1:8" ht="12">
      <c r="A259" s="46">
        <v>36923</v>
      </c>
      <c r="B259" s="47">
        <v>157873.538</v>
      </c>
      <c r="C259" s="47">
        <v>38928.596</v>
      </c>
      <c r="D259" s="47">
        <v>10886.589</v>
      </c>
      <c r="F259" s="47">
        <v>0</v>
      </c>
      <c r="G259" s="47">
        <v>0</v>
      </c>
      <c r="H259" s="47">
        <f t="shared" si="3"/>
        <v>207688.723</v>
      </c>
    </row>
    <row r="260" spans="1:8" ht="12">
      <c r="A260" s="46">
        <v>36951</v>
      </c>
      <c r="B260" s="47">
        <v>216804.139</v>
      </c>
      <c r="C260" s="47">
        <v>0</v>
      </c>
      <c r="D260" s="47">
        <v>0</v>
      </c>
      <c r="F260" s="47">
        <v>0</v>
      </c>
      <c r="G260" s="47">
        <v>0</v>
      </c>
      <c r="H260" s="47">
        <f t="shared" si="3"/>
        <v>216804.139</v>
      </c>
    </row>
    <row r="261" spans="1:8" ht="12">
      <c r="A261" s="46">
        <v>36982</v>
      </c>
      <c r="B261" s="47">
        <v>180386.014</v>
      </c>
      <c r="C261" s="47">
        <v>28009.096</v>
      </c>
      <c r="D261" s="47">
        <v>0</v>
      </c>
      <c r="F261" s="47">
        <v>0</v>
      </c>
      <c r="G261" s="47">
        <v>0</v>
      </c>
      <c r="H261" s="47">
        <f t="shared" si="3"/>
        <v>208395.11</v>
      </c>
    </row>
    <row r="262" spans="1:8" ht="12">
      <c r="A262" s="46">
        <v>37012</v>
      </c>
      <c r="B262" s="47">
        <v>166113.642</v>
      </c>
      <c r="C262" s="47">
        <v>40965.58</v>
      </c>
      <c r="D262" s="47">
        <v>0</v>
      </c>
      <c r="F262" s="47">
        <v>0</v>
      </c>
      <c r="G262" s="47">
        <v>0</v>
      </c>
      <c r="H262" s="47">
        <f t="shared" si="3"/>
        <v>207079.222</v>
      </c>
    </row>
    <row r="263" spans="1:8" ht="12">
      <c r="A263" s="46">
        <v>37043</v>
      </c>
      <c r="B263" s="47">
        <v>175364.624</v>
      </c>
      <c r="C263" s="47">
        <v>0</v>
      </c>
      <c r="D263" s="47">
        <v>0</v>
      </c>
      <c r="F263" s="47">
        <v>0</v>
      </c>
      <c r="G263" s="47">
        <v>0</v>
      </c>
      <c r="H263" s="47">
        <f aca="true" t="shared" si="4" ref="H263:H319">SUM(B263:G263)</f>
        <v>175364.624</v>
      </c>
    </row>
    <row r="264" spans="1:8" ht="12">
      <c r="A264" s="46">
        <v>37073</v>
      </c>
      <c r="B264" s="47">
        <v>166002.546</v>
      </c>
      <c r="C264" s="47">
        <v>30666.794</v>
      </c>
      <c r="D264" s="47">
        <v>0</v>
      </c>
      <c r="F264" s="47">
        <v>5000.004</v>
      </c>
      <c r="G264" s="47">
        <v>0</v>
      </c>
      <c r="H264" s="47">
        <f t="shared" si="4"/>
        <v>201669.34399999998</v>
      </c>
    </row>
    <row r="265" spans="1:8" ht="12">
      <c r="A265" s="46">
        <v>37104</v>
      </c>
      <c r="B265" s="47">
        <v>257233.605</v>
      </c>
      <c r="C265" s="47">
        <v>42333.293</v>
      </c>
      <c r="D265" s="47">
        <v>5540.257</v>
      </c>
      <c r="F265" s="47">
        <v>0</v>
      </c>
      <c r="G265" s="47">
        <v>0</v>
      </c>
      <c r="H265" s="47">
        <f t="shared" si="4"/>
        <v>305107.15499999997</v>
      </c>
    </row>
    <row r="266" spans="1:8" ht="12">
      <c r="A266" s="46">
        <v>37135</v>
      </c>
      <c r="B266" s="47">
        <v>181269.272</v>
      </c>
      <c r="C266" s="47">
        <v>0</v>
      </c>
      <c r="D266" s="47">
        <v>0</v>
      </c>
      <c r="F266" s="47">
        <v>0</v>
      </c>
      <c r="G266" s="47">
        <v>0</v>
      </c>
      <c r="H266" s="47">
        <f t="shared" si="4"/>
        <v>181269.272</v>
      </c>
    </row>
    <row r="267" spans="1:8" ht="12">
      <c r="A267" s="46">
        <v>37165</v>
      </c>
      <c r="B267" s="47">
        <v>171133.363</v>
      </c>
      <c r="C267" s="47">
        <v>53809.483</v>
      </c>
      <c r="D267" s="47">
        <v>0</v>
      </c>
      <c r="F267" s="47">
        <v>0</v>
      </c>
      <c r="G267" s="47">
        <v>5000.011</v>
      </c>
      <c r="H267" s="47">
        <f t="shared" si="4"/>
        <v>229942.85700000002</v>
      </c>
    </row>
    <row r="268" spans="1:8" ht="12">
      <c r="A268" s="46">
        <v>37196</v>
      </c>
      <c r="B268" s="47">
        <v>305293.896</v>
      </c>
      <c r="C268" s="47">
        <v>53558.606</v>
      </c>
      <c r="D268" s="47">
        <v>0</v>
      </c>
      <c r="F268" s="47">
        <v>0</v>
      </c>
      <c r="G268" s="47">
        <v>0</v>
      </c>
      <c r="H268" s="47">
        <f t="shared" si="4"/>
        <v>358852.502</v>
      </c>
    </row>
    <row r="269" spans="1:8" ht="12">
      <c r="A269" s="46">
        <v>37226</v>
      </c>
      <c r="B269" s="47">
        <v>219772.058</v>
      </c>
      <c r="C269" s="47">
        <v>29666.268</v>
      </c>
      <c r="D269" s="47">
        <v>0</v>
      </c>
      <c r="F269" s="47">
        <v>0</v>
      </c>
      <c r="G269" s="47">
        <v>0</v>
      </c>
      <c r="H269" s="47">
        <f t="shared" si="4"/>
        <v>249438.326</v>
      </c>
    </row>
    <row r="270" spans="1:8" ht="12">
      <c r="A270" s="46">
        <v>37257</v>
      </c>
      <c r="B270" s="47">
        <v>226522.844</v>
      </c>
      <c r="C270" s="47">
        <v>30766.423</v>
      </c>
      <c r="D270" s="47">
        <v>0</v>
      </c>
      <c r="F270" s="47">
        <v>6000.004</v>
      </c>
      <c r="G270" s="47">
        <v>0</v>
      </c>
      <c r="H270" s="47">
        <f t="shared" si="4"/>
        <v>263289.271</v>
      </c>
    </row>
    <row r="271" spans="1:8" ht="12">
      <c r="A271" s="46">
        <v>37288</v>
      </c>
      <c r="B271" s="47">
        <v>251621.962</v>
      </c>
      <c r="C271" s="47">
        <v>62431.983</v>
      </c>
      <c r="D271" s="47">
        <v>0</v>
      </c>
      <c r="F271" s="47">
        <v>0</v>
      </c>
      <c r="G271" s="47">
        <v>0</v>
      </c>
      <c r="H271" s="47">
        <f t="shared" si="4"/>
        <v>314053.945</v>
      </c>
    </row>
    <row r="272" spans="1:8" ht="12">
      <c r="A272" s="46">
        <v>37316</v>
      </c>
      <c r="B272" s="47">
        <v>233486.05</v>
      </c>
      <c r="C272" s="47">
        <v>0</v>
      </c>
      <c r="D272" s="47">
        <v>0</v>
      </c>
      <c r="F272" s="47">
        <v>0</v>
      </c>
      <c r="G272" s="47">
        <v>0</v>
      </c>
      <c r="H272" s="47">
        <f t="shared" si="4"/>
        <v>233486.05</v>
      </c>
    </row>
    <row r="273" spans="1:8" ht="12">
      <c r="A273" s="46">
        <v>37347</v>
      </c>
      <c r="B273" s="47">
        <v>247378.97</v>
      </c>
      <c r="C273" s="47">
        <v>65521.653</v>
      </c>
      <c r="D273" s="47">
        <v>0</v>
      </c>
      <c r="F273" s="47">
        <v>0</v>
      </c>
      <c r="G273" s="47">
        <v>0</v>
      </c>
      <c r="H273" s="47">
        <f t="shared" si="4"/>
        <v>312900.623</v>
      </c>
    </row>
    <row r="274" spans="1:8" ht="12">
      <c r="A274" s="46">
        <v>37377</v>
      </c>
      <c r="B274" s="47">
        <v>329981.313</v>
      </c>
      <c r="C274" s="47">
        <v>69031.018</v>
      </c>
      <c r="D274" s="47">
        <v>0</v>
      </c>
      <c r="F274" s="47">
        <v>0</v>
      </c>
      <c r="G274" s="47">
        <v>0</v>
      </c>
      <c r="H274" s="47">
        <f t="shared" si="4"/>
        <v>399012.331</v>
      </c>
    </row>
    <row r="275" spans="1:8" ht="12">
      <c r="A275" s="46">
        <v>37408</v>
      </c>
      <c r="B275" s="47">
        <v>292018.469</v>
      </c>
      <c r="C275" s="47">
        <v>0</v>
      </c>
      <c r="D275" s="47">
        <v>0</v>
      </c>
      <c r="F275" s="47">
        <v>0</v>
      </c>
      <c r="G275" s="47">
        <v>0</v>
      </c>
      <c r="H275" s="47">
        <f t="shared" si="4"/>
        <v>292018.469</v>
      </c>
    </row>
    <row r="276" spans="1:8" ht="12">
      <c r="A276" s="46">
        <v>37438</v>
      </c>
      <c r="B276" s="47">
        <v>252831.289</v>
      </c>
      <c r="C276" s="47">
        <v>67283.505</v>
      </c>
      <c r="D276" s="47">
        <v>0</v>
      </c>
      <c r="F276" s="47">
        <v>10010.395</v>
      </c>
      <c r="G276" s="47">
        <v>0</v>
      </c>
      <c r="H276" s="47">
        <f t="shared" si="4"/>
        <v>330125.189</v>
      </c>
    </row>
    <row r="277" spans="1:8" ht="12">
      <c r="A277" s="46">
        <v>37469</v>
      </c>
      <c r="B277" s="47">
        <v>335085.835</v>
      </c>
      <c r="C277" s="47">
        <v>45040.5</v>
      </c>
      <c r="D277" s="47">
        <v>0</v>
      </c>
      <c r="F277" s="47">
        <v>0</v>
      </c>
      <c r="G277" s="47">
        <v>0</v>
      </c>
      <c r="H277" s="47">
        <f t="shared" si="4"/>
        <v>380126.335</v>
      </c>
    </row>
    <row r="278" spans="1:8" ht="12">
      <c r="A278" s="46">
        <v>37500</v>
      </c>
      <c r="B278" s="47">
        <v>254316.594</v>
      </c>
      <c r="C278" s="47">
        <v>69189.08</v>
      </c>
      <c r="D278" s="47">
        <v>0</v>
      </c>
      <c r="F278" s="47">
        <v>0</v>
      </c>
      <c r="G278" s="47">
        <v>0</v>
      </c>
      <c r="H278" s="47">
        <f t="shared" si="4"/>
        <v>323505.674</v>
      </c>
    </row>
    <row r="279" spans="1:8" ht="12">
      <c r="A279" s="46">
        <v>37530</v>
      </c>
      <c r="B279" s="47">
        <v>303950.05</v>
      </c>
      <c r="C279" s="47">
        <v>32434.883</v>
      </c>
      <c r="D279" s="47">
        <v>0</v>
      </c>
      <c r="F279" s="47">
        <v>7000.047</v>
      </c>
      <c r="G279" s="47">
        <v>0</v>
      </c>
      <c r="H279" s="47">
        <f t="shared" si="4"/>
        <v>343384.98</v>
      </c>
    </row>
    <row r="280" spans="1:8" ht="12">
      <c r="A280" s="46">
        <v>37561</v>
      </c>
      <c r="B280" s="47">
        <v>255395.657</v>
      </c>
      <c r="C280" s="47">
        <v>41419.144</v>
      </c>
      <c r="D280" s="47">
        <v>0</v>
      </c>
      <c r="F280" s="47">
        <v>0</v>
      </c>
      <c r="G280" s="47">
        <v>0</v>
      </c>
      <c r="H280" s="47">
        <f t="shared" si="4"/>
        <v>296814.801</v>
      </c>
    </row>
    <row r="281" spans="1:8" ht="12">
      <c r="A281" s="46">
        <v>37591</v>
      </c>
      <c r="B281" s="47">
        <v>253379.34</v>
      </c>
      <c r="C281" s="47">
        <v>66059.069</v>
      </c>
      <c r="D281" s="47">
        <v>0</v>
      </c>
      <c r="F281" s="47">
        <v>0</v>
      </c>
      <c r="G281" s="47">
        <v>0</v>
      </c>
      <c r="H281" s="47">
        <f t="shared" si="4"/>
        <v>319438.409</v>
      </c>
    </row>
    <row r="282" spans="1:8" ht="12">
      <c r="A282" s="46">
        <v>37622</v>
      </c>
      <c r="B282" s="47">
        <v>298077.882</v>
      </c>
      <c r="C282" s="47">
        <v>33834.307</v>
      </c>
      <c r="D282" s="47">
        <v>0</v>
      </c>
      <c r="F282" s="47">
        <v>6000.109</v>
      </c>
      <c r="G282" s="47">
        <v>0</v>
      </c>
      <c r="H282" s="47">
        <f t="shared" si="4"/>
        <v>337912.298</v>
      </c>
    </row>
    <row r="283" spans="1:8" ht="12">
      <c r="A283" s="46">
        <v>37653</v>
      </c>
      <c r="B283" s="47">
        <v>278865.471</v>
      </c>
      <c r="C283" s="47">
        <v>82313.467</v>
      </c>
      <c r="D283" s="47">
        <v>0</v>
      </c>
      <c r="F283" s="47">
        <v>0</v>
      </c>
      <c r="G283" s="47">
        <v>0</v>
      </c>
      <c r="H283" s="47">
        <f t="shared" si="4"/>
        <v>361178.938</v>
      </c>
    </row>
    <row r="284" spans="1:8" ht="12">
      <c r="A284" s="46">
        <v>37681</v>
      </c>
      <c r="B284" s="47">
        <v>305427.938</v>
      </c>
      <c r="C284" s="47">
        <v>35210.859</v>
      </c>
      <c r="D284" s="47">
        <v>0</v>
      </c>
      <c r="F284" s="47">
        <v>0</v>
      </c>
      <c r="G284" s="47">
        <v>0</v>
      </c>
      <c r="H284" s="47">
        <f t="shared" si="4"/>
        <v>340638.797</v>
      </c>
    </row>
    <row r="285" spans="1:8" ht="12">
      <c r="A285" s="46">
        <v>37712</v>
      </c>
      <c r="B285" s="47">
        <v>271839.352</v>
      </c>
      <c r="C285" s="47">
        <v>34293.046</v>
      </c>
      <c r="D285" s="47">
        <v>0</v>
      </c>
      <c r="F285" s="47">
        <v>0</v>
      </c>
      <c r="G285" s="47">
        <v>0</v>
      </c>
      <c r="H285" s="47">
        <f t="shared" si="4"/>
        <v>306132.39800000004</v>
      </c>
    </row>
    <row r="286" spans="1:8" ht="12">
      <c r="A286" s="46">
        <v>37742</v>
      </c>
      <c r="B286" s="47">
        <v>332357.033</v>
      </c>
      <c r="C286" s="47">
        <v>58978.742</v>
      </c>
      <c r="D286" s="47">
        <v>0</v>
      </c>
      <c r="F286" s="47">
        <v>0</v>
      </c>
      <c r="G286" s="47">
        <v>0</v>
      </c>
      <c r="H286" s="47">
        <f t="shared" si="4"/>
        <v>391335.775</v>
      </c>
    </row>
    <row r="287" spans="1:8" ht="12">
      <c r="A287" s="46">
        <v>37773</v>
      </c>
      <c r="B287" s="47">
        <v>310710.883</v>
      </c>
      <c r="C287" s="47">
        <v>77720.73</v>
      </c>
      <c r="D287" s="47">
        <v>0</v>
      </c>
      <c r="F287" s="47">
        <v>0</v>
      </c>
      <c r="G287" s="47">
        <v>0</v>
      </c>
      <c r="H287" s="47">
        <f t="shared" si="4"/>
        <v>388431.61299999995</v>
      </c>
    </row>
    <row r="288" spans="1:8" ht="12">
      <c r="A288" s="46">
        <v>37803</v>
      </c>
      <c r="B288" s="47">
        <v>309546.696</v>
      </c>
      <c r="C288" s="47">
        <v>29996.323</v>
      </c>
      <c r="D288" s="47">
        <v>0</v>
      </c>
      <c r="F288" s="47">
        <v>11000.001</v>
      </c>
      <c r="G288" s="47">
        <v>0</v>
      </c>
      <c r="H288" s="47">
        <f t="shared" si="4"/>
        <v>350543.01999999996</v>
      </c>
    </row>
    <row r="289" spans="1:8" ht="12">
      <c r="A289" s="46">
        <v>37834</v>
      </c>
      <c r="B289" s="47">
        <v>261100.468</v>
      </c>
      <c r="C289" s="47">
        <v>69776.027</v>
      </c>
      <c r="D289" s="47">
        <v>0</v>
      </c>
      <c r="F289" s="47">
        <v>0</v>
      </c>
      <c r="G289" s="47">
        <v>0</v>
      </c>
      <c r="H289" s="47">
        <f t="shared" si="4"/>
        <v>330876.495</v>
      </c>
    </row>
    <row r="290" spans="1:8" ht="12">
      <c r="A290" s="46">
        <v>37865</v>
      </c>
      <c r="B290" s="47">
        <v>262838.576</v>
      </c>
      <c r="C290" s="47">
        <v>91125.501</v>
      </c>
      <c r="D290" s="47">
        <v>0</v>
      </c>
      <c r="F290" s="47">
        <v>0</v>
      </c>
      <c r="G290" s="47">
        <v>0</v>
      </c>
      <c r="H290" s="47">
        <f t="shared" si="4"/>
        <v>353964.077</v>
      </c>
    </row>
    <row r="291" spans="1:8" ht="12">
      <c r="A291" s="46">
        <v>37895</v>
      </c>
      <c r="B291" s="47">
        <v>342572.487</v>
      </c>
      <c r="C291" s="47">
        <v>48367.72</v>
      </c>
      <c r="D291" s="47">
        <v>0</v>
      </c>
      <c r="F291" s="47">
        <v>9000.001</v>
      </c>
      <c r="G291" s="47">
        <v>0</v>
      </c>
      <c r="H291" s="47">
        <f t="shared" si="4"/>
        <v>399940.20800000004</v>
      </c>
    </row>
    <row r="292" spans="1:8" ht="12">
      <c r="A292" s="46">
        <v>37926</v>
      </c>
      <c r="B292" s="47">
        <v>259874.484</v>
      </c>
      <c r="C292" s="47">
        <v>63350.431</v>
      </c>
      <c r="D292" s="47">
        <v>0</v>
      </c>
      <c r="F292" s="47">
        <v>0</v>
      </c>
      <c r="G292" s="47">
        <v>0</v>
      </c>
      <c r="H292" s="47">
        <f t="shared" si="4"/>
        <v>323224.915</v>
      </c>
    </row>
    <row r="293" spans="1:8" ht="12">
      <c r="A293" s="46">
        <v>37956</v>
      </c>
      <c r="B293" s="47">
        <v>269721.814</v>
      </c>
      <c r="C293" s="47">
        <v>94188.347</v>
      </c>
      <c r="D293" s="47">
        <v>0</v>
      </c>
      <c r="F293" s="47">
        <v>0</v>
      </c>
      <c r="G293" s="47">
        <v>0</v>
      </c>
      <c r="H293" s="47">
        <f t="shared" si="4"/>
        <v>363910.161</v>
      </c>
    </row>
    <row r="294" spans="1:8" ht="12">
      <c r="A294" s="46">
        <v>37987</v>
      </c>
      <c r="B294" s="47">
        <v>312278.806</v>
      </c>
      <c r="C294" s="47">
        <v>16000.024</v>
      </c>
      <c r="D294" s="47">
        <v>0</v>
      </c>
      <c r="F294" s="47">
        <v>12000.001</v>
      </c>
      <c r="G294" s="47">
        <v>0</v>
      </c>
      <c r="H294" s="47">
        <f t="shared" si="4"/>
        <v>340278.83099999995</v>
      </c>
    </row>
    <row r="295" spans="1:8" ht="12">
      <c r="A295" s="46">
        <v>38018</v>
      </c>
      <c r="B295" s="47">
        <v>281395.641</v>
      </c>
      <c r="C295" s="47">
        <v>92699.664</v>
      </c>
      <c r="D295" s="47">
        <v>0</v>
      </c>
      <c r="F295" s="47">
        <v>0</v>
      </c>
      <c r="G295" s="47">
        <v>0</v>
      </c>
      <c r="H295" s="47">
        <f t="shared" si="4"/>
        <v>374095.305</v>
      </c>
    </row>
    <row r="296" spans="1:8" ht="12">
      <c r="A296" s="46">
        <v>38047</v>
      </c>
      <c r="B296" s="47">
        <v>307272.188</v>
      </c>
      <c r="C296" s="47">
        <v>95333.584</v>
      </c>
      <c r="D296" s="47">
        <v>0</v>
      </c>
      <c r="F296" s="47">
        <v>0</v>
      </c>
      <c r="G296" s="47">
        <v>0</v>
      </c>
      <c r="H296" s="47">
        <f t="shared" si="4"/>
        <v>402605.772</v>
      </c>
    </row>
    <row r="297" spans="1:8" ht="12">
      <c r="A297" s="46">
        <v>38078</v>
      </c>
      <c r="B297" s="47">
        <v>339968.504</v>
      </c>
      <c r="C297" s="47">
        <v>50333.764</v>
      </c>
      <c r="D297" s="47">
        <v>0</v>
      </c>
      <c r="F297" s="47">
        <v>9000.018</v>
      </c>
      <c r="G297" s="47">
        <v>0</v>
      </c>
      <c r="H297" s="47">
        <f t="shared" si="4"/>
        <v>399302.286</v>
      </c>
    </row>
    <row r="298" spans="1:8" ht="12">
      <c r="A298" s="46">
        <v>38108</v>
      </c>
      <c r="B298" s="47">
        <v>278126.904</v>
      </c>
      <c r="C298" s="47">
        <v>62913.659</v>
      </c>
      <c r="D298" s="47">
        <v>0</v>
      </c>
      <c r="F298" s="47">
        <v>0</v>
      </c>
      <c r="G298" s="47">
        <v>0</v>
      </c>
      <c r="H298" s="47">
        <f t="shared" si="4"/>
        <v>341040.56299999997</v>
      </c>
    </row>
    <row r="299" spans="1:8" ht="12">
      <c r="A299" s="46">
        <v>38139</v>
      </c>
      <c r="B299" s="47">
        <v>304305.441</v>
      </c>
      <c r="C299" s="47">
        <v>88879.33</v>
      </c>
      <c r="D299" s="47">
        <v>0</v>
      </c>
      <c r="F299" s="47">
        <v>0</v>
      </c>
      <c r="G299" s="47">
        <v>0</v>
      </c>
      <c r="H299" s="47">
        <f t="shared" si="4"/>
        <v>393184.771</v>
      </c>
    </row>
    <row r="300" spans="1:8" ht="12">
      <c r="A300" s="46">
        <v>38169</v>
      </c>
      <c r="B300" s="47">
        <v>363898.137</v>
      </c>
      <c r="C300" s="47">
        <v>15000.004</v>
      </c>
      <c r="D300" s="47">
        <v>0</v>
      </c>
      <c r="F300" s="47">
        <v>10000.041</v>
      </c>
      <c r="G300" s="47">
        <v>11000.069</v>
      </c>
      <c r="H300" s="47">
        <f t="shared" si="4"/>
        <v>399898.25100000005</v>
      </c>
    </row>
    <row r="301" spans="1:8" ht="12">
      <c r="A301" s="46">
        <v>38200</v>
      </c>
      <c r="B301" s="47">
        <v>299359.838</v>
      </c>
      <c r="C301" s="47">
        <v>120489.454</v>
      </c>
      <c r="D301" s="47">
        <v>0</v>
      </c>
      <c r="F301" s="47">
        <v>0</v>
      </c>
      <c r="G301" s="47">
        <v>0</v>
      </c>
      <c r="H301" s="47">
        <f t="shared" si="4"/>
        <v>419849.292</v>
      </c>
    </row>
    <row r="302" spans="1:8" ht="12">
      <c r="A302" s="46">
        <v>38231</v>
      </c>
      <c r="B302" s="47">
        <v>384578.459</v>
      </c>
      <c r="C302" s="47">
        <v>55652.332</v>
      </c>
      <c r="D302" s="47">
        <v>0</v>
      </c>
      <c r="F302" s="47">
        <v>0</v>
      </c>
      <c r="G302" s="47">
        <v>0</v>
      </c>
      <c r="H302" s="47">
        <f t="shared" si="4"/>
        <v>440230.79099999997</v>
      </c>
    </row>
    <row r="303" spans="1:8" ht="12">
      <c r="A303" s="46">
        <v>38261</v>
      </c>
      <c r="B303" s="47">
        <v>291840.075</v>
      </c>
      <c r="C303" s="47">
        <v>15000.08</v>
      </c>
      <c r="D303" s="47">
        <v>0</v>
      </c>
      <c r="F303" s="47">
        <v>21000.041</v>
      </c>
      <c r="G303" s="47">
        <v>0</v>
      </c>
      <c r="H303" s="47">
        <f t="shared" si="4"/>
        <v>327840.19600000005</v>
      </c>
    </row>
    <row r="304" spans="1:8" ht="12">
      <c r="A304" s="46">
        <v>38292</v>
      </c>
      <c r="B304" s="47">
        <v>309683.6</v>
      </c>
      <c r="C304" s="47">
        <v>122125.829</v>
      </c>
      <c r="D304" s="47">
        <v>0</v>
      </c>
      <c r="F304" s="47">
        <v>0</v>
      </c>
      <c r="G304" s="47">
        <v>0</v>
      </c>
      <c r="H304" s="47">
        <f t="shared" si="4"/>
        <v>431809.429</v>
      </c>
    </row>
    <row r="305" spans="1:8" ht="12">
      <c r="A305" s="46">
        <v>38322</v>
      </c>
      <c r="B305" s="47">
        <v>363032.548</v>
      </c>
      <c r="C305" s="47">
        <v>55947.829</v>
      </c>
      <c r="D305" s="47">
        <v>0</v>
      </c>
      <c r="F305" s="47">
        <v>0</v>
      </c>
      <c r="G305" s="47">
        <v>0</v>
      </c>
      <c r="H305" s="47">
        <f t="shared" si="4"/>
        <v>418980.377</v>
      </c>
    </row>
    <row r="306" spans="1:8" ht="12">
      <c r="A306" s="46">
        <v>38353</v>
      </c>
      <c r="B306" s="47">
        <v>256451.355</v>
      </c>
      <c r="C306" s="47">
        <v>43999.917</v>
      </c>
      <c r="D306" s="47">
        <v>0</v>
      </c>
      <c r="F306" s="47">
        <v>10000.003</v>
      </c>
      <c r="G306" s="47">
        <v>10999.93</v>
      </c>
      <c r="H306" s="47">
        <f t="shared" si="4"/>
        <v>321451.205</v>
      </c>
    </row>
    <row r="307" spans="1:8" ht="12">
      <c r="A307" s="46">
        <v>38384</v>
      </c>
      <c r="B307" s="47">
        <v>295743.082</v>
      </c>
      <c r="C307" s="47">
        <v>87710.412</v>
      </c>
      <c r="D307" s="47">
        <v>0</v>
      </c>
      <c r="F307" s="47">
        <v>0</v>
      </c>
      <c r="G307" s="47">
        <v>0</v>
      </c>
      <c r="H307" s="47">
        <f t="shared" si="4"/>
        <v>383453.494</v>
      </c>
    </row>
    <row r="308" spans="1:8" ht="12">
      <c r="A308" s="46">
        <v>38412</v>
      </c>
      <c r="B308" s="47">
        <v>404824.864</v>
      </c>
      <c r="C308" s="47">
        <v>56000.22</v>
      </c>
      <c r="D308" s="47">
        <v>0</v>
      </c>
      <c r="F308" s="47">
        <v>0</v>
      </c>
      <c r="G308" s="47">
        <v>0</v>
      </c>
      <c r="H308" s="47">
        <f t="shared" si="4"/>
        <v>460825.08400000003</v>
      </c>
    </row>
    <row r="309" spans="1:8" ht="12">
      <c r="A309" s="46">
        <v>38443</v>
      </c>
      <c r="B309" s="47">
        <v>277639.589</v>
      </c>
      <c r="C309" s="47">
        <v>15000.019</v>
      </c>
      <c r="D309" s="47">
        <v>0</v>
      </c>
      <c r="F309" s="47">
        <v>18000.03</v>
      </c>
      <c r="G309" s="47">
        <v>0</v>
      </c>
      <c r="H309" s="47">
        <f t="shared" si="4"/>
        <v>310639.63800000004</v>
      </c>
    </row>
    <row r="310" spans="1:8" ht="12">
      <c r="A310" s="46">
        <v>38473</v>
      </c>
      <c r="B310" s="47">
        <v>234895.58</v>
      </c>
      <c r="C310" s="47">
        <v>123036.068</v>
      </c>
      <c r="D310" s="47">
        <v>0</v>
      </c>
      <c r="F310" s="47">
        <v>0</v>
      </c>
      <c r="G310" s="47">
        <v>0</v>
      </c>
      <c r="H310" s="47">
        <f t="shared" si="4"/>
        <v>357931.648</v>
      </c>
    </row>
    <row r="311" spans="1:8" ht="12">
      <c r="A311" s="46">
        <v>38504</v>
      </c>
      <c r="B311" s="47">
        <v>337410.122</v>
      </c>
      <c r="C311" s="47">
        <v>48666.92</v>
      </c>
      <c r="D311" s="47">
        <v>0</v>
      </c>
      <c r="F311" s="47">
        <v>0</v>
      </c>
      <c r="G311" s="47">
        <v>0</v>
      </c>
      <c r="H311" s="47">
        <f t="shared" si="4"/>
        <v>386077.04199999996</v>
      </c>
    </row>
    <row r="312" spans="1:8" ht="12">
      <c r="A312" s="46">
        <v>38534</v>
      </c>
      <c r="B312" s="47">
        <v>272439.763</v>
      </c>
      <c r="C312" s="47">
        <v>13000.111</v>
      </c>
      <c r="D312" s="47">
        <v>0</v>
      </c>
      <c r="F312" s="47">
        <v>9000.001</v>
      </c>
      <c r="G312" s="47">
        <v>6000.013</v>
      </c>
      <c r="H312" s="47">
        <f t="shared" si="4"/>
        <v>300439.8879999999</v>
      </c>
    </row>
    <row r="313" spans="1:8" ht="12">
      <c r="A313" s="46">
        <v>38565</v>
      </c>
      <c r="B313" s="47">
        <v>263901.711</v>
      </c>
      <c r="C313" s="47">
        <v>102253.155</v>
      </c>
      <c r="D313" s="47">
        <v>0</v>
      </c>
      <c r="F313" s="47">
        <v>0</v>
      </c>
      <c r="G313" s="47">
        <v>0</v>
      </c>
      <c r="H313" s="47">
        <f t="shared" si="4"/>
        <v>366154.86600000004</v>
      </c>
    </row>
    <row r="314" spans="1:8" ht="12">
      <c r="A314" s="46">
        <v>38596</v>
      </c>
      <c r="B314" s="47">
        <v>342523.968</v>
      </c>
      <c r="C314" s="47">
        <v>47585.194</v>
      </c>
      <c r="D314" s="47">
        <v>0</v>
      </c>
      <c r="F314" s="47">
        <v>0</v>
      </c>
      <c r="G314" s="47">
        <v>0</v>
      </c>
      <c r="H314" s="47">
        <f t="shared" si="4"/>
        <v>390109.162</v>
      </c>
    </row>
    <row r="315" spans="1:8" ht="12">
      <c r="A315" s="46">
        <v>38626</v>
      </c>
      <c r="B315" s="47">
        <v>266397.474</v>
      </c>
      <c r="C315" s="47">
        <v>39551.087</v>
      </c>
      <c r="D315" s="47">
        <v>0</v>
      </c>
      <c r="F315" s="47">
        <v>15000.038</v>
      </c>
      <c r="G315" s="47">
        <v>0</v>
      </c>
      <c r="H315" s="47">
        <f t="shared" si="4"/>
        <v>320948.599</v>
      </c>
    </row>
    <row r="316" spans="1:8" ht="12">
      <c r="A316" s="46">
        <v>38657</v>
      </c>
      <c r="B316" s="47">
        <v>294571.206</v>
      </c>
      <c r="C316" s="47">
        <v>79297.4</v>
      </c>
      <c r="D316" s="47">
        <v>0</v>
      </c>
      <c r="F316" s="47">
        <v>0</v>
      </c>
      <c r="G316" s="47">
        <v>0</v>
      </c>
      <c r="H316" s="47">
        <f t="shared" si="4"/>
        <v>373868.606</v>
      </c>
    </row>
    <row r="317" spans="1:8" ht="12">
      <c r="A317" s="46">
        <v>38687</v>
      </c>
      <c r="B317" s="47">
        <v>368887.713</v>
      </c>
      <c r="C317" s="47">
        <v>21000.119</v>
      </c>
      <c r="D317" s="47">
        <v>0</v>
      </c>
      <c r="F317" s="47">
        <v>0</v>
      </c>
      <c r="G317" s="47">
        <v>0</v>
      </c>
      <c r="H317" s="47">
        <f t="shared" si="4"/>
        <v>389887.832</v>
      </c>
    </row>
    <row r="318" spans="1:8" ht="12">
      <c r="A318" s="46">
        <v>38718</v>
      </c>
      <c r="B318" s="47">
        <v>255302.82</v>
      </c>
      <c r="C318" s="47">
        <v>66829.898</v>
      </c>
      <c r="D318" s="47">
        <v>0</v>
      </c>
      <c r="F318" s="47">
        <v>9000.072</v>
      </c>
      <c r="G318" s="47">
        <v>11764.706</v>
      </c>
      <c r="H318" s="47">
        <f t="shared" si="4"/>
        <v>342897.496</v>
      </c>
    </row>
    <row r="319" spans="1:8" ht="12">
      <c r="A319" s="46">
        <v>38749</v>
      </c>
      <c r="B319" s="47">
        <v>284078.227</v>
      </c>
      <c r="C319" s="47">
        <v>80147.849</v>
      </c>
      <c r="D319" s="47">
        <v>14841.33</v>
      </c>
      <c r="F319" s="47">
        <v>0</v>
      </c>
      <c r="G319" s="47">
        <v>0</v>
      </c>
      <c r="H319" s="47">
        <f t="shared" si="4"/>
        <v>379067.406</v>
      </c>
    </row>
    <row r="320" spans="1:8" ht="12">
      <c r="A320" s="46">
        <v>38777</v>
      </c>
      <c r="B320" s="47">
        <v>406511.787</v>
      </c>
      <c r="C320" s="47">
        <v>52334.015</v>
      </c>
      <c r="D320" s="47">
        <v>0</v>
      </c>
      <c r="F320" s="47">
        <v>0</v>
      </c>
      <c r="G320" s="47">
        <v>0</v>
      </c>
      <c r="H320" s="47">
        <f>SUM(B320:G320)</f>
        <v>458845.802</v>
      </c>
    </row>
    <row r="321" spans="1:8" ht="12">
      <c r="A321" s="46">
        <v>38808</v>
      </c>
      <c r="B321" s="47">
        <v>266888.205</v>
      </c>
      <c r="C321" s="47">
        <v>0</v>
      </c>
      <c r="D321" s="47">
        <v>0</v>
      </c>
      <c r="F321" s="47">
        <v>19000.05</v>
      </c>
      <c r="G321" s="47">
        <v>0</v>
      </c>
      <c r="H321" s="47">
        <f aca="true" t="shared" si="5" ref="H321:H384">SUM(B321:G321)</f>
        <v>285888.255</v>
      </c>
    </row>
    <row r="322" spans="1:8" ht="12">
      <c r="A322" s="46">
        <v>38838</v>
      </c>
      <c r="B322" s="47">
        <v>244197.25</v>
      </c>
      <c r="C322" s="47">
        <v>130079.393</v>
      </c>
      <c r="D322" s="47">
        <v>0</v>
      </c>
      <c r="F322" s="47">
        <v>0</v>
      </c>
      <c r="G322" s="47">
        <v>0</v>
      </c>
      <c r="H322" s="47">
        <f t="shared" si="5"/>
        <v>374276.643</v>
      </c>
    </row>
    <row r="323" spans="1:8" ht="12">
      <c r="A323" s="46">
        <v>38869</v>
      </c>
      <c r="B323" s="47">
        <v>336728.707</v>
      </c>
      <c r="C323" s="47">
        <v>51996.954</v>
      </c>
      <c r="D323" s="47">
        <v>11556.625</v>
      </c>
      <c r="F323" s="47">
        <v>0</v>
      </c>
      <c r="G323" s="47">
        <v>0</v>
      </c>
      <c r="H323" s="47">
        <f t="shared" si="5"/>
        <v>400282.28599999996</v>
      </c>
    </row>
    <row r="324" spans="1:8" ht="12">
      <c r="A324" s="46">
        <v>38899</v>
      </c>
      <c r="B324" s="47">
        <v>257972.997</v>
      </c>
      <c r="C324" s="47">
        <v>43254.204</v>
      </c>
      <c r="D324" s="47">
        <v>0</v>
      </c>
      <c r="F324" s="47">
        <v>10588.254</v>
      </c>
      <c r="G324" s="47">
        <v>8235.302</v>
      </c>
      <c r="H324" s="47">
        <f t="shared" si="5"/>
        <v>320050.75700000004</v>
      </c>
    </row>
    <row r="325" spans="1:8" ht="12">
      <c r="A325" s="46">
        <v>38930</v>
      </c>
      <c r="B325" s="47">
        <v>377887.263</v>
      </c>
      <c r="C325" s="47">
        <v>81978.029</v>
      </c>
      <c r="D325" s="47">
        <v>0</v>
      </c>
      <c r="F325" s="47">
        <v>0</v>
      </c>
      <c r="G325" s="47">
        <v>0</v>
      </c>
      <c r="H325" s="47">
        <f t="shared" si="5"/>
        <v>459865.29199999996</v>
      </c>
    </row>
    <row r="326" spans="1:8" ht="12">
      <c r="A326" s="46">
        <v>38961</v>
      </c>
      <c r="B326" s="47">
        <v>295637.45</v>
      </c>
      <c r="C326" s="47">
        <v>8000.081</v>
      </c>
      <c r="D326" s="47">
        <v>0</v>
      </c>
      <c r="F326" s="47">
        <v>0</v>
      </c>
      <c r="G326" s="47">
        <v>0</v>
      </c>
      <c r="H326" s="47">
        <f t="shared" si="5"/>
        <v>303637.531</v>
      </c>
    </row>
    <row r="327" spans="1:8" ht="12">
      <c r="A327" s="46">
        <v>38991</v>
      </c>
      <c r="B327" s="47">
        <v>236401.467</v>
      </c>
      <c r="C327" s="47">
        <v>80905.732</v>
      </c>
      <c r="D327" s="47">
        <v>0</v>
      </c>
      <c r="F327" s="47">
        <v>18592.291</v>
      </c>
      <c r="G327" s="47">
        <v>0</v>
      </c>
      <c r="H327" s="47">
        <f t="shared" si="5"/>
        <v>335899.49000000005</v>
      </c>
    </row>
    <row r="328" spans="1:8" ht="12">
      <c r="A328" s="46">
        <v>39022</v>
      </c>
      <c r="B328" s="47">
        <v>382345.206</v>
      </c>
      <c r="C328" s="47">
        <v>81440.947</v>
      </c>
      <c r="D328" s="47">
        <v>0</v>
      </c>
      <c r="F328" s="47">
        <v>0</v>
      </c>
      <c r="G328" s="47">
        <v>0</v>
      </c>
      <c r="H328" s="47">
        <f t="shared" si="5"/>
        <v>463786.153</v>
      </c>
    </row>
    <row r="329" spans="1:8" ht="12">
      <c r="A329" s="46">
        <v>39052</v>
      </c>
      <c r="B329" s="47">
        <v>289276.653</v>
      </c>
      <c r="C329" s="47">
        <v>8000.078</v>
      </c>
      <c r="D329" s="47">
        <v>0</v>
      </c>
      <c r="F329" s="47">
        <v>0</v>
      </c>
      <c r="G329" s="47">
        <v>0</v>
      </c>
      <c r="H329" s="47">
        <f t="shared" si="5"/>
        <v>297276.73099999997</v>
      </c>
    </row>
    <row r="330" spans="1:8" ht="12">
      <c r="A330" s="46">
        <v>39083</v>
      </c>
      <c r="B330" s="47">
        <v>223169.696</v>
      </c>
      <c r="C330" s="47">
        <v>78850.377</v>
      </c>
      <c r="D330" s="47">
        <v>0</v>
      </c>
      <c r="F330" s="47">
        <v>11249.508</v>
      </c>
      <c r="G330" s="47">
        <v>9188.508</v>
      </c>
      <c r="H330" s="47">
        <f t="shared" si="5"/>
        <v>322458.0889999999</v>
      </c>
    </row>
    <row r="331" spans="1:8" ht="12">
      <c r="A331" s="46">
        <v>39114</v>
      </c>
      <c r="B331" s="47">
        <v>291707.874</v>
      </c>
      <c r="C331" s="47">
        <v>71332.52</v>
      </c>
      <c r="D331" s="47">
        <v>9825.627</v>
      </c>
      <c r="F331" s="47">
        <v>0</v>
      </c>
      <c r="G331" s="47">
        <v>0</v>
      </c>
      <c r="H331" s="47">
        <f t="shared" si="5"/>
        <v>372866.021</v>
      </c>
    </row>
    <row r="332" spans="1:8" ht="12">
      <c r="A332" s="46">
        <v>39142</v>
      </c>
      <c r="B332" s="47">
        <v>437470.288</v>
      </c>
      <c r="C332" s="47">
        <v>8000.005</v>
      </c>
      <c r="D332" s="47">
        <v>0</v>
      </c>
      <c r="F332" s="47">
        <v>0</v>
      </c>
      <c r="G332" s="47">
        <v>0</v>
      </c>
      <c r="H332" s="47">
        <f t="shared" si="5"/>
        <v>445470.293</v>
      </c>
    </row>
    <row r="333" spans="1:8" ht="12">
      <c r="A333" s="46">
        <v>39173</v>
      </c>
      <c r="B333" s="47">
        <v>275211.753</v>
      </c>
      <c r="C333" s="47">
        <v>78227.566</v>
      </c>
      <c r="D333" s="47">
        <v>0</v>
      </c>
      <c r="F333" s="47">
        <v>16123.217</v>
      </c>
      <c r="G333" s="47">
        <v>0</v>
      </c>
      <c r="H333" s="47">
        <f t="shared" si="5"/>
        <v>369562.536</v>
      </c>
    </row>
    <row r="334" spans="1:8" ht="12">
      <c r="A334" s="46">
        <v>39203</v>
      </c>
      <c r="B334" s="47">
        <v>293860.014</v>
      </c>
      <c r="C334" s="47">
        <v>75241.849</v>
      </c>
      <c r="D334" s="47">
        <v>6763.977</v>
      </c>
      <c r="F334" s="47">
        <v>0</v>
      </c>
      <c r="G334" s="47">
        <v>0</v>
      </c>
      <c r="H334" s="47">
        <f t="shared" si="5"/>
        <v>375865.84</v>
      </c>
    </row>
    <row r="335" spans="1:8" ht="12">
      <c r="A335" s="46">
        <v>39234</v>
      </c>
      <c r="B335" s="47">
        <v>271283.654</v>
      </c>
      <c r="C335" s="47">
        <v>8000.068</v>
      </c>
      <c r="D335" s="47">
        <v>0</v>
      </c>
      <c r="F335" s="47">
        <v>0</v>
      </c>
      <c r="G335" s="47">
        <v>0</v>
      </c>
      <c r="H335" s="47">
        <f t="shared" si="5"/>
        <v>279283.722</v>
      </c>
    </row>
    <row r="336" spans="1:8" ht="12">
      <c r="A336" s="46">
        <v>39264</v>
      </c>
      <c r="B336" s="47">
        <v>247691.384</v>
      </c>
      <c r="C336" s="47">
        <v>75609.108</v>
      </c>
      <c r="D336" s="47">
        <v>0</v>
      </c>
      <c r="F336" s="47">
        <v>8000.011</v>
      </c>
      <c r="G336" s="47">
        <v>7293.925</v>
      </c>
      <c r="H336" s="47">
        <f t="shared" si="5"/>
        <v>338594.42799999996</v>
      </c>
    </row>
    <row r="337" spans="1:8" ht="12">
      <c r="A337" s="46">
        <v>39295</v>
      </c>
      <c r="B337" s="47">
        <v>469504.354</v>
      </c>
      <c r="C337" s="47">
        <v>58371.86</v>
      </c>
      <c r="D337" s="47">
        <v>13846.153</v>
      </c>
      <c r="F337" s="47">
        <v>0</v>
      </c>
      <c r="G337" s="47">
        <v>0</v>
      </c>
      <c r="H337" s="47">
        <f t="shared" si="5"/>
        <v>541722.3670000001</v>
      </c>
    </row>
    <row r="338" spans="1:8" ht="12">
      <c r="A338" s="46">
        <v>39326</v>
      </c>
      <c r="B338" s="47">
        <v>272084.643</v>
      </c>
      <c r="C338" s="47">
        <v>8000.003</v>
      </c>
      <c r="D338" s="47">
        <v>0</v>
      </c>
      <c r="F338" s="47">
        <v>0</v>
      </c>
      <c r="G338" s="47">
        <v>0</v>
      </c>
      <c r="H338" s="47">
        <f t="shared" si="5"/>
        <v>280084.646</v>
      </c>
    </row>
    <row r="339" spans="1:8" ht="12">
      <c r="A339" s="46">
        <v>39356</v>
      </c>
      <c r="B339" s="47">
        <v>225143.287</v>
      </c>
      <c r="C339" s="47">
        <v>77230.065</v>
      </c>
      <c r="D339" s="47">
        <v>0</v>
      </c>
      <c r="F339" s="47">
        <v>13157.962</v>
      </c>
      <c r="G339" s="47">
        <v>0</v>
      </c>
      <c r="H339" s="47">
        <f t="shared" si="5"/>
        <v>315531.314</v>
      </c>
    </row>
    <row r="340" spans="1:8" ht="12">
      <c r="A340" s="46">
        <v>39387</v>
      </c>
      <c r="B340" s="47">
        <v>423591.883</v>
      </c>
      <c r="C340" s="47">
        <v>60170.656</v>
      </c>
      <c r="D340" s="47">
        <v>7566.895</v>
      </c>
      <c r="F340" s="47">
        <v>0</v>
      </c>
      <c r="G340" s="47">
        <v>0</v>
      </c>
      <c r="H340" s="47">
        <f t="shared" si="5"/>
        <v>491329.434</v>
      </c>
    </row>
    <row r="341" spans="1:8" ht="12">
      <c r="A341" s="46">
        <v>39417</v>
      </c>
      <c r="B341" s="47">
        <v>311582.218</v>
      </c>
      <c r="C341" s="47">
        <v>50154.709</v>
      </c>
      <c r="D341" s="47">
        <v>0</v>
      </c>
      <c r="F341" s="47">
        <v>0</v>
      </c>
      <c r="G341" s="47">
        <v>0</v>
      </c>
      <c r="H341" s="47">
        <f t="shared" si="5"/>
        <v>361736.927</v>
      </c>
    </row>
    <row r="342" spans="1:8" ht="12">
      <c r="A342" s="46">
        <v>39448</v>
      </c>
      <c r="B342" s="47">
        <v>309012.051</v>
      </c>
      <c r="C342" s="47">
        <v>42627.846</v>
      </c>
      <c r="D342" s="47">
        <v>0</v>
      </c>
      <c r="F342" s="47">
        <v>10411.966</v>
      </c>
      <c r="G342" s="47">
        <v>8974.275</v>
      </c>
      <c r="H342" s="47">
        <f t="shared" si="5"/>
        <v>371026.13800000004</v>
      </c>
    </row>
    <row r="343" spans="1:8" ht="12">
      <c r="A343" s="46">
        <v>39479</v>
      </c>
      <c r="B343" s="47">
        <v>411898.135</v>
      </c>
      <c r="C343" s="47">
        <v>65888.993</v>
      </c>
      <c r="D343" s="47">
        <v>13295.253</v>
      </c>
      <c r="F343" s="47">
        <v>0</v>
      </c>
      <c r="G343" s="47">
        <v>0</v>
      </c>
      <c r="H343" s="47">
        <f t="shared" si="5"/>
        <v>491082.38100000005</v>
      </c>
    </row>
    <row r="344" spans="1:8" ht="12">
      <c r="A344" s="46">
        <v>39508</v>
      </c>
      <c r="B344" s="47">
        <v>375503.628</v>
      </c>
      <c r="C344" s="47">
        <v>62557.727</v>
      </c>
      <c r="D344" s="47">
        <v>0</v>
      </c>
      <c r="F344" s="47">
        <v>0</v>
      </c>
      <c r="G344" s="47">
        <v>0</v>
      </c>
      <c r="H344" s="47">
        <f t="shared" si="5"/>
        <v>438061.35500000004</v>
      </c>
    </row>
    <row r="345" spans="1:8" ht="12">
      <c r="A345" s="46">
        <v>39539</v>
      </c>
      <c r="B345" s="47">
        <v>301833.1527</v>
      </c>
      <c r="C345" s="47">
        <v>53494.7161</v>
      </c>
      <c r="D345" s="47">
        <v>0</v>
      </c>
      <c r="F345" s="47">
        <v>14733.8712</v>
      </c>
      <c r="G345" s="47">
        <v>0</v>
      </c>
      <c r="H345" s="47">
        <f t="shared" si="5"/>
        <v>370061.74</v>
      </c>
    </row>
    <row r="346" spans="1:8" ht="12">
      <c r="A346" s="46">
        <v>39569</v>
      </c>
      <c r="B346" s="47">
        <v>425001.9673</v>
      </c>
      <c r="C346" s="47">
        <v>23076.9258</v>
      </c>
      <c r="D346" s="47">
        <v>9230.7697</v>
      </c>
      <c r="F346" s="47">
        <v>0</v>
      </c>
      <c r="G346" s="47">
        <v>0</v>
      </c>
      <c r="H346" s="47">
        <f t="shared" si="5"/>
        <v>457309.66280000005</v>
      </c>
    </row>
    <row r="347" spans="1:8" ht="12">
      <c r="A347" s="46">
        <v>39600</v>
      </c>
      <c r="B347" s="47">
        <v>312001.727</v>
      </c>
      <c r="C347" s="47">
        <v>119290.0067</v>
      </c>
      <c r="D347" s="47">
        <v>0</v>
      </c>
      <c r="F347" s="47">
        <v>0</v>
      </c>
      <c r="G347" s="47">
        <v>0</v>
      </c>
      <c r="H347" s="47">
        <f t="shared" si="5"/>
        <v>431291.7337</v>
      </c>
    </row>
    <row r="348" spans="1:8" ht="12">
      <c r="A348" s="46">
        <v>39630</v>
      </c>
      <c r="B348" s="47">
        <v>436321.5718</v>
      </c>
      <c r="C348" s="47">
        <v>57728.4885</v>
      </c>
      <c r="D348" s="47">
        <v>0</v>
      </c>
      <c r="F348" s="47">
        <v>8000.0413</v>
      </c>
      <c r="G348" s="47">
        <v>6660.9717</v>
      </c>
      <c r="H348" s="47">
        <f t="shared" si="5"/>
        <v>508711.07329999993</v>
      </c>
    </row>
    <row r="349" spans="1:8" ht="12">
      <c r="A349" s="46">
        <v>39661</v>
      </c>
      <c r="B349" s="47">
        <v>423860.8413</v>
      </c>
      <c r="C349" s="47">
        <v>23337.6408</v>
      </c>
      <c r="D349" s="47">
        <v>13728.0611</v>
      </c>
      <c r="F349" s="47">
        <v>0</v>
      </c>
      <c r="G349" s="47">
        <v>0</v>
      </c>
      <c r="H349" s="47">
        <f t="shared" si="5"/>
        <v>460926.54319999996</v>
      </c>
    </row>
    <row r="350" spans="1:8" ht="12">
      <c r="A350" s="46">
        <v>39692</v>
      </c>
      <c r="B350" s="47">
        <v>676954.8082</v>
      </c>
      <c r="C350" s="47">
        <v>135344.9556</v>
      </c>
      <c r="D350" s="47">
        <v>0</v>
      </c>
      <c r="F350" s="47">
        <v>0</v>
      </c>
      <c r="G350" s="47">
        <v>0</v>
      </c>
      <c r="H350" s="47">
        <f t="shared" si="5"/>
        <v>812299.7638</v>
      </c>
    </row>
    <row r="351" spans="1:8" ht="12">
      <c r="A351" s="46">
        <v>39722</v>
      </c>
      <c r="B351" s="47">
        <v>993207.6845</v>
      </c>
      <c r="C351" s="47">
        <v>100570.5209</v>
      </c>
      <c r="D351" s="47">
        <v>0</v>
      </c>
      <c r="F351" s="47">
        <v>13239.8601</v>
      </c>
      <c r="G351" s="47">
        <v>0</v>
      </c>
      <c r="H351" s="47">
        <f t="shared" si="5"/>
        <v>1107018.0654999998</v>
      </c>
    </row>
    <row r="352" spans="1:8" ht="12">
      <c r="A352" s="46">
        <v>39753</v>
      </c>
      <c r="B352" s="47">
        <v>570424.5831</v>
      </c>
      <c r="C352" s="47">
        <v>52997.6152</v>
      </c>
      <c r="D352" s="47">
        <v>11777.2823</v>
      </c>
      <c r="F352" s="47">
        <v>0</v>
      </c>
      <c r="G352" s="47">
        <v>0</v>
      </c>
      <c r="H352" s="47">
        <f t="shared" si="5"/>
        <v>635199.4806</v>
      </c>
    </row>
    <row r="353" spans="1:8" ht="12">
      <c r="A353" s="46">
        <v>39783</v>
      </c>
      <c r="B353" s="47">
        <v>391431.4121</v>
      </c>
      <c r="C353" s="47">
        <v>182477.5888</v>
      </c>
      <c r="D353" s="47">
        <v>0</v>
      </c>
      <c r="F353" s="47">
        <v>0</v>
      </c>
      <c r="G353" s="47">
        <v>0</v>
      </c>
      <c r="H353" s="47">
        <f t="shared" si="5"/>
        <v>573909.0009</v>
      </c>
    </row>
    <row r="354" spans="1:8" ht="12">
      <c r="A354" s="46">
        <v>39814</v>
      </c>
      <c r="B354" s="47">
        <v>618710.5945</v>
      </c>
      <c r="C354" s="47">
        <v>49808.1517</v>
      </c>
      <c r="D354" s="47">
        <v>0</v>
      </c>
      <c r="F354" s="47">
        <v>8662.2944</v>
      </c>
      <c r="G354" s="47">
        <v>8000.0008</v>
      </c>
      <c r="H354" s="47">
        <f t="shared" si="5"/>
        <v>685181.0414000001</v>
      </c>
    </row>
    <row r="355" spans="1:8" ht="12">
      <c r="A355" s="46">
        <v>39845</v>
      </c>
      <c r="B355" s="47">
        <v>527425.2371</v>
      </c>
      <c r="C355" s="47">
        <v>128670.05</v>
      </c>
      <c r="D355" s="47">
        <v>14712.9031</v>
      </c>
      <c r="F355" s="47">
        <v>0</v>
      </c>
      <c r="G355" s="47">
        <v>0</v>
      </c>
      <c r="H355" s="47">
        <f t="shared" si="5"/>
        <v>670808.1902000001</v>
      </c>
    </row>
    <row r="356" spans="1:8" ht="12">
      <c r="A356" s="46">
        <v>39873</v>
      </c>
      <c r="B356" s="47">
        <v>550428.2361</v>
      </c>
      <c r="C356" s="47">
        <v>254605.6756</v>
      </c>
      <c r="D356" s="47">
        <v>11195.6662</v>
      </c>
      <c r="F356" s="47">
        <v>0</v>
      </c>
      <c r="G356" s="47">
        <v>0</v>
      </c>
      <c r="H356" s="47">
        <f t="shared" si="5"/>
        <v>816229.5778999999</v>
      </c>
    </row>
    <row r="357" spans="1:8" ht="12">
      <c r="A357" s="46">
        <v>39904</v>
      </c>
      <c r="B357" s="47">
        <v>553845.6791</v>
      </c>
      <c r="C357" s="47">
        <v>158343.7939</v>
      </c>
      <c r="D357" s="47">
        <v>0</v>
      </c>
      <c r="F357" s="47">
        <v>14372.7434</v>
      </c>
      <c r="G357" s="47">
        <v>0</v>
      </c>
      <c r="H357" s="47">
        <f t="shared" si="5"/>
        <v>726562.2164</v>
      </c>
    </row>
    <row r="358" spans="1:8" ht="12">
      <c r="A358" s="46">
        <v>39934</v>
      </c>
      <c r="B358" s="47">
        <v>585426.6132</v>
      </c>
      <c r="C358" s="47">
        <v>67083.1765</v>
      </c>
      <c r="D358" s="47">
        <v>16476.5377</v>
      </c>
      <c r="F358" s="47">
        <v>0</v>
      </c>
      <c r="G358" s="47">
        <v>0</v>
      </c>
      <c r="H358" s="47">
        <f t="shared" si="5"/>
        <v>668986.3274000001</v>
      </c>
    </row>
    <row r="359" spans="1:8" ht="12">
      <c r="A359" s="46">
        <v>39965</v>
      </c>
      <c r="B359" s="47">
        <v>500426.6044</v>
      </c>
      <c r="C359" s="47">
        <v>266071.8738</v>
      </c>
      <c r="D359" s="47">
        <v>11116.2697</v>
      </c>
      <c r="F359" s="47">
        <v>0</v>
      </c>
      <c r="G359" s="47">
        <v>0</v>
      </c>
      <c r="H359" s="47">
        <f t="shared" si="5"/>
        <v>777614.7479</v>
      </c>
    </row>
    <row r="360" spans="1:8" ht="12">
      <c r="A360" s="46">
        <v>39995</v>
      </c>
      <c r="B360" s="47">
        <v>685368.4385</v>
      </c>
      <c r="C360" s="47">
        <v>166643.963</v>
      </c>
      <c r="D360" s="47">
        <v>11185.9548</v>
      </c>
      <c r="F360" s="47">
        <v>8135.2413</v>
      </c>
      <c r="G360" s="47">
        <v>6150.3038</v>
      </c>
      <c r="H360" s="47">
        <f t="shared" si="5"/>
        <v>877483.9014</v>
      </c>
    </row>
    <row r="361" spans="1:8" ht="12">
      <c r="A361" s="46">
        <v>40026</v>
      </c>
      <c r="B361" s="47">
        <v>557429.464</v>
      </c>
      <c r="C361" s="47">
        <v>181547.3789</v>
      </c>
      <c r="D361" s="47">
        <v>17316.7393</v>
      </c>
      <c r="F361" s="47">
        <v>0</v>
      </c>
      <c r="G361" s="47">
        <v>0</v>
      </c>
      <c r="H361" s="47">
        <f t="shared" si="5"/>
        <v>756293.5822000001</v>
      </c>
    </row>
    <row r="362" spans="1:8" ht="12">
      <c r="A362" s="46">
        <v>40057</v>
      </c>
      <c r="B362" s="47">
        <v>386427.8548</v>
      </c>
      <c r="C362" s="47">
        <v>172106.5388</v>
      </c>
      <c r="D362" s="47">
        <v>12025.435</v>
      </c>
      <c r="F362" s="47">
        <v>0</v>
      </c>
      <c r="G362" s="47">
        <v>0</v>
      </c>
      <c r="H362" s="47">
        <f t="shared" si="5"/>
        <v>570559.8286</v>
      </c>
    </row>
    <row r="363" spans="1:8" ht="12">
      <c r="A363" s="46">
        <v>40087</v>
      </c>
      <c r="B363" s="47">
        <v>519209.1032</v>
      </c>
      <c r="C363" s="47">
        <v>59461.4502</v>
      </c>
      <c r="D363" s="47">
        <v>12093.8528</v>
      </c>
      <c r="F363" s="47">
        <v>14054.7509</v>
      </c>
      <c r="G363" s="47">
        <v>0</v>
      </c>
      <c r="H363" s="47">
        <f t="shared" si="5"/>
        <v>604819.1571</v>
      </c>
    </row>
    <row r="364" spans="1:8" ht="12">
      <c r="A364" s="46">
        <v>40118</v>
      </c>
      <c r="B364" s="47">
        <v>409428.0659</v>
      </c>
      <c r="C364" s="47">
        <v>313485.9764</v>
      </c>
      <c r="D364" s="47">
        <v>17989.3041</v>
      </c>
      <c r="F364" s="47">
        <v>0</v>
      </c>
      <c r="G364" s="47">
        <v>0</v>
      </c>
      <c r="H364" s="47">
        <f t="shared" si="5"/>
        <v>740903.3463999999</v>
      </c>
    </row>
    <row r="365" spans="1:8" ht="12">
      <c r="A365" s="46">
        <v>40148</v>
      </c>
      <c r="B365" s="47">
        <v>523719.1293</v>
      </c>
      <c r="C365" s="47">
        <v>182825.4446</v>
      </c>
      <c r="D365" s="47">
        <v>13069.9534</v>
      </c>
      <c r="F365" s="47">
        <v>0</v>
      </c>
      <c r="G365" s="47">
        <v>0</v>
      </c>
      <c r="H365" s="47">
        <f t="shared" si="5"/>
        <v>719614.5273</v>
      </c>
    </row>
    <row r="366" spans="1:8" ht="12">
      <c r="A366" s="46">
        <v>40179</v>
      </c>
      <c r="B366" s="47">
        <v>286427.0823</v>
      </c>
      <c r="C366" s="47">
        <v>63368.6717</v>
      </c>
      <c r="D366" s="47">
        <v>13504.7892</v>
      </c>
      <c r="F366" s="47">
        <v>10388.2806</v>
      </c>
      <c r="G366" s="47">
        <v>0</v>
      </c>
      <c r="H366" s="47">
        <f t="shared" si="5"/>
        <v>373688.8238</v>
      </c>
    </row>
    <row r="367" spans="1:8" ht="12">
      <c r="A367" s="46">
        <v>40210</v>
      </c>
      <c r="B367" s="47">
        <v>385428.9915</v>
      </c>
      <c r="C367" s="47">
        <v>192222.3005</v>
      </c>
      <c r="D367" s="47">
        <v>17796.7759</v>
      </c>
      <c r="F367" s="47">
        <v>0</v>
      </c>
      <c r="G367" s="47">
        <v>8000</v>
      </c>
      <c r="H367" s="47">
        <f t="shared" si="5"/>
        <v>603448.0679</v>
      </c>
    </row>
    <row r="368" spans="1:8" ht="12">
      <c r="A368" s="46">
        <v>40238</v>
      </c>
      <c r="B368" s="47">
        <v>489429.8336</v>
      </c>
      <c r="C368" s="47">
        <v>304613.6196</v>
      </c>
      <c r="D368" s="47">
        <v>13153.8071</v>
      </c>
      <c r="F368" s="47">
        <v>0</v>
      </c>
      <c r="G368" s="47">
        <v>0</v>
      </c>
      <c r="H368" s="47">
        <f t="shared" si="5"/>
        <v>807197.2603</v>
      </c>
    </row>
    <row r="369" spans="1:8" ht="12">
      <c r="A369" s="46">
        <v>40269</v>
      </c>
      <c r="B369" s="47">
        <v>599853.2807</v>
      </c>
      <c r="C369" s="47">
        <v>185982.9611</v>
      </c>
      <c r="D369" s="47">
        <v>13951.6618</v>
      </c>
      <c r="F369" s="47">
        <v>19820.3141</v>
      </c>
      <c r="G369" s="47">
        <v>0</v>
      </c>
      <c r="H369" s="47">
        <f t="shared" si="5"/>
        <v>819608.2176999999</v>
      </c>
    </row>
    <row r="370" spans="1:8" ht="12">
      <c r="A370" s="46">
        <v>40299</v>
      </c>
      <c r="B370" s="47">
        <v>466431.2098</v>
      </c>
      <c r="C370" s="47">
        <v>67403.5506</v>
      </c>
      <c r="D370" s="47">
        <v>17394.5128</v>
      </c>
      <c r="F370" s="47">
        <v>0</v>
      </c>
      <c r="G370" s="47">
        <v>0</v>
      </c>
      <c r="H370" s="47">
        <f t="shared" si="5"/>
        <v>551229.2732</v>
      </c>
    </row>
    <row r="371" spans="1:8" ht="12">
      <c r="A371" s="46">
        <v>40330</v>
      </c>
      <c r="B371" s="47">
        <v>510429.6364</v>
      </c>
      <c r="C371" s="47">
        <v>283911.4055</v>
      </c>
      <c r="D371" s="47">
        <v>13075.0294</v>
      </c>
      <c r="F371" s="47">
        <v>0</v>
      </c>
      <c r="G371" s="47">
        <v>0</v>
      </c>
      <c r="H371" s="47">
        <f t="shared" si="5"/>
        <v>807416.0713000001</v>
      </c>
    </row>
    <row r="372" spans="1:8" ht="12">
      <c r="A372" s="46">
        <v>40360</v>
      </c>
      <c r="B372" s="47">
        <v>662369.6478</v>
      </c>
      <c r="C372" s="47">
        <v>56015.9526</v>
      </c>
      <c r="D372" s="47">
        <v>13003.7071</v>
      </c>
      <c r="F372" s="47">
        <v>12003.4491</v>
      </c>
      <c r="G372" s="47">
        <v>0</v>
      </c>
      <c r="H372" s="47">
        <f t="shared" si="5"/>
        <v>743392.7566</v>
      </c>
    </row>
    <row r="373" spans="1:8" ht="12">
      <c r="A373" s="46">
        <v>40391</v>
      </c>
      <c r="B373" s="47">
        <v>548435.6481</v>
      </c>
      <c r="C373" s="47">
        <v>273385.9989</v>
      </c>
      <c r="D373" s="47">
        <v>16958.1403</v>
      </c>
      <c r="F373" s="47">
        <v>0</v>
      </c>
      <c r="G373" s="47">
        <v>7171.3905</v>
      </c>
      <c r="H373" s="47">
        <f t="shared" si="5"/>
        <v>845951.1778</v>
      </c>
    </row>
    <row r="374" spans="1:8" ht="12">
      <c r="A374" s="46">
        <v>40422</v>
      </c>
      <c r="B374" s="47">
        <v>615217.4019</v>
      </c>
      <c r="C374" s="47">
        <v>157734.9341</v>
      </c>
      <c r="D374" s="47">
        <v>13140.6942</v>
      </c>
      <c r="F374" s="47">
        <v>10108.183</v>
      </c>
      <c r="G374" s="47">
        <v>0</v>
      </c>
      <c r="H374" s="47">
        <f t="shared" si="5"/>
        <v>796201.2132000001</v>
      </c>
    </row>
    <row r="375" spans="1:8" ht="12">
      <c r="A375" s="46">
        <v>40452</v>
      </c>
      <c r="B375" s="47">
        <v>466427.26370000007</v>
      </c>
      <c r="C375" s="47">
        <v>53465.840800000005</v>
      </c>
      <c r="D375" s="47">
        <v>13114.2487</v>
      </c>
      <c r="F375" s="47">
        <v>0</v>
      </c>
      <c r="G375" s="47">
        <v>0</v>
      </c>
      <c r="H375" s="47">
        <f t="shared" si="5"/>
        <v>533007.3532000001</v>
      </c>
    </row>
    <row r="376" spans="1:8" ht="12">
      <c r="A376" s="46">
        <v>40483</v>
      </c>
      <c r="B376" s="47">
        <v>469429.40359999996</v>
      </c>
      <c r="C376" s="47">
        <v>261432.50259999995</v>
      </c>
      <c r="D376" s="47">
        <v>16429.0352</v>
      </c>
      <c r="F376" s="47">
        <v>0</v>
      </c>
      <c r="G376" s="47">
        <v>0</v>
      </c>
      <c r="H376" s="47">
        <f t="shared" si="5"/>
        <v>747290.9413999999</v>
      </c>
    </row>
    <row r="377" spans="1:8" ht="12">
      <c r="A377" s="46">
        <v>40513</v>
      </c>
      <c r="B377" s="47">
        <v>599717.9738</v>
      </c>
      <c r="C377" s="47">
        <v>157733.5413</v>
      </c>
      <c r="D377" s="47">
        <v>13189.116</v>
      </c>
      <c r="F377" s="47">
        <v>0</v>
      </c>
      <c r="G377" s="47">
        <v>0</v>
      </c>
      <c r="H377" s="47">
        <f t="shared" si="5"/>
        <v>770640.6311000001</v>
      </c>
    </row>
    <row r="378" spans="1:8" ht="12">
      <c r="A378" s="46">
        <v>40544</v>
      </c>
      <c r="B378" s="47">
        <v>468432.71729999996</v>
      </c>
      <c r="C378" s="47">
        <v>155134.55099999998</v>
      </c>
      <c r="D378" s="47">
        <v>13284.905999999999</v>
      </c>
      <c r="F378" s="47">
        <v>13259.048</v>
      </c>
      <c r="G378" s="47">
        <v>0</v>
      </c>
      <c r="H378" s="47">
        <f t="shared" si="5"/>
        <v>650111.2222999998</v>
      </c>
    </row>
    <row r="379" spans="1:8" ht="12">
      <c r="A379" s="46">
        <v>40575</v>
      </c>
      <c r="B379" s="47">
        <v>458436.18230000004</v>
      </c>
      <c r="C379" s="47">
        <v>160130.24060000002</v>
      </c>
      <c r="D379" s="47">
        <v>16367.142000000002</v>
      </c>
      <c r="F379" s="47">
        <v>0</v>
      </c>
      <c r="G379" s="47">
        <v>9494.4489</v>
      </c>
      <c r="H379" s="47">
        <f t="shared" si="5"/>
        <v>644428.0138000001</v>
      </c>
    </row>
    <row r="380" spans="1:8" ht="12">
      <c r="A380" s="46">
        <v>40603</v>
      </c>
      <c r="B380" s="47">
        <v>583849.5608</v>
      </c>
      <c r="C380" s="47">
        <v>156439.7848</v>
      </c>
      <c r="D380" s="47">
        <v>13000.018600000001</v>
      </c>
      <c r="F380" s="47">
        <v>11493.334799999999</v>
      </c>
      <c r="G380" s="47">
        <v>0</v>
      </c>
      <c r="H380" s="47">
        <f t="shared" si="5"/>
        <v>764782.6989999999</v>
      </c>
    </row>
    <row r="381" spans="1:8" ht="12">
      <c r="A381" s="46">
        <v>40634</v>
      </c>
      <c r="B381" s="47">
        <v>424428.1068</v>
      </c>
      <c r="C381" s="47">
        <v>92817.353</v>
      </c>
      <c r="D381" s="47">
        <v>13639.971</v>
      </c>
      <c r="F381" s="47">
        <v>14000.0582</v>
      </c>
      <c r="G381" s="47">
        <v>0</v>
      </c>
      <c r="H381" s="47">
        <f t="shared" si="5"/>
        <v>544885.489</v>
      </c>
    </row>
    <row r="382" spans="1:8" ht="12">
      <c r="A382" s="46">
        <v>40664</v>
      </c>
      <c r="B382" s="47">
        <v>371010.2368</v>
      </c>
      <c r="C382" s="47">
        <v>225038.1179</v>
      </c>
      <c r="D382" s="47">
        <v>16000.003499999999</v>
      </c>
      <c r="F382" s="47">
        <v>11000.0021</v>
      </c>
      <c r="G382" s="47">
        <v>0</v>
      </c>
      <c r="H382" s="47">
        <f t="shared" si="5"/>
        <v>623048.3603000001</v>
      </c>
    </row>
    <row r="383" spans="1:8" ht="12">
      <c r="A383" s="46">
        <v>40695</v>
      </c>
      <c r="B383" s="47">
        <v>478585.8574</v>
      </c>
      <c r="C383" s="47">
        <v>155187.53740000003</v>
      </c>
      <c r="D383" s="47">
        <v>13000.0337</v>
      </c>
      <c r="F383" s="47">
        <v>0</v>
      </c>
      <c r="G383" s="47">
        <v>7225.3882</v>
      </c>
      <c r="H383" s="47">
        <f t="shared" si="5"/>
        <v>653998.8167000001</v>
      </c>
    </row>
    <row r="384" spans="1:8" ht="12">
      <c r="A384" s="46">
        <v>40725</v>
      </c>
      <c r="B384" s="47">
        <v>361430.5178</v>
      </c>
      <c r="C384" s="47">
        <v>89042.2773</v>
      </c>
      <c r="D384" s="47">
        <v>13000.003700000001</v>
      </c>
      <c r="F384" s="47">
        <v>13000.0045</v>
      </c>
      <c r="G384" s="47">
        <v>0</v>
      </c>
      <c r="H384" s="47">
        <f t="shared" si="5"/>
        <v>476472.80329999997</v>
      </c>
    </row>
    <row r="385" spans="1:8" ht="12">
      <c r="A385" s="46">
        <v>40756</v>
      </c>
      <c r="B385" s="47">
        <v>430431.1745000001</v>
      </c>
      <c r="C385" s="47">
        <v>225648.82559999998</v>
      </c>
      <c r="D385" s="47">
        <v>16489.944</v>
      </c>
      <c r="F385" s="47">
        <v>12367.034500000002</v>
      </c>
      <c r="G385" s="47">
        <v>0</v>
      </c>
      <c r="H385" s="47">
        <f aca="true" t="shared" si="6" ref="H385:H437">SUM(B385:G385)</f>
        <v>684936.9786</v>
      </c>
    </row>
    <row r="386" spans="1:8" ht="12">
      <c r="A386" s="46">
        <v>40787</v>
      </c>
      <c r="B386" s="47">
        <v>519228.6835</v>
      </c>
      <c r="C386" s="47">
        <v>155082.4625</v>
      </c>
      <c r="D386" s="47">
        <v>13000.0342</v>
      </c>
      <c r="F386" s="47">
        <v>11342.4668</v>
      </c>
      <c r="G386" s="47">
        <v>0</v>
      </c>
      <c r="H386" s="47">
        <f t="shared" si="6"/>
        <v>698653.647</v>
      </c>
    </row>
    <row r="387" spans="1:8" ht="12">
      <c r="A387" s="46">
        <v>40817</v>
      </c>
      <c r="B387" s="47">
        <v>397148.97410000005</v>
      </c>
      <c r="C387" s="47">
        <v>155764.2059</v>
      </c>
      <c r="D387" s="47">
        <v>13000.0072</v>
      </c>
      <c r="F387" s="47">
        <v>0</v>
      </c>
      <c r="G387" s="47">
        <v>7266.1792</v>
      </c>
      <c r="H387" s="47">
        <f t="shared" si="6"/>
        <v>573179.3664</v>
      </c>
    </row>
    <row r="388" spans="1:8" ht="12">
      <c r="A388" s="46">
        <v>40848</v>
      </c>
      <c r="B388" s="47">
        <v>407434.1549</v>
      </c>
      <c r="C388" s="47">
        <v>163771.08899999998</v>
      </c>
      <c r="D388" s="47">
        <v>17224.2694</v>
      </c>
      <c r="F388" s="47">
        <v>11498.4241</v>
      </c>
      <c r="G388" s="47">
        <v>0</v>
      </c>
      <c r="H388" s="47">
        <f t="shared" si="6"/>
        <v>599927.9373999999</v>
      </c>
    </row>
    <row r="389" spans="1:8" ht="12">
      <c r="A389" s="46">
        <v>40878</v>
      </c>
      <c r="B389" s="47">
        <v>494760.4726</v>
      </c>
      <c r="C389" s="47">
        <v>91073.2516</v>
      </c>
      <c r="D389" s="47">
        <v>13475.7841</v>
      </c>
      <c r="F389" s="47">
        <v>12000.0043</v>
      </c>
      <c r="G389" s="47">
        <v>0</v>
      </c>
      <c r="H389" s="47">
        <f t="shared" si="6"/>
        <v>611309.5126</v>
      </c>
    </row>
    <row r="390" spans="1:8" ht="12">
      <c r="A390" s="46">
        <v>40909</v>
      </c>
      <c r="B390" s="47">
        <v>387438.8203</v>
      </c>
      <c r="C390" s="47">
        <v>223697.75469999996</v>
      </c>
      <c r="D390" s="47">
        <v>13922.655799999999</v>
      </c>
      <c r="F390" s="47">
        <v>15282.3406</v>
      </c>
      <c r="G390" s="47">
        <v>0</v>
      </c>
      <c r="H390" s="47">
        <f t="shared" si="6"/>
        <v>640341.5713999999</v>
      </c>
    </row>
    <row r="391" spans="1:8" ht="12">
      <c r="A391" s="46">
        <v>40940</v>
      </c>
      <c r="B391" s="47">
        <v>466433.3845</v>
      </c>
      <c r="C391" s="47">
        <v>163233.78119999997</v>
      </c>
      <c r="D391" s="47">
        <v>17950.9053</v>
      </c>
      <c r="F391" s="47">
        <v>0</v>
      </c>
      <c r="G391" s="47">
        <v>9127.756</v>
      </c>
      <c r="H391" s="47">
        <f t="shared" si="6"/>
        <v>656745.827</v>
      </c>
    </row>
    <row r="392" spans="1:8" ht="12">
      <c r="A392" s="46">
        <v>40969</v>
      </c>
      <c r="B392" s="47">
        <v>577851.2429999999</v>
      </c>
      <c r="C392" s="47">
        <v>92511.35930000001</v>
      </c>
      <c r="D392" s="47">
        <v>13902.6584</v>
      </c>
      <c r="F392" s="47">
        <v>13000.001900000001</v>
      </c>
      <c r="G392" s="47">
        <v>0</v>
      </c>
      <c r="H392" s="47">
        <f t="shared" si="6"/>
        <v>697265.2625999999</v>
      </c>
    </row>
    <row r="393" spans="1:8" ht="12">
      <c r="A393" s="46">
        <v>41000</v>
      </c>
      <c r="B393" s="47">
        <v>400427.4779</v>
      </c>
      <c r="C393" s="47">
        <v>229823.36380000005</v>
      </c>
      <c r="D393" s="47">
        <v>15365.4679</v>
      </c>
      <c r="F393" s="47">
        <v>16429.8924</v>
      </c>
      <c r="G393" s="47">
        <v>0</v>
      </c>
      <c r="H393" s="47">
        <f t="shared" si="6"/>
        <v>662046.202</v>
      </c>
    </row>
    <row r="394" spans="1:8" ht="12">
      <c r="A394" s="46">
        <v>41030</v>
      </c>
      <c r="B394" s="47">
        <v>512367.91610000003</v>
      </c>
      <c r="C394" s="47">
        <v>158505.32799999998</v>
      </c>
      <c r="D394" s="47">
        <v>17001.019800000002</v>
      </c>
      <c r="F394" s="47">
        <v>13000.457900000001</v>
      </c>
      <c r="G394" s="47">
        <v>0</v>
      </c>
      <c r="H394" s="47">
        <f t="shared" si="6"/>
        <v>700874.7218</v>
      </c>
    </row>
    <row r="395" spans="1:8" ht="12">
      <c r="A395" s="46">
        <v>41061</v>
      </c>
      <c r="B395" s="47">
        <v>391429.27829999995</v>
      </c>
      <c r="C395" s="47">
        <v>56742.28569999999</v>
      </c>
      <c r="D395" s="47">
        <v>13917.8652</v>
      </c>
      <c r="F395" s="47">
        <v>0</v>
      </c>
      <c r="G395" s="47">
        <v>7000.024899999999</v>
      </c>
      <c r="H395" s="47">
        <f t="shared" si="6"/>
        <v>469089.4541</v>
      </c>
    </row>
    <row r="396" spans="1:8" ht="12">
      <c r="A396" s="46">
        <v>41091</v>
      </c>
      <c r="B396" s="47">
        <v>371386.3117</v>
      </c>
      <c r="C396" s="47">
        <v>252011.7921</v>
      </c>
      <c r="D396" s="47">
        <v>13000.0302</v>
      </c>
      <c r="F396" s="47">
        <v>15000.005</v>
      </c>
      <c r="G396" s="47">
        <v>0</v>
      </c>
      <c r="H396" s="47">
        <f t="shared" si="6"/>
        <v>651398.1390000001</v>
      </c>
    </row>
    <row r="397" spans="1:8" ht="12">
      <c r="A397" s="46">
        <v>41122</v>
      </c>
      <c r="B397" s="47">
        <v>588014.0750999999</v>
      </c>
      <c r="C397" s="47">
        <v>155000.2722</v>
      </c>
      <c r="D397" s="47">
        <v>16000.007700000002</v>
      </c>
      <c r="F397" s="47">
        <v>14000.043899999999</v>
      </c>
      <c r="G397" s="47">
        <v>0</v>
      </c>
      <c r="H397" s="47">
        <f t="shared" si="6"/>
        <v>773014.3988999999</v>
      </c>
    </row>
    <row r="398" spans="1:8" ht="12">
      <c r="A398" s="46">
        <v>41153</v>
      </c>
      <c r="B398" s="47">
        <v>460008.40949999995</v>
      </c>
      <c r="C398" s="47">
        <v>53000.115699999995</v>
      </c>
      <c r="D398" s="47">
        <v>13000.0015</v>
      </c>
      <c r="F398" s="47">
        <v>13000.0252</v>
      </c>
      <c r="G398" s="47">
        <v>0</v>
      </c>
      <c r="H398" s="47">
        <f t="shared" si="6"/>
        <v>539008.5519</v>
      </c>
    </row>
    <row r="399" spans="1:8" ht="12">
      <c r="A399" s="46">
        <v>41183</v>
      </c>
      <c r="B399" s="47">
        <v>425007.689</v>
      </c>
      <c r="C399" s="47">
        <v>251000.3235</v>
      </c>
      <c r="D399" s="47">
        <v>13000.014200000001</v>
      </c>
      <c r="F399" s="47">
        <v>0</v>
      </c>
      <c r="G399" s="47">
        <v>7000.0882</v>
      </c>
      <c r="H399" s="47">
        <f t="shared" si="6"/>
        <v>696008.1148999999</v>
      </c>
    </row>
    <row r="400" spans="1:8" ht="12">
      <c r="A400" s="46">
        <v>41214</v>
      </c>
      <c r="B400" s="47">
        <v>580011.4423</v>
      </c>
      <c r="C400" s="47">
        <v>155000.2372</v>
      </c>
      <c r="D400" s="47">
        <v>16000.0082</v>
      </c>
      <c r="F400" s="47">
        <v>13000.0224</v>
      </c>
      <c r="G400" s="47">
        <v>0</v>
      </c>
      <c r="H400" s="47">
        <f t="shared" si="6"/>
        <v>764011.7101</v>
      </c>
    </row>
    <row r="401" spans="1:8" ht="12">
      <c r="A401" s="46">
        <v>41244</v>
      </c>
      <c r="B401" s="47">
        <v>460011.00159999996</v>
      </c>
      <c r="C401" s="47">
        <v>152000.31320000003</v>
      </c>
      <c r="D401" s="47">
        <v>13000.0039</v>
      </c>
      <c r="F401" s="47">
        <v>14000.0342</v>
      </c>
      <c r="G401" s="47">
        <v>0</v>
      </c>
      <c r="H401" s="47">
        <f t="shared" si="6"/>
        <v>639011.3529</v>
      </c>
    </row>
    <row r="402" spans="1:8" ht="12">
      <c r="A402" s="46">
        <v>41275</v>
      </c>
      <c r="B402" s="47">
        <v>500006.94149999996</v>
      </c>
      <c r="C402" s="47">
        <v>152000.1969</v>
      </c>
      <c r="D402" s="47">
        <v>13000.0009</v>
      </c>
      <c r="F402" s="47">
        <v>15000.0003</v>
      </c>
      <c r="G402" s="47">
        <v>0</v>
      </c>
      <c r="H402" s="47">
        <f t="shared" si="6"/>
        <v>680007.1395999999</v>
      </c>
    </row>
    <row r="403" spans="1:8" ht="12">
      <c r="A403" s="46">
        <v>41306</v>
      </c>
      <c r="B403" s="47">
        <v>535011.0612</v>
      </c>
      <c r="C403" s="47">
        <v>176000.2287</v>
      </c>
      <c r="D403" s="47">
        <v>16000.1395</v>
      </c>
      <c r="F403" s="47">
        <v>0</v>
      </c>
      <c r="G403" s="47">
        <v>9000.0428</v>
      </c>
      <c r="H403" s="47">
        <f t="shared" si="6"/>
        <v>736011.4722000001</v>
      </c>
    </row>
    <row r="404" spans="1:8" ht="12">
      <c r="A404" s="46">
        <v>41334</v>
      </c>
      <c r="B404" s="47">
        <v>495009.57430000004</v>
      </c>
      <c r="C404" s="47">
        <v>53000.054599999996</v>
      </c>
      <c r="D404" s="47">
        <v>13000.036</v>
      </c>
      <c r="F404" s="47">
        <v>13000.008</v>
      </c>
      <c r="G404" s="47">
        <v>0</v>
      </c>
      <c r="H404" s="47">
        <f t="shared" si="6"/>
        <v>574009.6729</v>
      </c>
    </row>
    <row r="405" spans="1:8" ht="12">
      <c r="A405" s="46">
        <v>41365</v>
      </c>
      <c r="B405" s="47">
        <v>455008.9085</v>
      </c>
      <c r="C405" s="47">
        <v>230000.9052</v>
      </c>
      <c r="D405" s="47">
        <v>13000.0129</v>
      </c>
      <c r="F405" s="47">
        <v>18000.0097</v>
      </c>
      <c r="G405" s="47">
        <v>0</v>
      </c>
      <c r="H405" s="47">
        <f t="shared" si="6"/>
        <v>716009.8363000001</v>
      </c>
    </row>
    <row r="406" spans="1:8" ht="12">
      <c r="A406" s="46">
        <v>41395</v>
      </c>
      <c r="B406" s="47">
        <v>477012.4739</v>
      </c>
      <c r="C406" s="47">
        <v>155000.2164</v>
      </c>
      <c r="D406" s="47">
        <v>16000.063300000002</v>
      </c>
      <c r="F406" s="47">
        <v>13000.009399999999</v>
      </c>
      <c r="G406" s="47">
        <v>0</v>
      </c>
      <c r="H406" s="47">
        <f t="shared" si="6"/>
        <v>661012.763</v>
      </c>
    </row>
    <row r="407" spans="1:8" ht="12">
      <c r="A407" s="46">
        <v>41426</v>
      </c>
      <c r="B407" s="47">
        <v>400011.2099</v>
      </c>
      <c r="C407" s="47">
        <v>53000.1147</v>
      </c>
      <c r="D407" s="47">
        <v>13000.0046</v>
      </c>
      <c r="F407" s="47">
        <v>0</v>
      </c>
      <c r="G407" s="47">
        <v>7000.0018</v>
      </c>
      <c r="H407" s="47">
        <f t="shared" si="6"/>
        <v>473011.331</v>
      </c>
    </row>
    <row r="408" spans="1:8" ht="12">
      <c r="A408" s="46">
        <v>41456</v>
      </c>
      <c r="B408" s="47">
        <v>384783.62350000005</v>
      </c>
      <c r="C408" s="47">
        <v>251000.49830000004</v>
      </c>
      <c r="D408" s="47">
        <v>13000.001900000001</v>
      </c>
      <c r="F408" s="47">
        <v>15000.0015</v>
      </c>
      <c r="G408" s="47">
        <v>0</v>
      </c>
      <c r="H408" s="47">
        <f t="shared" si="6"/>
        <v>663784.1252000001</v>
      </c>
    </row>
    <row r="409" spans="1:8" ht="12">
      <c r="A409" s="46">
        <v>41487</v>
      </c>
      <c r="B409" s="47">
        <v>585010.9802</v>
      </c>
      <c r="C409" s="47">
        <v>56000.0398</v>
      </c>
      <c r="D409" s="47">
        <v>16000.007</v>
      </c>
      <c r="F409" s="47">
        <v>16000.013200000001</v>
      </c>
      <c r="G409" s="47">
        <v>0</v>
      </c>
      <c r="H409" s="47">
        <f t="shared" si="6"/>
        <v>673011.0402</v>
      </c>
    </row>
    <row r="410" spans="1:8" ht="12">
      <c r="A410" s="46">
        <v>41518</v>
      </c>
      <c r="B410" s="47">
        <v>462009.80749999994</v>
      </c>
      <c r="C410" s="47">
        <v>247000.41009999995</v>
      </c>
      <c r="D410" s="47">
        <v>13000.0068</v>
      </c>
      <c r="F410" s="47">
        <v>13000.063400000001</v>
      </c>
      <c r="G410" s="47">
        <v>0</v>
      </c>
      <c r="H410" s="47">
        <f t="shared" si="6"/>
        <v>735010.2877999998</v>
      </c>
    </row>
    <row r="411" spans="1:8" ht="12">
      <c r="A411" s="46">
        <v>41548</v>
      </c>
      <c r="B411" s="47">
        <v>577012.0629999998</v>
      </c>
      <c r="C411" s="47">
        <v>147000.2289</v>
      </c>
      <c r="D411" s="47">
        <v>13000.0407</v>
      </c>
      <c r="F411" s="47">
        <v>0</v>
      </c>
      <c r="G411" s="47">
        <v>7000.0172999999995</v>
      </c>
      <c r="H411" s="47">
        <f t="shared" si="6"/>
        <v>744012.3498999998</v>
      </c>
    </row>
    <row r="412" spans="1:8" ht="12">
      <c r="A412" s="46">
        <v>41579</v>
      </c>
      <c r="B412" s="47">
        <v>449011.16670000006</v>
      </c>
      <c r="C412" s="47">
        <v>54000.2311</v>
      </c>
      <c r="D412" s="47">
        <v>16000.044800000001</v>
      </c>
      <c r="F412" s="47">
        <v>13000.283899999999</v>
      </c>
      <c r="G412" s="47">
        <v>0</v>
      </c>
      <c r="H412" s="47">
        <f t="shared" si="6"/>
        <v>532011.7265</v>
      </c>
    </row>
    <row r="413" spans="1:8" ht="12">
      <c r="A413" s="46">
        <v>41609</v>
      </c>
      <c r="B413" s="47">
        <v>396006.69749999995</v>
      </c>
      <c r="C413" s="47">
        <v>243000.5146</v>
      </c>
      <c r="D413" s="47">
        <v>13000.0309</v>
      </c>
      <c r="F413" s="47">
        <v>16000.012200000001</v>
      </c>
      <c r="G413" s="47">
        <v>0</v>
      </c>
      <c r="H413" s="47">
        <f t="shared" si="6"/>
        <v>668007.2551999999</v>
      </c>
    </row>
    <row r="414" spans="1:8" ht="12">
      <c r="A414" s="46">
        <v>41640</v>
      </c>
      <c r="B414" s="47">
        <v>363012.79699999996</v>
      </c>
      <c r="C414" s="47">
        <v>175000.54799999998</v>
      </c>
      <c r="D414" s="47">
        <v>13000.0321</v>
      </c>
      <c r="E414" s="47">
        <v>15000.0712</v>
      </c>
      <c r="F414" s="47">
        <v>15000.0003</v>
      </c>
      <c r="G414" s="47">
        <v>0</v>
      </c>
      <c r="H414" s="47">
        <f t="shared" si="6"/>
        <v>581013.4485999999</v>
      </c>
    </row>
    <row r="415" spans="1:8" ht="12">
      <c r="A415" s="46">
        <v>41671</v>
      </c>
      <c r="B415" s="47">
        <v>420008.3452999999</v>
      </c>
      <c r="C415" s="47">
        <v>150098.6418</v>
      </c>
      <c r="D415" s="47">
        <v>16000.0183</v>
      </c>
      <c r="E415" s="47">
        <v>13000.0899</v>
      </c>
      <c r="F415" s="47">
        <v>0</v>
      </c>
      <c r="G415" s="47">
        <v>9000.0358</v>
      </c>
      <c r="H415" s="47">
        <f t="shared" si="6"/>
        <v>608107.1310999999</v>
      </c>
    </row>
    <row r="416" spans="1:8" ht="12">
      <c r="A416" s="46">
        <v>41699</v>
      </c>
      <c r="B416" s="47">
        <v>374010.6979</v>
      </c>
      <c r="C416" s="47">
        <v>147000.6226</v>
      </c>
      <c r="D416" s="47">
        <v>13000.0074</v>
      </c>
      <c r="E416" s="47">
        <v>13000.1512</v>
      </c>
      <c r="F416" s="47">
        <v>13000.0054</v>
      </c>
      <c r="G416" s="47">
        <v>0</v>
      </c>
      <c r="H416" s="47">
        <f t="shared" si="6"/>
        <v>560011.4845</v>
      </c>
    </row>
    <row r="417" spans="1:8" ht="12">
      <c r="A417" s="46">
        <v>41730</v>
      </c>
      <c r="B417" s="47">
        <v>335009.41909999994</v>
      </c>
      <c r="C417" s="47">
        <v>147000.6007</v>
      </c>
      <c r="D417" s="47">
        <v>13000.0067</v>
      </c>
      <c r="E417" s="47">
        <v>15000.2464</v>
      </c>
      <c r="F417" s="47">
        <v>18000.5654</v>
      </c>
      <c r="G417" s="47">
        <v>0</v>
      </c>
      <c r="H417" s="47">
        <f t="shared" si="6"/>
        <v>528010.8383</v>
      </c>
    </row>
    <row r="418" spans="1:8" ht="12">
      <c r="A418" s="46">
        <v>41760</v>
      </c>
      <c r="B418" s="47">
        <v>480012.3239999999</v>
      </c>
      <c r="C418" s="47">
        <v>53000.0341</v>
      </c>
      <c r="D418" s="47">
        <v>16000.0088</v>
      </c>
      <c r="E418" s="47">
        <v>13000.0684</v>
      </c>
      <c r="F418" s="47">
        <v>13000.0526</v>
      </c>
      <c r="G418" s="47">
        <v>0</v>
      </c>
      <c r="H418" s="47">
        <f t="shared" si="6"/>
        <v>575012.4879</v>
      </c>
    </row>
    <row r="419" spans="1:8" ht="12">
      <c r="A419" s="46">
        <v>41791</v>
      </c>
      <c r="B419" s="47">
        <v>362011.5043</v>
      </c>
      <c r="C419" s="47">
        <v>238037.1926</v>
      </c>
      <c r="D419" s="47">
        <v>13000.0014</v>
      </c>
      <c r="E419" s="47">
        <v>13000.3915</v>
      </c>
      <c r="F419" s="47">
        <v>0</v>
      </c>
      <c r="G419" s="47">
        <v>7000.0026</v>
      </c>
      <c r="H419" s="47">
        <f t="shared" si="6"/>
        <v>633049.0924</v>
      </c>
    </row>
    <row r="420" spans="1:8" ht="12">
      <c r="A420" s="46">
        <v>41821</v>
      </c>
      <c r="B420" s="47">
        <v>445011.58669999987</v>
      </c>
      <c r="C420" s="47">
        <v>141021.11059999999</v>
      </c>
      <c r="D420" s="47">
        <v>13000.0171</v>
      </c>
      <c r="E420" s="47">
        <v>15000.2298</v>
      </c>
      <c r="F420" s="47">
        <v>15000.0271</v>
      </c>
      <c r="G420" s="47">
        <v>0</v>
      </c>
      <c r="H420" s="47">
        <f t="shared" si="6"/>
        <v>629032.9712999999</v>
      </c>
    </row>
    <row r="421" spans="1:8" ht="12">
      <c r="A421" s="46">
        <v>41852</v>
      </c>
      <c r="B421" s="47">
        <v>429010.3381</v>
      </c>
      <c r="C421" s="47">
        <v>51000.0352</v>
      </c>
      <c r="D421" s="47">
        <v>16000.0014</v>
      </c>
      <c r="E421" s="47">
        <v>13000.1739</v>
      </c>
      <c r="F421" s="47">
        <v>16000.0082</v>
      </c>
      <c r="G421" s="47">
        <v>0</v>
      </c>
      <c r="H421" s="47">
        <f t="shared" si="6"/>
        <v>525010.5568</v>
      </c>
    </row>
    <row r="422" spans="1:8" ht="12">
      <c r="A422" s="46">
        <v>41883</v>
      </c>
      <c r="B422" s="47">
        <v>380008.5912</v>
      </c>
      <c r="C422" s="47">
        <v>234003.53569999998</v>
      </c>
      <c r="D422" s="47">
        <v>13000.0612</v>
      </c>
      <c r="E422" s="47">
        <v>13000.0592</v>
      </c>
      <c r="F422" s="47">
        <v>13000.009</v>
      </c>
      <c r="G422" s="47">
        <v>0</v>
      </c>
      <c r="H422" s="47">
        <f t="shared" si="6"/>
        <v>653012.2563</v>
      </c>
    </row>
    <row r="423" spans="1:8" ht="12">
      <c r="A423" s="46">
        <v>41913</v>
      </c>
      <c r="B423" s="47">
        <v>443012.2728999999</v>
      </c>
      <c r="C423" s="47">
        <v>141000.2122</v>
      </c>
      <c r="D423" s="47">
        <v>13000.0009</v>
      </c>
      <c r="E423" s="47">
        <v>15000.1911</v>
      </c>
      <c r="F423" s="47">
        <v>0</v>
      </c>
      <c r="G423" s="47">
        <v>7000.0043</v>
      </c>
      <c r="H423" s="47">
        <f t="shared" si="6"/>
        <v>619012.6814</v>
      </c>
    </row>
    <row r="424" spans="1:8" ht="12">
      <c r="A424" s="46">
        <v>41944</v>
      </c>
      <c r="B424" s="47">
        <v>391009.2842</v>
      </c>
      <c r="C424" s="47">
        <v>50032.1126</v>
      </c>
      <c r="D424" s="47">
        <v>16021.352</v>
      </c>
      <c r="E424" s="47">
        <v>13000.0726</v>
      </c>
      <c r="F424" s="47">
        <v>13000.0072</v>
      </c>
      <c r="G424" s="47">
        <v>0</v>
      </c>
      <c r="H424" s="47">
        <f t="shared" si="6"/>
        <v>483062.8286</v>
      </c>
    </row>
    <row r="425" spans="1:8" ht="12">
      <c r="A425" s="46">
        <v>41974</v>
      </c>
      <c r="B425" s="47">
        <v>393004.3919</v>
      </c>
      <c r="C425" s="47">
        <v>201000.26649999997</v>
      </c>
      <c r="D425" s="47">
        <v>13000.0223</v>
      </c>
      <c r="E425" s="47">
        <v>13000.2232</v>
      </c>
      <c r="F425" s="47">
        <v>16000.0025</v>
      </c>
      <c r="G425" s="47">
        <v>0</v>
      </c>
      <c r="H425" s="47">
        <f t="shared" si="6"/>
        <v>636004.9063999999</v>
      </c>
    </row>
    <row r="426" spans="1:8" ht="12">
      <c r="A426" s="46">
        <v>42005</v>
      </c>
      <c r="B426" s="47">
        <v>415006.95160000003</v>
      </c>
      <c r="C426" s="47">
        <v>45000.134099999996</v>
      </c>
      <c r="D426" s="47">
        <v>13000.011900000001</v>
      </c>
      <c r="E426" s="47">
        <v>0</v>
      </c>
      <c r="F426" s="47">
        <v>15000.0076</v>
      </c>
      <c r="G426" s="47">
        <v>0</v>
      </c>
      <c r="H426" s="47">
        <f t="shared" si="6"/>
        <v>488007.10520000005</v>
      </c>
    </row>
    <row r="427" spans="1:8" ht="12">
      <c r="A427" s="46">
        <v>42036</v>
      </c>
      <c r="B427" s="47">
        <v>393005.6796000001</v>
      </c>
      <c r="C427" s="47">
        <v>138001.21490000002</v>
      </c>
      <c r="D427" s="47">
        <v>16000.6055</v>
      </c>
      <c r="E427" s="47">
        <v>28000.565899999998</v>
      </c>
      <c r="F427" s="47">
        <v>0</v>
      </c>
      <c r="G427" s="47">
        <v>9000.0021</v>
      </c>
      <c r="H427" s="47">
        <f t="shared" si="6"/>
        <v>584008.0680000002</v>
      </c>
    </row>
    <row r="428" spans="1:8" ht="12">
      <c r="A428" s="46">
        <v>42064</v>
      </c>
      <c r="B428" s="47">
        <v>379004.938</v>
      </c>
      <c r="C428" s="47">
        <v>225000.2893</v>
      </c>
      <c r="D428" s="47">
        <v>13000.001400000001</v>
      </c>
      <c r="E428" s="47">
        <v>13000.215</v>
      </c>
      <c r="F428" s="47">
        <v>13000.0016</v>
      </c>
      <c r="G428" s="47">
        <v>0</v>
      </c>
      <c r="H428" s="47">
        <f t="shared" si="6"/>
        <v>643005.4452999999</v>
      </c>
    </row>
    <row r="429" spans="1:8" ht="12">
      <c r="A429" s="46">
        <v>42095</v>
      </c>
      <c r="B429" s="47">
        <v>450005.5198999999</v>
      </c>
      <c r="C429" s="47">
        <v>135234.275</v>
      </c>
      <c r="D429" s="47">
        <v>13000.0126</v>
      </c>
      <c r="E429" s="47">
        <v>15054.9214</v>
      </c>
      <c r="F429" s="47">
        <v>18065.8629</v>
      </c>
      <c r="G429" s="47">
        <v>0</v>
      </c>
      <c r="H429" s="47">
        <f t="shared" si="6"/>
        <v>631360.5917999998</v>
      </c>
    </row>
    <row r="430" spans="1:8" ht="12">
      <c r="A430" s="46">
        <v>42125</v>
      </c>
      <c r="B430" s="47">
        <v>377007.53410000005</v>
      </c>
      <c r="C430" s="47">
        <v>49086.148100000006</v>
      </c>
      <c r="D430" s="47">
        <v>16361.8978</v>
      </c>
      <c r="E430" s="47">
        <v>13000.0208</v>
      </c>
      <c r="F430" s="47">
        <v>13000.0042</v>
      </c>
      <c r="G430" s="47">
        <v>0</v>
      </c>
      <c r="H430" s="47">
        <f t="shared" si="6"/>
        <v>468455.60500000004</v>
      </c>
    </row>
    <row r="431" spans="1:8" ht="12">
      <c r="A431" s="46">
        <v>42156</v>
      </c>
      <c r="B431" s="47">
        <v>367012.5468</v>
      </c>
      <c r="C431" s="47">
        <v>225000.4652</v>
      </c>
      <c r="D431" s="47">
        <v>13000.0601</v>
      </c>
      <c r="E431" s="47">
        <v>13000.0047</v>
      </c>
      <c r="F431" s="47">
        <v>0</v>
      </c>
      <c r="G431" s="47">
        <v>7000.0027</v>
      </c>
      <c r="H431" s="47">
        <f t="shared" si="6"/>
        <v>625013.0795</v>
      </c>
    </row>
    <row r="432" spans="1:8" ht="12">
      <c r="A432" s="46">
        <v>42186</v>
      </c>
      <c r="B432" s="47">
        <v>460005.8561</v>
      </c>
      <c r="C432" s="47">
        <v>135000.1226</v>
      </c>
      <c r="D432" s="47">
        <v>13000.0012</v>
      </c>
      <c r="E432" s="47">
        <v>15000.124899999999</v>
      </c>
      <c r="F432" s="47">
        <v>15000.0069</v>
      </c>
      <c r="G432" s="47">
        <v>0</v>
      </c>
      <c r="H432" s="47">
        <f t="shared" si="6"/>
        <v>638006.1117000001</v>
      </c>
    </row>
    <row r="433" spans="1:8" ht="12">
      <c r="A433" s="46">
        <v>42217</v>
      </c>
      <c r="B433" s="47">
        <v>399003.6962</v>
      </c>
      <c r="C433" s="47">
        <v>138965.0753</v>
      </c>
      <c r="D433" s="47">
        <v>16321.6478</v>
      </c>
      <c r="E433" s="47">
        <v>13000.0857</v>
      </c>
      <c r="F433" s="47">
        <v>16000.001300000002</v>
      </c>
      <c r="G433" s="47">
        <v>0</v>
      </c>
      <c r="H433" s="47">
        <f t="shared" si="6"/>
        <v>583290.5063000001</v>
      </c>
    </row>
    <row r="434" spans="1:8" ht="12">
      <c r="A434" s="46">
        <v>42248</v>
      </c>
      <c r="B434" s="47">
        <v>342009.2456</v>
      </c>
      <c r="C434" s="47">
        <v>135000.1374</v>
      </c>
      <c r="D434" s="47">
        <v>13000.049</v>
      </c>
      <c r="E434" s="47">
        <v>13000.063900000001</v>
      </c>
      <c r="F434" s="47">
        <v>13000.0123</v>
      </c>
      <c r="G434" s="47">
        <v>0</v>
      </c>
      <c r="H434" s="47">
        <f t="shared" si="6"/>
        <v>516009.50820000004</v>
      </c>
    </row>
    <row r="435" spans="1:8" ht="12">
      <c r="A435" s="46">
        <v>42278</v>
      </c>
      <c r="B435" s="47">
        <v>315025.0621000001</v>
      </c>
      <c r="C435" s="47">
        <v>45000.0297</v>
      </c>
      <c r="D435" s="47">
        <v>13000.005299999999</v>
      </c>
      <c r="E435" s="47">
        <v>0</v>
      </c>
      <c r="F435" s="47">
        <v>0</v>
      </c>
      <c r="G435" s="47">
        <v>7000.0001999999995</v>
      </c>
      <c r="H435" s="47">
        <f t="shared" si="6"/>
        <v>380025.09730000014</v>
      </c>
    </row>
    <row r="436" spans="1:8" ht="12">
      <c r="A436" s="46">
        <v>42309</v>
      </c>
      <c r="B436" s="47">
        <v>488005.8976999999</v>
      </c>
      <c r="C436" s="47">
        <v>228244.86159999997</v>
      </c>
      <c r="D436" s="47">
        <v>16081.5242</v>
      </c>
      <c r="E436" s="47">
        <v>28000.0169</v>
      </c>
      <c r="F436" s="47">
        <v>13000.0018</v>
      </c>
      <c r="G436" s="47">
        <v>0</v>
      </c>
      <c r="H436" s="47">
        <f t="shared" si="6"/>
        <v>773332.3021999999</v>
      </c>
    </row>
    <row r="437" spans="1:8" ht="12">
      <c r="A437" s="46">
        <v>42339</v>
      </c>
      <c r="B437" s="47">
        <v>509003.6056</v>
      </c>
      <c r="C437" s="47">
        <v>135000.1488</v>
      </c>
      <c r="D437" s="47">
        <v>13000.0028</v>
      </c>
      <c r="E437" s="47">
        <v>13000.4183</v>
      </c>
      <c r="F437" s="47">
        <v>16000.019999999999</v>
      </c>
      <c r="G437" s="47">
        <v>0</v>
      </c>
      <c r="H437" s="47">
        <f t="shared" si="6"/>
        <v>686004.1955</v>
      </c>
    </row>
    <row r="438" ht="12">
      <c r="A438" s="46"/>
    </row>
    <row r="439" ht="12">
      <c r="A439" s="46"/>
    </row>
    <row r="440" ht="12">
      <c r="A440" s="46"/>
    </row>
    <row r="441" ht="12">
      <c r="A441" s="46"/>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Bond Market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Treasury Issuance - Gross and Net</dc:title>
  <dc:subject/>
  <dc:creator>SIFMA</dc:creator>
  <cp:keywords/>
  <dc:description/>
  <cp:lastModifiedBy>Podziemska, Justyna</cp:lastModifiedBy>
  <cp:lastPrinted>2008-02-25T19:27:57Z</cp:lastPrinted>
  <dcterms:created xsi:type="dcterms:W3CDTF">2007-03-06T14:59:53Z</dcterms:created>
  <dcterms:modified xsi:type="dcterms:W3CDTF">2021-01-07T21:46:21Z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