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10" windowWidth="21600" windowHeight="14400" activeTab="1"/>
  </bookViews>
  <sheets>
    <sheet name="Table of Contents" sheetId="1" r:id="rId1"/>
    <sheet name="Capital Formation" sheetId="2" r:id="rId2"/>
    <sheet name="ADV By Exchange" sheetId="3" r:id="rId3"/>
    <sheet name="ADV By Tape" sheetId="4" r:id="rId4"/>
    <sheet name="Indexes &amp; Volatility" sheetId="5" r:id="rId5"/>
  </sheets>
  <definedNames>
    <definedName name="_xlnm.Print_Area" localSheetId="2">'ADV By Exchange'!$A$1:$N$21</definedName>
    <definedName name="_xlnm.Print_Area" localSheetId="3">'ADV By Tape'!$A$1:$J$17</definedName>
  </definedNames>
  <calcPr fullCalcOnLoad="1"/>
</workbook>
</file>

<file path=xl/sharedStrings.xml><?xml version="1.0" encoding="utf-8"?>
<sst xmlns="http://schemas.openxmlformats.org/spreadsheetml/2006/main" count="1338" uniqueCount="65">
  <si>
    <t>Description</t>
  </si>
  <si>
    <t>A, M</t>
  </si>
  <si>
    <t>Contact</t>
  </si>
  <si>
    <t>Preferred Stock</t>
  </si>
  <si>
    <t>Secondaries</t>
  </si>
  <si>
    <t>S&amp;P 500</t>
  </si>
  <si>
    <t>NYSE</t>
  </si>
  <si>
    <t>A, Q, M</t>
  </si>
  <si>
    <t>Source: Dealogic</t>
  </si>
  <si>
    <t>IPOs</t>
  </si>
  <si>
    <t>research@sifma.org</t>
  </si>
  <si>
    <t>Total Equity</t>
  </si>
  <si>
    <t xml:space="preserve">ADV (M shares)  </t>
  </si>
  <si>
    <t>Nasdaq</t>
  </si>
  <si>
    <t>Cboe</t>
  </si>
  <si>
    <t>ICE</t>
  </si>
  <si>
    <t>Other</t>
  </si>
  <si>
    <t>Note: ADV  =average daily trading volume. ICE = Intercontinental Exchange = NYSE, Arca, National, Chicago, American; Nasdaq = Nasdaq, BX, PHLX; Cboe = BZX, BYX, EDGX, EDGA; Other = 2008-2010 International Securities Exchange (ISE), 2016+ IEX</t>
  </si>
  <si>
    <t>Volumes ($B)</t>
  </si>
  <si>
    <t>Market</t>
  </si>
  <si>
    <t>Off Exchange</t>
  </si>
  <si>
    <t>Note: NYSE is owned by Intercontinental Exchange (ICE). Tape A = NYSE listed stocks; Tape C = Nasdaq listed stocks; Tape B = formerly regionals, now mostly NYSE ARCA</t>
  </si>
  <si>
    <t>Tape A</t>
  </si>
  <si>
    <t>Tape B</t>
  </si>
  <si>
    <t>Tape C</t>
  </si>
  <si>
    <t>2000</t>
  </si>
  <si>
    <t>2008</t>
  </si>
  <si>
    <t>DJIA</t>
  </si>
  <si>
    <t>Source: Bloomberg</t>
  </si>
  <si>
    <t>Russell 2000</t>
  </si>
  <si>
    <t>($B)</t>
  </si>
  <si>
    <t>Total CS</t>
  </si>
  <si>
    <t>Note: Total CS = common stock = IPOs + Secondaries. Exclude BDCs, SPACs, ETFs, CEFs &amp; rights offers</t>
  </si>
  <si>
    <t>End of Period</t>
  </si>
  <si>
    <t>US Equities: Capital Formation</t>
  </si>
  <si>
    <t>US Equities: Market Volume by Exchange</t>
  </si>
  <si>
    <t>US Equities: Market Volume by Tape</t>
  </si>
  <si>
    <t>US Equities: Market Index Prices &amp; Volatility</t>
  </si>
  <si>
    <t>Average for the Period</t>
  </si>
  <si>
    <t>US Equities: Capital Formation, Volumes, Index Prices &amp; Volatility</t>
  </si>
  <si>
    <t>Tab</t>
  </si>
  <si>
    <t>SIFMA Research</t>
  </si>
  <si>
    <t>Frequency</t>
  </si>
  <si>
    <t>Start Period</t>
  </si>
  <si>
    <t>Last Period</t>
  </si>
  <si>
    <t>Last Updated:</t>
  </si>
  <si>
    <t>Y/Y Change</t>
  </si>
  <si>
    <t>n/a</t>
  </si>
  <si>
    <t>M/M Change</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</si>
  <si>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</si>
  <si>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 xml:space="preserve">This workbook is subject to the Terms of Use applicable to SIFMA’s website, available at http://www.sifma.org/legal. Copyright © 2020  </t>
  </si>
  <si>
    <t>If using this data in a published report, please cite SIFMA Research as the source</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</si>
  <si>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</si>
  <si>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ADV Y/Y Change</t>
  </si>
  <si>
    <t>ADV M/M Change</t>
  </si>
  <si>
    <t>Volumes Y/Y Change</t>
  </si>
  <si>
    <t>Volumes M/M Change</t>
  </si>
  <si>
    <t>Note: DJIA = Dow Jones Industrial Average. Nasdaq = composite of Nasdaq listed stocks, NYSE (owned by Intercontinental Exchange/ICE) = composite of NYSE listed stocks. VIX = CBOE Volatility Index</t>
  </si>
  <si>
    <t>VIX</t>
  </si>
  <si>
    <t>EOP Y/Y Change</t>
  </si>
  <si>
    <t>EOP M/M Change</t>
  </si>
  <si>
    <t>Avg. Y/Y Change</t>
  </si>
  <si>
    <t>Avg. M/M Change</t>
  </si>
  <si>
    <t>Source: Cboe Exchange, Inc.</t>
  </si>
  <si>
    <t>December 2020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</si>
</sst>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409]mmm\-yy;@"/>
    <numFmt numFmtId="168" formatCode="#,##0.00000"/>
    <numFmt numFmtId="169" formatCode="m/d/yy;@"/>
  </numFmts>
  <fonts count="96">
    <font>
      <sz val="11"/>
      <color theme="1"/>
      <name val="Arial"/>
      <family val="2"/>
    </font>
    <font>
      <sz val="11"/>
      <color indexed="8"/>
      <name val="Arial"/>
      <family val="2"/>
    </font>
    <font>
      <sz val="11"/>
      <color indexed="8"/>
      <name val="Calibri"/>
      <family val="2"/>
    </font>
    <font>
      <sz val="10"/>
      <name val="Arial"/>
      <family val="2"/>
    </font>
    <font>
      <sz val="10"/>
      <name val="N Helvetica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eneva"/>
      <family val="0"/>
    </font>
    <font>
      <b/>
      <sz val="12"/>
      <name val="Helv"/>
      <family val="0"/>
    </font>
    <font>
      <b/>
      <sz val="15"/>
      <color indexed="62"/>
      <name val="Calibri"/>
      <family val="2"/>
    </font>
    <font>
      <b/>
      <sz val="13"/>
      <color indexed="62"/>
      <name val="Calibri"/>
      <family val="2"/>
    </font>
    <font>
      <b/>
      <sz val="11"/>
      <color indexed="62"/>
      <name val="Calibri"/>
      <family val="2"/>
    </font>
    <font>
      <sz val="10"/>
      <color indexed="8"/>
      <name val="Arial"/>
      <family val="2"/>
    </font>
    <font>
      <b/>
      <sz val="18"/>
      <color indexed="62"/>
      <name val="Cambria"/>
      <family val="2"/>
    </font>
    <font>
      <sz val="8"/>
      <name val="Calibri"/>
      <family val="2"/>
    </font>
    <font>
      <b/>
      <sz val="10"/>
      <color indexed="8"/>
      <name val="Arial"/>
      <family val="2"/>
    </font>
    <font>
      <b/>
      <sz val="10"/>
      <name val="Arial"/>
      <family val="2"/>
    </font>
    <font>
      <sz val="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30"/>
      <name val="Arial"/>
      <family val="2"/>
    </font>
    <font>
      <sz val="11"/>
      <color indexed="17"/>
      <name val="Arial"/>
      <family val="2"/>
    </font>
    <font>
      <b/>
      <sz val="15"/>
      <color indexed="49"/>
      <name val="Arial"/>
      <family val="2"/>
    </font>
    <font>
      <b/>
      <sz val="13"/>
      <color indexed="49"/>
      <name val="Arial"/>
      <family val="2"/>
    </font>
    <font>
      <b/>
      <sz val="11"/>
      <color indexed="49"/>
      <name val="Arial"/>
      <family val="2"/>
    </font>
    <font>
      <u val="single"/>
      <sz val="11"/>
      <color indexed="30"/>
      <name val="Calibri"/>
      <family val="2"/>
    </font>
    <font>
      <u val="single"/>
      <sz val="10"/>
      <color indexed="30"/>
      <name val="N Helvetica Narrow"/>
      <family val="0"/>
    </font>
    <font>
      <sz val="11"/>
      <color indexed="62"/>
      <name val="Arial"/>
      <family val="2"/>
    </font>
    <font>
      <sz val="11"/>
      <color indexed="52"/>
      <name val="Arial"/>
      <family val="2"/>
    </font>
    <font>
      <sz val="11"/>
      <color indexed="60"/>
      <name val="Arial"/>
      <family val="2"/>
    </font>
    <font>
      <b/>
      <sz val="11"/>
      <color indexed="63"/>
      <name val="Arial"/>
      <family val="2"/>
    </font>
    <font>
      <sz val="18"/>
      <color indexed="49"/>
      <name val="Arial"/>
      <family val="2"/>
    </font>
    <font>
      <b/>
      <sz val="18"/>
      <color indexed="49"/>
      <name val="Arial"/>
      <family val="2"/>
    </font>
    <font>
      <b/>
      <sz val="11"/>
      <color indexed="8"/>
      <name val="Arial"/>
      <family val="2"/>
    </font>
    <font>
      <sz val="11"/>
      <color indexed="10"/>
      <name val="Arial"/>
      <family val="2"/>
    </font>
    <font>
      <u val="single"/>
      <sz val="10"/>
      <color indexed="30"/>
      <name val="Arial"/>
      <family val="2"/>
    </font>
    <font>
      <sz val="8"/>
      <color indexed="8"/>
      <name val="Arial"/>
      <family val="2"/>
    </font>
    <font>
      <b/>
      <i/>
      <sz val="10"/>
      <color indexed="8"/>
      <name val="Arial"/>
      <family val="2"/>
    </font>
    <font>
      <sz val="9"/>
      <color indexed="8"/>
      <name val="Arial"/>
      <family val="2"/>
    </font>
    <font>
      <b/>
      <i/>
      <sz val="10"/>
      <color indexed="17"/>
      <name val="Arial"/>
      <family val="2"/>
    </font>
    <font>
      <sz val="9"/>
      <color indexed="57"/>
      <name val="Arial"/>
      <family val="2"/>
    </font>
    <font>
      <b/>
      <sz val="9"/>
      <color indexed="57"/>
      <name val="Arial"/>
      <family val="2"/>
    </font>
    <font>
      <sz val="9"/>
      <color indexed="23"/>
      <name val="Arial"/>
      <family val="2"/>
    </font>
    <font>
      <sz val="10"/>
      <color indexed="57"/>
      <name val="Arial"/>
      <family val="2"/>
    </font>
    <font>
      <sz val="8"/>
      <color indexed="57"/>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u val="single"/>
      <sz val="10"/>
      <color theme="10"/>
      <name val="N Helvetica Narrow"/>
      <family val="0"/>
    </font>
    <font>
      <sz val="11"/>
      <color rgb="FF3F3F76"/>
      <name val="Arial"/>
      <family val="2"/>
    </font>
    <font>
      <sz val="11"/>
      <color rgb="FFFA7D00"/>
      <name val="Arial"/>
      <family val="2"/>
    </font>
    <font>
      <sz val="11"/>
      <color rgb="FF9C5700"/>
      <name val="Arial"/>
      <family val="2"/>
    </font>
    <font>
      <sz val="11"/>
      <color rgb="FF9C6500"/>
      <name val="Arial"/>
      <family val="2"/>
    </font>
    <font>
      <b/>
      <sz val="11"/>
      <color rgb="FF3F3F3F"/>
      <name val="Arial"/>
      <family val="2"/>
    </font>
    <font>
      <sz val="18"/>
      <color theme="3"/>
      <name val="Arial"/>
      <family val="2"/>
    </font>
    <font>
      <b/>
      <sz val="18"/>
      <color theme="3"/>
      <name val="Arial"/>
      <family val="2"/>
    </font>
    <font>
      <b/>
      <sz val="11"/>
      <color theme="1"/>
      <name val="Arial"/>
      <family val="2"/>
    </font>
    <font>
      <sz val="11"/>
      <color rgb="FFFF0000"/>
      <name val="Arial"/>
      <family val="2"/>
    </font>
    <font>
      <sz val="10"/>
      <color theme="1"/>
      <name val="Arial"/>
      <family val="2"/>
    </font>
    <font>
      <b/>
      <sz val="10"/>
      <color theme="1"/>
      <name val="Arial"/>
      <family val="2"/>
    </font>
    <font>
      <u val="single"/>
      <sz val="10"/>
      <color theme="10"/>
      <name val="Arial"/>
      <family val="2"/>
    </font>
    <font>
      <sz val="8"/>
      <color rgb="FF000000"/>
      <name val="Arial"/>
      <family val="2"/>
    </font>
    <font>
      <sz val="8"/>
      <color theme="1"/>
      <name val="Arial"/>
      <family val="2"/>
    </font>
    <font>
      <b/>
      <i/>
      <sz val="10"/>
      <color theme="1"/>
      <name val="Arial"/>
      <family val="2"/>
    </font>
    <font>
      <sz val="9"/>
      <color theme="1"/>
      <name val="Arial"/>
      <family val="2"/>
    </font>
    <font>
      <b/>
      <i/>
      <sz val="10"/>
      <color theme="4"/>
      <name val="Arial"/>
      <family val="2"/>
    </font>
    <font>
      <sz val="9"/>
      <color theme="5"/>
      <name val="Arial"/>
      <family val="2"/>
    </font>
    <font>
      <b/>
      <sz val="9"/>
      <color theme="5"/>
      <name val="Arial"/>
      <family val="2"/>
    </font>
    <font>
      <sz val="9"/>
      <color theme="0" tint="-0.4999699890613556"/>
      <name val="Arial"/>
      <family val="2"/>
    </font>
    <font>
      <sz val="10"/>
      <color theme="5"/>
      <name val="Arial"/>
      <family val="2"/>
    </font>
    <font>
      <sz val="8"/>
      <color theme="5"/>
      <name val="Arial"/>
      <family val="2"/>
    </font>
  </fonts>
  <fills count="58">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49"/>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49"/>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49"/>
      </top>
      <bottom style="double">
        <color indexed="49"/>
      </bottom>
    </border>
    <border>
      <left/>
      <right/>
      <top style="thin">
        <color indexed="62"/>
      </top>
      <bottom style="double">
        <color indexed="62"/>
      </bottom>
    </border>
    <border>
      <left/>
      <right/>
      <top/>
      <bottom style="double"/>
    </border>
    <border>
      <left/>
      <right/>
      <top style="thin"/>
      <bottom style="double"/>
    </border>
    <border>
      <left/>
      <right/>
      <top/>
      <bottom style="thin"/>
    </border>
  </borders>
  <cellStyleXfs count="4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9"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 fillId="6"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 fillId="6"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 fillId="21"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2" fillId="17"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2" fillId="18"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2" fillId="18"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2" fillId="21"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7" borderId="0" applyNumberFormat="0" applyBorder="0" applyAlignment="0" applyProtection="0"/>
    <xf numFmtId="0" fontId="62"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0" fillId="30" borderId="0" applyNumberFormat="0" applyBorder="0" applyAlignment="0" applyProtection="0"/>
    <xf numFmtId="0" fontId="62" fillId="3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31" borderId="0" applyNumberFormat="0" applyBorder="0" applyAlignment="0" applyProtection="0"/>
    <xf numFmtId="0" fontId="62" fillId="3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0" fillId="32" borderId="0" applyNumberFormat="0" applyBorder="0" applyAlignment="0" applyProtection="0"/>
    <xf numFmtId="0" fontId="62" fillId="32" borderId="0" applyNumberFormat="0" applyBorder="0" applyAlignment="0" applyProtection="0"/>
    <xf numFmtId="0" fontId="5" fillId="17" borderId="0" applyNumberFormat="0" applyBorder="0" applyAlignment="0" applyProtection="0"/>
    <xf numFmtId="0" fontId="5" fillId="33" borderId="0" applyNumberFormat="0" applyBorder="0" applyAlignment="0" applyProtection="0"/>
    <xf numFmtId="0" fontId="5" fillId="17" borderId="0" applyNumberFormat="0" applyBorder="0" applyAlignment="0" applyProtection="0"/>
    <xf numFmtId="0" fontId="0" fillId="34" borderId="0" applyNumberFormat="0" applyBorder="0" applyAlignment="0" applyProtection="0"/>
    <xf numFmtId="0" fontId="62" fillId="3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0" fillId="35" borderId="0" applyNumberFormat="0" applyBorder="0" applyAlignment="0" applyProtection="0"/>
    <xf numFmtId="0" fontId="62" fillId="35" borderId="0" applyNumberFormat="0" applyBorder="0" applyAlignment="0" applyProtection="0"/>
    <xf numFmtId="0" fontId="5" fillId="6" borderId="0" applyNumberFormat="0" applyBorder="0" applyAlignment="0" applyProtection="0"/>
    <xf numFmtId="0" fontId="5" fillId="36" borderId="0" applyNumberFormat="0" applyBorder="0" applyAlignment="0" applyProtection="0"/>
    <xf numFmtId="0" fontId="5" fillId="6"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5" fillId="28" borderId="0" applyNumberFormat="0" applyBorder="0" applyAlignment="0" applyProtection="0"/>
    <xf numFmtId="0" fontId="5" fillId="38" borderId="0" applyNumberFormat="0" applyBorder="0" applyAlignment="0" applyProtection="0"/>
    <xf numFmtId="0" fontId="5" fillId="28"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 fillId="44" borderId="0" applyNumberFormat="0" applyBorder="0" applyAlignment="0" applyProtection="0"/>
    <xf numFmtId="0" fontId="5" fillId="33" borderId="0" applyNumberFormat="0" applyBorder="0" applyAlignment="0" applyProtection="0"/>
    <xf numFmtId="0" fontId="5"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4" fillId="49" borderId="1" applyNumberFormat="0" applyAlignment="0" applyProtection="0"/>
    <xf numFmtId="0" fontId="64" fillId="49" borderId="1" applyNumberFormat="0" applyAlignment="0" applyProtection="0"/>
    <xf numFmtId="0" fontId="7" fillId="50" borderId="2" applyNumberFormat="0" applyAlignment="0" applyProtection="0"/>
    <xf numFmtId="0" fontId="7" fillId="17" borderId="2" applyNumberFormat="0" applyAlignment="0" applyProtection="0"/>
    <xf numFmtId="0" fontId="7" fillId="50" borderId="2" applyNumberFormat="0" applyAlignment="0" applyProtection="0"/>
    <xf numFmtId="0" fontId="65" fillId="51" borderId="3" applyNumberFormat="0" applyAlignment="0" applyProtection="0"/>
    <xf numFmtId="0" fontId="65" fillId="51" borderId="3" applyNumberFormat="0" applyAlignment="0" applyProtection="0"/>
    <xf numFmtId="0" fontId="8" fillId="52" borderId="4" applyNumberFormat="0" applyAlignment="0" applyProtection="0"/>
    <xf numFmtId="0" fontId="8" fillId="5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 fontId="2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22" fillId="0" borderId="0">
      <alignment/>
      <protection/>
    </xf>
    <xf numFmtId="0" fontId="69" fillId="0" borderId="5" applyNumberFormat="0" applyFill="0" applyAlignment="0" applyProtection="0"/>
    <xf numFmtId="0" fontId="69" fillId="0" borderId="5" applyNumberFormat="0" applyFill="0" applyAlignment="0" applyProtection="0"/>
    <xf numFmtId="0" fontId="23" fillId="0" borderId="6" applyNumberFormat="0" applyFill="0" applyAlignment="0" applyProtection="0"/>
    <xf numFmtId="0" fontId="11" fillId="0" borderId="7" applyNumberFormat="0" applyFill="0" applyAlignment="0" applyProtection="0"/>
    <xf numFmtId="0" fontId="23" fillId="0" borderId="6"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24" fillId="0" borderId="9" applyNumberFormat="0" applyFill="0" applyAlignment="0" applyProtection="0"/>
    <xf numFmtId="0" fontId="12" fillId="0" borderId="9" applyNumberFormat="0" applyFill="0" applyAlignment="0" applyProtection="0"/>
    <xf numFmtId="0" fontId="24" fillId="0" borderId="9"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25" fillId="0" borderId="11" applyNumberFormat="0" applyFill="0" applyAlignment="0" applyProtection="0"/>
    <xf numFmtId="0" fontId="13" fillId="0" borderId="12" applyNumberFormat="0" applyFill="0" applyAlignment="0" applyProtection="0"/>
    <xf numFmtId="0" fontId="25" fillId="0" borderId="11"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54" borderId="1" applyNumberFormat="0" applyAlignment="0" applyProtection="0"/>
    <xf numFmtId="0" fontId="74" fillId="54" borderId="1" applyNumberFormat="0" applyAlignment="0" applyProtection="0"/>
    <xf numFmtId="0" fontId="14" fillId="21" borderId="2" applyNumberFormat="0" applyAlignment="0" applyProtection="0"/>
    <xf numFmtId="0" fontId="14" fillId="3" borderId="2" applyNumberFormat="0" applyAlignment="0" applyProtection="0"/>
    <xf numFmtId="0" fontId="14" fillId="21" borderId="2" applyNumberFormat="0" applyAlignment="0" applyProtection="0"/>
    <xf numFmtId="0" fontId="75" fillId="0" borderId="13" applyNumberFormat="0" applyFill="0" applyAlignment="0" applyProtection="0"/>
    <xf numFmtId="0" fontId="75" fillId="0" borderId="13"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76" fillId="55" borderId="0" applyNumberFormat="0" applyBorder="0" applyAlignment="0" applyProtection="0"/>
    <xf numFmtId="0" fontId="77" fillId="55"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26" fillId="0" borderId="0">
      <alignment/>
      <protection/>
    </xf>
    <xf numFmtId="0" fontId="3" fillId="0" borderId="0">
      <alignment/>
      <protection/>
    </xf>
    <xf numFmtId="0" fontId="0" fillId="0" borderId="0">
      <alignment/>
      <protection/>
    </xf>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4" fillId="0" borderId="0">
      <alignment/>
      <protection/>
    </xf>
    <xf numFmtId="0" fontId="3" fillId="0" borderId="0">
      <alignment/>
      <protection/>
    </xf>
    <xf numFmtId="0" fontId="26" fillId="0" borderId="0">
      <alignment/>
      <protection/>
    </xf>
    <xf numFmtId="0" fontId="0" fillId="0" borderId="0">
      <alignment/>
      <protection/>
    </xf>
    <xf numFmtId="0" fontId="3" fillId="0" borderId="0">
      <alignment/>
      <protection/>
    </xf>
    <xf numFmtId="0" fontId="26" fillId="0" borderId="0">
      <alignment/>
      <protection/>
    </xf>
    <xf numFmtId="0" fontId="0" fillId="0" borderId="0">
      <alignment/>
      <protection/>
    </xf>
    <xf numFmtId="0" fontId="3"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56" borderId="15"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3" fillId="9" borderId="16" applyNumberFormat="0" applyFont="0" applyAlignment="0" applyProtection="0"/>
    <xf numFmtId="0" fontId="0" fillId="56" borderId="15" applyNumberFormat="0" applyFont="0" applyAlignment="0" applyProtection="0"/>
    <xf numFmtId="0" fontId="3" fillId="9" borderId="16"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2" fillId="9" borderId="16" applyNumberFormat="0" applyFont="0" applyAlignment="0" applyProtection="0"/>
    <xf numFmtId="0" fontId="3" fillId="9" borderId="16"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78" fillId="49" borderId="17" applyNumberFormat="0" applyAlignment="0" applyProtection="0"/>
    <xf numFmtId="0" fontId="78" fillId="49" borderId="17" applyNumberFormat="0" applyAlignment="0" applyProtection="0"/>
    <xf numFmtId="0" fontId="17" fillId="50" borderId="18" applyNumberFormat="0" applyAlignment="0" applyProtection="0"/>
    <xf numFmtId="0" fontId="17" fillId="17" borderId="18" applyNumberFormat="0" applyAlignment="0" applyProtection="0"/>
    <xf numFmtId="0" fontId="17" fillId="50" borderId="18" applyNumberFormat="0" applyAlignment="0" applyProtection="0"/>
    <xf numFmtId="9" fontId="0"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81" fillId="0" borderId="19" applyNumberFormat="0" applyFill="0" applyAlignment="0" applyProtection="0"/>
    <xf numFmtId="0" fontId="81" fillId="0" borderId="19"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92">
    <xf numFmtId="0" fontId="0" fillId="0" borderId="0" xfId="0" applyFont="1" applyAlignment="1">
      <alignment/>
    </xf>
    <xf numFmtId="0" fontId="83" fillId="57" borderId="0" xfId="0" applyFont="1" applyFill="1" applyAlignment="1">
      <alignment horizontal="left"/>
    </xf>
    <xf numFmtId="0" fontId="83" fillId="57" borderId="0" xfId="392" applyFont="1" applyFill="1">
      <alignment/>
      <protection/>
    </xf>
    <xf numFmtId="0" fontId="84" fillId="57" borderId="0" xfId="392" applyFont="1" applyFill="1">
      <alignment/>
      <protection/>
    </xf>
    <xf numFmtId="49" fontId="84" fillId="57" borderId="0" xfId="392" applyNumberFormat="1" applyFont="1" applyFill="1" applyAlignment="1">
      <alignment horizontal="left"/>
      <protection/>
    </xf>
    <xf numFmtId="0" fontId="85" fillId="57" borderId="0" xfId="364" applyFont="1" applyFill="1" applyAlignment="1" applyProtection="1">
      <alignment/>
      <protection/>
    </xf>
    <xf numFmtId="49" fontId="83" fillId="57" borderId="0" xfId="392" applyNumberFormat="1" applyFont="1" applyFill="1" applyAlignment="1">
      <alignment horizontal="left"/>
      <protection/>
    </xf>
    <xf numFmtId="14" fontId="83" fillId="57" borderId="0" xfId="392" applyNumberFormat="1" applyFont="1" applyFill="1" applyAlignment="1">
      <alignment horizontal="left"/>
      <protection/>
    </xf>
    <xf numFmtId="0" fontId="85" fillId="57" borderId="0" xfId="365" applyFont="1" applyFill="1" applyAlignment="1" applyProtection="1">
      <alignment/>
      <protection/>
    </xf>
    <xf numFmtId="0" fontId="3" fillId="57" borderId="0" xfId="395" applyFont="1" applyFill="1" applyAlignment="1">
      <alignment horizontal="left"/>
      <protection/>
    </xf>
    <xf numFmtId="0" fontId="30" fillId="57" borderId="0" xfId="0" applyFont="1" applyFill="1" applyAlignment="1">
      <alignment horizontal="left" vertical="center"/>
    </xf>
    <xf numFmtId="0" fontId="84" fillId="57" borderId="0" xfId="0" applyFont="1" applyFill="1" applyAlignment="1">
      <alignment horizontal="left"/>
    </xf>
    <xf numFmtId="0" fontId="83" fillId="57" borderId="0" xfId="0" applyFont="1" applyFill="1" applyAlignment="1">
      <alignment horizontal="center"/>
    </xf>
    <xf numFmtId="0" fontId="83" fillId="57" borderId="0" xfId="0" applyFont="1" applyFill="1" applyAlignment="1">
      <alignment/>
    </xf>
    <xf numFmtId="0" fontId="83" fillId="57" borderId="0" xfId="0" applyFont="1" applyFill="1" applyAlignment="1">
      <alignment horizontal="left" vertical="center"/>
    </xf>
    <xf numFmtId="4" fontId="83" fillId="57" borderId="0" xfId="0" applyNumberFormat="1" applyFont="1" applyFill="1" applyAlignment="1">
      <alignment horizontal="center" vertical="center"/>
    </xf>
    <xf numFmtId="0" fontId="83" fillId="57" borderId="0" xfId="0" applyFont="1" applyFill="1" applyBorder="1" applyAlignment="1">
      <alignment/>
    </xf>
    <xf numFmtId="4" fontId="3" fillId="57" borderId="0" xfId="411" applyNumberFormat="1" applyFont="1" applyFill="1" applyAlignment="1">
      <alignment horizontal="center"/>
      <protection/>
    </xf>
    <xf numFmtId="0" fontId="83" fillId="57" borderId="0" xfId="0" applyFont="1" applyFill="1" applyBorder="1" applyAlignment="1">
      <alignment horizontal="center"/>
    </xf>
    <xf numFmtId="0" fontId="3" fillId="57" borderId="0" xfId="0" applyFont="1" applyFill="1" applyAlignment="1">
      <alignment horizontal="center" vertical="center"/>
    </xf>
    <xf numFmtId="4" fontId="83" fillId="57" borderId="0" xfId="0" applyNumberFormat="1" applyFont="1" applyFill="1" applyAlignment="1">
      <alignment horizontal="center"/>
    </xf>
    <xf numFmtId="166" fontId="3" fillId="57" borderId="0" xfId="411" applyNumberFormat="1" applyFont="1" applyFill="1" applyAlignment="1">
      <alignment horizontal="center"/>
      <protection/>
    </xf>
    <xf numFmtId="168" fontId="83" fillId="57" borderId="0" xfId="0" applyNumberFormat="1" applyFont="1" applyFill="1" applyAlignment="1">
      <alignment horizontal="left" vertical="center"/>
    </xf>
    <xf numFmtId="0" fontId="3" fillId="57" borderId="0" xfId="0" applyFont="1" applyFill="1" applyAlignment="1">
      <alignment horizontal="left" vertical="center"/>
    </xf>
    <xf numFmtId="0" fontId="3" fillId="57" borderId="0" xfId="395" applyFont="1" applyFill="1" applyAlignment="1">
      <alignment horizontal="center"/>
      <protection/>
    </xf>
    <xf numFmtId="166" fontId="3" fillId="57" borderId="0" xfId="395" applyNumberFormat="1" applyFont="1" applyFill="1" applyAlignment="1">
      <alignment horizontal="center"/>
      <protection/>
    </xf>
    <xf numFmtId="164" fontId="3" fillId="57" borderId="0" xfId="395" applyNumberFormat="1" applyFont="1" applyFill="1" applyAlignment="1">
      <alignment horizontal="center"/>
      <protection/>
    </xf>
    <xf numFmtId="165" fontId="3" fillId="57" borderId="0" xfId="449" applyNumberFormat="1" applyFont="1" applyFill="1" applyAlignment="1">
      <alignment horizontal="center"/>
    </xf>
    <xf numFmtId="164" fontId="3" fillId="57" borderId="0" xfId="0" applyNumberFormat="1" applyFont="1" applyFill="1" applyAlignment="1">
      <alignment horizontal="center" vertical="center"/>
    </xf>
    <xf numFmtId="0" fontId="86" fillId="57" borderId="0" xfId="395" applyFont="1" applyFill="1" applyAlignment="1">
      <alignment horizontal="left" wrapText="1"/>
      <protection/>
    </xf>
    <xf numFmtId="0" fontId="87" fillId="57" borderId="0" xfId="392" applyFont="1" applyFill="1">
      <alignment/>
      <protection/>
    </xf>
    <xf numFmtId="0" fontId="31" fillId="57" borderId="0" xfId="395" applyFont="1" applyFill="1" applyAlignment="1">
      <alignment horizontal="left"/>
      <protection/>
    </xf>
    <xf numFmtId="0" fontId="87" fillId="57" borderId="0" xfId="0" applyFont="1" applyFill="1" applyBorder="1" applyAlignment="1">
      <alignment/>
    </xf>
    <xf numFmtId="0" fontId="87" fillId="57" borderId="0" xfId="0" applyFont="1" applyFill="1" applyAlignment="1">
      <alignment/>
    </xf>
    <xf numFmtId="0" fontId="87" fillId="57" borderId="0" xfId="0" applyFont="1" applyFill="1" applyAlignment="1">
      <alignment horizontal="left" vertical="center"/>
    </xf>
    <xf numFmtId="0" fontId="31" fillId="57" borderId="0" xfId="0" applyFont="1" applyFill="1" applyAlignment="1">
      <alignment horizontal="left" vertical="center"/>
    </xf>
    <xf numFmtId="0" fontId="84" fillId="57" borderId="0" xfId="392" applyFont="1" applyFill="1" applyAlignment="1">
      <alignment/>
      <protection/>
    </xf>
    <xf numFmtId="0" fontId="87" fillId="57" borderId="0" xfId="0" applyFont="1" applyFill="1" applyAlignment="1">
      <alignment horizontal="left"/>
    </xf>
    <xf numFmtId="0" fontId="87" fillId="57" borderId="0" xfId="0" applyFont="1" applyFill="1" applyAlignment="1">
      <alignment horizontal="center"/>
    </xf>
    <xf numFmtId="0" fontId="26" fillId="57" borderId="0" xfId="0" applyFont="1" applyFill="1" applyAlignment="1">
      <alignment horizontal="left" vertical="center"/>
    </xf>
    <xf numFmtId="167" fontId="3" fillId="57" borderId="0" xfId="381" applyNumberFormat="1" applyFont="1" applyFill="1" applyAlignment="1">
      <alignment horizontal="left"/>
      <protection/>
    </xf>
    <xf numFmtId="167" fontId="83" fillId="57" borderId="0" xfId="0" applyNumberFormat="1" applyFont="1" applyFill="1" applyBorder="1" applyAlignment="1" quotePrefix="1">
      <alignment horizontal="left"/>
    </xf>
    <xf numFmtId="0" fontId="26" fillId="57" borderId="22" xfId="0" applyFont="1" applyFill="1" applyBorder="1" applyAlignment="1">
      <alignment horizontal="left"/>
    </xf>
    <xf numFmtId="0" fontId="29" fillId="57" borderId="22" xfId="0" applyFont="1" applyFill="1" applyBorder="1" applyAlignment="1">
      <alignment horizontal="center" wrapText="1"/>
    </xf>
    <xf numFmtId="0" fontId="87" fillId="57" borderId="0" xfId="0" applyFont="1" applyFill="1" applyBorder="1" applyAlignment="1">
      <alignment horizontal="left" vertical="center"/>
    </xf>
    <xf numFmtId="0" fontId="3" fillId="57" borderId="0" xfId="0" applyFont="1" applyFill="1" applyBorder="1" applyAlignment="1">
      <alignment horizontal="center" vertical="center"/>
    </xf>
    <xf numFmtId="4" fontId="83" fillId="57" borderId="0" xfId="0" applyNumberFormat="1" applyFont="1" applyFill="1" applyBorder="1" applyAlignment="1">
      <alignment horizontal="center" vertical="center"/>
    </xf>
    <xf numFmtId="2" fontId="83" fillId="57" borderId="0" xfId="0" applyNumberFormat="1" applyFont="1" applyFill="1" applyBorder="1" applyAlignment="1">
      <alignment horizontal="center" vertical="center"/>
    </xf>
    <xf numFmtId="0" fontId="83" fillId="57" borderId="0" xfId="0" applyFont="1" applyFill="1" applyBorder="1" applyAlignment="1">
      <alignment horizontal="left"/>
    </xf>
    <xf numFmtId="0" fontId="29" fillId="57" borderId="0" xfId="0" applyFont="1" applyFill="1" applyBorder="1" applyAlignment="1">
      <alignment horizontal="left" vertical="center"/>
    </xf>
    <xf numFmtId="0" fontId="29" fillId="57" borderId="22" xfId="0" applyFont="1" applyFill="1" applyBorder="1" applyAlignment="1">
      <alignment horizontal="center"/>
    </xf>
    <xf numFmtId="0" fontId="29" fillId="57" borderId="0" xfId="0" applyFont="1" applyFill="1" applyBorder="1" applyAlignment="1">
      <alignment horizontal="center"/>
    </xf>
    <xf numFmtId="0" fontId="26" fillId="57" borderId="0" xfId="0" applyFont="1" applyFill="1" applyBorder="1" applyAlignment="1">
      <alignment horizontal="left" vertical="center"/>
    </xf>
    <xf numFmtId="0" fontId="83" fillId="57" borderId="0" xfId="392" applyFont="1" applyFill="1" quotePrefix="1">
      <alignment/>
      <protection/>
    </xf>
    <xf numFmtId="0" fontId="88" fillId="57" borderId="23" xfId="0" applyFont="1" applyFill="1" applyBorder="1" applyAlignment="1">
      <alignment horizontal="left"/>
    </xf>
    <xf numFmtId="0" fontId="83" fillId="57" borderId="0" xfId="392" applyFont="1" applyFill="1" applyAlignment="1">
      <alignment horizontal="left"/>
      <protection/>
    </xf>
    <xf numFmtId="0" fontId="89" fillId="57" borderId="0" xfId="392" applyFont="1" applyFill="1" applyAlignment="1">
      <alignment/>
      <protection/>
    </xf>
    <xf numFmtId="169" fontId="89" fillId="57" borderId="0" xfId="392" applyNumberFormat="1" applyFont="1" applyFill="1" applyAlignment="1">
      <alignment horizontal="left"/>
      <protection/>
    </xf>
    <xf numFmtId="0" fontId="30" fillId="57" borderId="23" xfId="0" applyFont="1" applyFill="1" applyBorder="1" applyAlignment="1">
      <alignment horizontal="center"/>
    </xf>
    <xf numFmtId="0" fontId="3" fillId="57" borderId="0" xfId="0" applyFont="1" applyFill="1" applyAlignment="1">
      <alignment horizontal="left"/>
    </xf>
    <xf numFmtId="0" fontId="90" fillId="57" borderId="0" xfId="392" applyFont="1" applyFill="1">
      <alignment/>
      <protection/>
    </xf>
    <xf numFmtId="0" fontId="91" fillId="57" borderId="0" xfId="0" applyFont="1" applyFill="1" applyAlignment="1">
      <alignment/>
    </xf>
    <xf numFmtId="0" fontId="91" fillId="57" borderId="0" xfId="0" applyFont="1" applyFill="1" applyAlignment="1">
      <alignment horizontal="left" vertical="center"/>
    </xf>
    <xf numFmtId="0" fontId="91" fillId="57" borderId="0" xfId="0" applyFont="1" applyFill="1" applyAlignment="1">
      <alignment horizontal="left"/>
    </xf>
    <xf numFmtId="165" fontId="91" fillId="57" borderId="0" xfId="449" applyNumberFormat="1" applyFont="1" applyFill="1" applyAlignment="1">
      <alignment horizontal="center" vertical="center"/>
    </xf>
    <xf numFmtId="0" fontId="91" fillId="57" borderId="0" xfId="0" applyFont="1" applyFill="1" applyAlignment="1">
      <alignment horizontal="center" vertical="center"/>
    </xf>
    <xf numFmtId="0" fontId="92" fillId="57" borderId="22" xfId="0" applyFont="1" applyFill="1" applyBorder="1" applyAlignment="1">
      <alignment horizontal="center"/>
    </xf>
    <xf numFmtId="0" fontId="92" fillId="57" borderId="22" xfId="0" applyFont="1" applyFill="1" applyBorder="1" applyAlignment="1">
      <alignment horizontal="center" wrapText="1"/>
    </xf>
    <xf numFmtId="0" fontId="91" fillId="57" borderId="0" xfId="0" applyFont="1" applyFill="1" applyAlignment="1">
      <alignment horizontal="center"/>
    </xf>
    <xf numFmtId="165" fontId="91" fillId="57" borderId="0" xfId="449" applyNumberFormat="1" applyFont="1" applyFill="1" applyAlignment="1">
      <alignment/>
    </xf>
    <xf numFmtId="166" fontId="93" fillId="57" borderId="0" xfId="411" applyNumberFormat="1" applyFont="1" applyFill="1" applyAlignment="1">
      <alignment horizontal="center"/>
      <protection/>
    </xf>
    <xf numFmtId="168" fontId="91" fillId="57" borderId="0" xfId="0" applyNumberFormat="1" applyFont="1" applyFill="1" applyAlignment="1">
      <alignment horizontal="left" vertical="center"/>
    </xf>
    <xf numFmtId="166" fontId="91" fillId="57" borderId="0" xfId="411" applyNumberFormat="1" applyFont="1" applyFill="1" applyAlignment="1">
      <alignment horizontal="center"/>
      <protection/>
    </xf>
    <xf numFmtId="0" fontId="94" fillId="57" borderId="0" xfId="0" applyFont="1" applyFill="1" applyAlignment="1">
      <alignment/>
    </xf>
    <xf numFmtId="0" fontId="95" fillId="57" borderId="0" xfId="0" applyFont="1" applyFill="1" applyAlignment="1">
      <alignment/>
    </xf>
    <xf numFmtId="0" fontId="95" fillId="57" borderId="0" xfId="0" applyFont="1" applyFill="1" applyAlignment="1">
      <alignment horizontal="left" vertical="center"/>
    </xf>
    <xf numFmtId="0" fontId="94" fillId="57" borderId="0" xfId="0" applyFont="1" applyFill="1" applyAlignment="1">
      <alignment horizontal="left" vertical="center"/>
    </xf>
    <xf numFmtId="0" fontId="94" fillId="57" borderId="0" xfId="0" applyFont="1" applyFill="1" applyAlignment="1">
      <alignment horizontal="left"/>
    </xf>
    <xf numFmtId="168" fontId="94" fillId="57" borderId="0" xfId="0" applyNumberFormat="1" applyFont="1" applyFill="1" applyAlignment="1">
      <alignment horizontal="left" vertical="center"/>
    </xf>
    <xf numFmtId="2" fontId="83" fillId="57" borderId="0" xfId="0" applyNumberFormat="1" applyFont="1" applyFill="1" applyBorder="1" applyAlignment="1">
      <alignment horizontal="center"/>
    </xf>
    <xf numFmtId="165" fontId="91" fillId="57" borderId="0" xfId="449" applyNumberFormat="1" applyFont="1" applyFill="1" applyAlignment="1">
      <alignment horizontal="center"/>
    </xf>
    <xf numFmtId="49" fontId="83" fillId="57" borderId="0" xfId="392" applyNumberFormat="1" applyFont="1" applyFill="1" applyAlignment="1" quotePrefix="1">
      <alignment horizontal="left"/>
      <protection/>
    </xf>
    <xf numFmtId="0" fontId="31" fillId="57" borderId="0" xfId="395" applyFont="1" applyFill="1" applyAlignment="1">
      <alignment horizontal="left" vertical="top" wrapText="1"/>
      <protection/>
    </xf>
    <xf numFmtId="0" fontId="30" fillId="57" borderId="23" xfId="0" applyFont="1" applyFill="1" applyBorder="1" applyAlignment="1">
      <alignment horizontal="center" wrapText="1"/>
    </xf>
    <xf numFmtId="0" fontId="92" fillId="57" borderId="23" xfId="0" applyFont="1" applyFill="1" applyBorder="1" applyAlignment="1">
      <alignment horizontal="center" wrapText="1"/>
    </xf>
    <xf numFmtId="0" fontId="91" fillId="57" borderId="0" xfId="0" applyFont="1" applyFill="1" applyAlignment="1">
      <alignment horizontal="center" wrapText="1"/>
    </xf>
    <xf numFmtId="0" fontId="84" fillId="57" borderId="0" xfId="392" applyFont="1" applyFill="1" applyAlignment="1">
      <alignment/>
      <protection/>
    </xf>
    <xf numFmtId="0" fontId="86" fillId="57" borderId="0" xfId="395" applyFont="1" applyFill="1" applyAlignment="1">
      <alignment horizontal="left" vertical="top" wrapText="1"/>
      <protection/>
    </xf>
    <xf numFmtId="0" fontId="31" fillId="57" borderId="0" xfId="395" applyFont="1" applyFill="1" applyAlignment="1">
      <alignment horizontal="left" vertical="top" wrapText="1"/>
      <protection/>
    </xf>
    <xf numFmtId="0" fontId="92" fillId="57" borderId="24" xfId="0" applyFont="1" applyFill="1" applyBorder="1" applyAlignment="1">
      <alignment horizontal="center" vertical="center"/>
    </xf>
    <xf numFmtId="0" fontId="30" fillId="57" borderId="24" xfId="0" applyFont="1" applyFill="1" applyBorder="1" applyAlignment="1">
      <alignment horizontal="center" vertical="center"/>
    </xf>
    <xf numFmtId="0" fontId="84" fillId="57" borderId="24" xfId="0" applyFont="1" applyFill="1" applyBorder="1" applyAlignment="1">
      <alignment horizontal="center"/>
    </xf>
  </cellXfs>
  <cellStyles count="458">
    <cellStyle name="Normal" xfId="0"/>
    <cellStyle name="20% - Accent1" xfId="15"/>
    <cellStyle name="20% - Accent1 10 2" xfId="16"/>
    <cellStyle name="20% - Accent1 11 2" xfId="17"/>
    <cellStyle name="20% - Accent1 12 2" xfId="18"/>
    <cellStyle name="20% - Accent1 13 2" xfId="19"/>
    <cellStyle name="20% - Accent1 14 2" xfId="20"/>
    <cellStyle name="20% - Accent1 15 2" xfId="21"/>
    <cellStyle name="20% - Accent1 2 2" xfId="22"/>
    <cellStyle name="20% - Accent1 2 2 2" xfId="23"/>
    <cellStyle name="20% - Accent1 2 3" xfId="24"/>
    <cellStyle name="20% - Accent1 2 4" xfId="25"/>
    <cellStyle name="20% - Accent1 3 2" xfId="26"/>
    <cellStyle name="20% - Accent1 4 2" xfId="27"/>
    <cellStyle name="20% - Accent1 5 2" xfId="28"/>
    <cellStyle name="20% - Accent1 57" xfId="29"/>
    <cellStyle name="20% - Accent1 58" xfId="30"/>
    <cellStyle name="20% - Accent1 6 2" xfId="31"/>
    <cellStyle name="20% - Accent1 7 2" xfId="32"/>
    <cellStyle name="20% - Accent1 8 2" xfId="33"/>
    <cellStyle name="20% - Accent1 9 2" xfId="34"/>
    <cellStyle name="20% - Accent2" xfId="35"/>
    <cellStyle name="20% - Accent2 10 2" xfId="36"/>
    <cellStyle name="20% - Accent2 11 2" xfId="37"/>
    <cellStyle name="20% - Accent2 12 2" xfId="38"/>
    <cellStyle name="20% - Accent2 13 2" xfId="39"/>
    <cellStyle name="20% - Accent2 14 2" xfId="40"/>
    <cellStyle name="20% - Accent2 15 2" xfId="41"/>
    <cellStyle name="20% - Accent2 2 2" xfId="42"/>
    <cellStyle name="20% - Accent2 2 2 2" xfId="43"/>
    <cellStyle name="20% - Accent2 2 3" xfId="44"/>
    <cellStyle name="20% - Accent2 2 4" xfId="45"/>
    <cellStyle name="20% - Accent2 3 2" xfId="46"/>
    <cellStyle name="20% - Accent2 4 2" xfId="47"/>
    <cellStyle name="20% - Accent2 5 2" xfId="48"/>
    <cellStyle name="20% - Accent2 57" xfId="49"/>
    <cellStyle name="20% - Accent2 58" xfId="50"/>
    <cellStyle name="20% - Accent2 6 2" xfId="51"/>
    <cellStyle name="20% - Accent2 7 2" xfId="52"/>
    <cellStyle name="20% - Accent2 8 2" xfId="53"/>
    <cellStyle name="20% - Accent2 9 2" xfId="54"/>
    <cellStyle name="20% - Accent3" xfId="55"/>
    <cellStyle name="20% - Accent3 10 2" xfId="56"/>
    <cellStyle name="20% - Accent3 11 2" xfId="57"/>
    <cellStyle name="20% - Accent3 12 2" xfId="58"/>
    <cellStyle name="20% - Accent3 13 2" xfId="59"/>
    <cellStyle name="20% - Accent3 14 2" xfId="60"/>
    <cellStyle name="20% - Accent3 15 2" xfId="61"/>
    <cellStyle name="20% - Accent3 2 2" xfId="62"/>
    <cellStyle name="20% - Accent3 2 2 2" xfId="63"/>
    <cellStyle name="20% - Accent3 2 3" xfId="64"/>
    <cellStyle name="20% - Accent3 2 4" xfId="65"/>
    <cellStyle name="20% - Accent3 3 2" xfId="66"/>
    <cellStyle name="20% - Accent3 4 2" xfId="67"/>
    <cellStyle name="20% - Accent3 5 2" xfId="68"/>
    <cellStyle name="20% - Accent3 57" xfId="69"/>
    <cellStyle name="20% - Accent3 58" xfId="70"/>
    <cellStyle name="20% - Accent3 6 2" xfId="71"/>
    <cellStyle name="20% - Accent3 7 2" xfId="72"/>
    <cellStyle name="20% - Accent3 8 2" xfId="73"/>
    <cellStyle name="20% - Accent3 9 2" xfId="74"/>
    <cellStyle name="20% - Accent4" xfId="75"/>
    <cellStyle name="20% - Accent4 10 2" xfId="76"/>
    <cellStyle name="20% - Accent4 11 2" xfId="77"/>
    <cellStyle name="20% - Accent4 12 2" xfId="78"/>
    <cellStyle name="20% - Accent4 13 2" xfId="79"/>
    <cellStyle name="20% - Accent4 14 2" xfId="80"/>
    <cellStyle name="20% - Accent4 15 2" xfId="81"/>
    <cellStyle name="20% - Accent4 2 2" xfId="82"/>
    <cellStyle name="20% - Accent4 2 2 2" xfId="83"/>
    <cellStyle name="20% - Accent4 2 3" xfId="84"/>
    <cellStyle name="20% - Accent4 2 4" xfId="85"/>
    <cellStyle name="20% - Accent4 3 2" xfId="86"/>
    <cellStyle name="20% - Accent4 4 2" xfId="87"/>
    <cellStyle name="20% - Accent4 5 2" xfId="88"/>
    <cellStyle name="20% - Accent4 57" xfId="89"/>
    <cellStyle name="20% - Accent4 58" xfId="90"/>
    <cellStyle name="20% - Accent4 6 2" xfId="91"/>
    <cellStyle name="20% - Accent4 7 2" xfId="92"/>
    <cellStyle name="20% - Accent4 8 2" xfId="93"/>
    <cellStyle name="20% - Accent4 9 2" xfId="94"/>
    <cellStyle name="20% - Accent5" xfId="95"/>
    <cellStyle name="20% - Accent5 10 2" xfId="96"/>
    <cellStyle name="20% - Accent5 11 2" xfId="97"/>
    <cellStyle name="20% - Accent5 12 2" xfId="98"/>
    <cellStyle name="20% - Accent5 13 2" xfId="99"/>
    <cellStyle name="20% - Accent5 14 2" xfId="100"/>
    <cellStyle name="20% - Accent5 15 2" xfId="101"/>
    <cellStyle name="20% - Accent5 2 2" xfId="102"/>
    <cellStyle name="20% - Accent5 2 2 2" xfId="103"/>
    <cellStyle name="20% - Accent5 2 3" xfId="104"/>
    <cellStyle name="20% - Accent5 2 4" xfId="105"/>
    <cellStyle name="20% - Accent5 3 2" xfId="106"/>
    <cellStyle name="20% - Accent5 4 2" xfId="107"/>
    <cellStyle name="20% - Accent5 5 2" xfId="108"/>
    <cellStyle name="20% - Accent5 57" xfId="109"/>
    <cellStyle name="20% - Accent5 6 2" xfId="110"/>
    <cellStyle name="20% - Accent5 7 2" xfId="111"/>
    <cellStyle name="20% - Accent5 8 2" xfId="112"/>
    <cellStyle name="20% - Accent5 9 2" xfId="113"/>
    <cellStyle name="20% - Accent6" xfId="114"/>
    <cellStyle name="20% - Accent6 10 2" xfId="115"/>
    <cellStyle name="20% - Accent6 11 2" xfId="116"/>
    <cellStyle name="20% - Accent6 12 2" xfId="117"/>
    <cellStyle name="20% - Accent6 13 2" xfId="118"/>
    <cellStyle name="20% - Accent6 14 2" xfId="119"/>
    <cellStyle name="20% - Accent6 15 2" xfId="120"/>
    <cellStyle name="20% - Accent6 2 2" xfId="121"/>
    <cellStyle name="20% - Accent6 2 2 2" xfId="122"/>
    <cellStyle name="20% - Accent6 2 3" xfId="123"/>
    <cellStyle name="20% - Accent6 2 4" xfId="124"/>
    <cellStyle name="20% - Accent6 3 2" xfId="125"/>
    <cellStyle name="20% - Accent6 4 2" xfId="126"/>
    <cellStyle name="20% - Accent6 5 2" xfId="127"/>
    <cellStyle name="20% - Accent6 57" xfId="128"/>
    <cellStyle name="20% - Accent6 58" xfId="129"/>
    <cellStyle name="20% - Accent6 6 2" xfId="130"/>
    <cellStyle name="20% - Accent6 7 2" xfId="131"/>
    <cellStyle name="20% - Accent6 8 2" xfId="132"/>
    <cellStyle name="20% - Accent6 9 2" xfId="133"/>
    <cellStyle name="40% - Accent1" xfId="134"/>
    <cellStyle name="40% - Accent1 10 2" xfId="135"/>
    <cellStyle name="40% - Accent1 11 2" xfId="136"/>
    <cellStyle name="40% - Accent1 12 2" xfId="137"/>
    <cellStyle name="40% - Accent1 13 2" xfId="138"/>
    <cellStyle name="40% - Accent1 14 2" xfId="139"/>
    <cellStyle name="40% - Accent1 15 2" xfId="140"/>
    <cellStyle name="40% - Accent1 2 2" xfId="141"/>
    <cellStyle name="40% - Accent1 2 2 2" xfId="142"/>
    <cellStyle name="40% - Accent1 2 3" xfId="143"/>
    <cellStyle name="40% - Accent1 2 4" xfId="144"/>
    <cellStyle name="40% - Accent1 3 2" xfId="145"/>
    <cellStyle name="40% - Accent1 4 2" xfId="146"/>
    <cellStyle name="40% - Accent1 5 2" xfId="147"/>
    <cellStyle name="40% - Accent1 57" xfId="148"/>
    <cellStyle name="40% - Accent1 58" xfId="149"/>
    <cellStyle name="40% - Accent1 6 2" xfId="150"/>
    <cellStyle name="40% - Accent1 7 2" xfId="151"/>
    <cellStyle name="40% - Accent1 8 2" xfId="152"/>
    <cellStyle name="40% - Accent1 9 2" xfId="153"/>
    <cellStyle name="40% - Accent2" xfId="154"/>
    <cellStyle name="40% - Accent2 10 2" xfId="155"/>
    <cellStyle name="40% - Accent2 11 2" xfId="156"/>
    <cellStyle name="40% - Accent2 12 2" xfId="157"/>
    <cellStyle name="40% - Accent2 13 2" xfId="158"/>
    <cellStyle name="40% - Accent2 14 2" xfId="159"/>
    <cellStyle name="40% - Accent2 15 2" xfId="160"/>
    <cellStyle name="40% - Accent2 2 2" xfId="161"/>
    <cellStyle name="40% - Accent2 2 2 2" xfId="162"/>
    <cellStyle name="40% - Accent2 2 3" xfId="163"/>
    <cellStyle name="40% - Accent2 2 4" xfId="164"/>
    <cellStyle name="40% - Accent2 3 2" xfId="165"/>
    <cellStyle name="40% - Accent2 4 2" xfId="166"/>
    <cellStyle name="40% - Accent2 5 2" xfId="167"/>
    <cellStyle name="40% - Accent2 57" xfId="168"/>
    <cellStyle name="40% - Accent2 6 2" xfId="169"/>
    <cellStyle name="40% - Accent2 7 2" xfId="170"/>
    <cellStyle name="40% - Accent2 8 2" xfId="171"/>
    <cellStyle name="40% - Accent2 9 2" xfId="172"/>
    <cellStyle name="40% - Accent3" xfId="173"/>
    <cellStyle name="40% - Accent3 10 2" xfId="174"/>
    <cellStyle name="40% - Accent3 11 2" xfId="175"/>
    <cellStyle name="40% - Accent3 12 2" xfId="176"/>
    <cellStyle name="40% - Accent3 13 2" xfId="177"/>
    <cellStyle name="40% - Accent3 14 2" xfId="178"/>
    <cellStyle name="40% - Accent3 15 2" xfId="179"/>
    <cellStyle name="40% - Accent3 2 2" xfId="180"/>
    <cellStyle name="40% - Accent3 2 2 2" xfId="181"/>
    <cellStyle name="40% - Accent3 2 3" xfId="182"/>
    <cellStyle name="40% - Accent3 2 4" xfId="183"/>
    <cellStyle name="40% - Accent3 3 2" xfId="184"/>
    <cellStyle name="40% - Accent3 4 2" xfId="185"/>
    <cellStyle name="40% - Accent3 5 2" xfId="186"/>
    <cellStyle name="40% - Accent3 57" xfId="187"/>
    <cellStyle name="40% - Accent3 58" xfId="188"/>
    <cellStyle name="40% - Accent3 6 2" xfId="189"/>
    <cellStyle name="40% - Accent3 7 2" xfId="190"/>
    <cellStyle name="40% - Accent3 8 2" xfId="191"/>
    <cellStyle name="40% - Accent3 9 2" xfId="192"/>
    <cellStyle name="40% - Accent4" xfId="193"/>
    <cellStyle name="40% - Accent4 10 2" xfId="194"/>
    <cellStyle name="40% - Accent4 11 2" xfId="195"/>
    <cellStyle name="40% - Accent4 12 2" xfId="196"/>
    <cellStyle name="40% - Accent4 13 2" xfId="197"/>
    <cellStyle name="40% - Accent4 14 2" xfId="198"/>
    <cellStyle name="40% - Accent4 15 2" xfId="199"/>
    <cellStyle name="40% - Accent4 2 2" xfId="200"/>
    <cellStyle name="40% - Accent4 2 2 2" xfId="201"/>
    <cellStyle name="40% - Accent4 2 3" xfId="202"/>
    <cellStyle name="40% - Accent4 2 4" xfId="203"/>
    <cellStyle name="40% - Accent4 3 2" xfId="204"/>
    <cellStyle name="40% - Accent4 4 2" xfId="205"/>
    <cellStyle name="40% - Accent4 5 2" xfId="206"/>
    <cellStyle name="40% - Accent4 57" xfId="207"/>
    <cellStyle name="40% - Accent4 58" xfId="208"/>
    <cellStyle name="40% - Accent4 6 2" xfId="209"/>
    <cellStyle name="40% - Accent4 7 2" xfId="210"/>
    <cellStyle name="40% - Accent4 8 2" xfId="211"/>
    <cellStyle name="40% - Accent4 9 2" xfId="212"/>
    <cellStyle name="40% - Accent5" xfId="213"/>
    <cellStyle name="40% - Accent5 10 2" xfId="214"/>
    <cellStyle name="40% - Accent5 11 2" xfId="215"/>
    <cellStyle name="40% - Accent5 12 2" xfId="216"/>
    <cellStyle name="40% - Accent5 13 2" xfId="217"/>
    <cellStyle name="40% - Accent5 14 2" xfId="218"/>
    <cellStyle name="40% - Accent5 15 2" xfId="219"/>
    <cellStyle name="40% - Accent5 2 2" xfId="220"/>
    <cellStyle name="40% - Accent5 2 2 2" xfId="221"/>
    <cellStyle name="40% - Accent5 2 3" xfId="222"/>
    <cellStyle name="40% - Accent5 2 4" xfId="223"/>
    <cellStyle name="40% - Accent5 3 2" xfId="224"/>
    <cellStyle name="40% - Accent5 4 2" xfId="225"/>
    <cellStyle name="40% - Accent5 5 2" xfId="226"/>
    <cellStyle name="40% - Accent5 57" xfId="227"/>
    <cellStyle name="40% - Accent5 6 2" xfId="228"/>
    <cellStyle name="40% - Accent5 7 2" xfId="229"/>
    <cellStyle name="40% - Accent5 8 2" xfId="230"/>
    <cellStyle name="40% - Accent5 9 2" xfId="231"/>
    <cellStyle name="40% - Accent6" xfId="232"/>
    <cellStyle name="40% - Accent6 10 2" xfId="233"/>
    <cellStyle name="40% - Accent6 11 2" xfId="234"/>
    <cellStyle name="40% - Accent6 12 2" xfId="235"/>
    <cellStyle name="40% - Accent6 13 2" xfId="236"/>
    <cellStyle name="40% - Accent6 14 2" xfId="237"/>
    <cellStyle name="40% - Accent6 15 2" xfId="238"/>
    <cellStyle name="40% - Accent6 2 2" xfId="239"/>
    <cellStyle name="40% - Accent6 2 2 2" xfId="240"/>
    <cellStyle name="40% - Accent6 2 3" xfId="241"/>
    <cellStyle name="40% - Accent6 2 4" xfId="242"/>
    <cellStyle name="40% - Accent6 3 2" xfId="243"/>
    <cellStyle name="40% - Accent6 4 2" xfId="244"/>
    <cellStyle name="40% - Accent6 5 2" xfId="245"/>
    <cellStyle name="40% - Accent6 57" xfId="246"/>
    <cellStyle name="40% - Accent6 58" xfId="247"/>
    <cellStyle name="40% - Accent6 6 2" xfId="248"/>
    <cellStyle name="40% - Accent6 7 2" xfId="249"/>
    <cellStyle name="40% - Accent6 8 2" xfId="250"/>
    <cellStyle name="40% - Accent6 9 2" xfId="251"/>
    <cellStyle name="60% - Accent1" xfId="252"/>
    <cellStyle name="60% - Accent1 2 2" xfId="253"/>
    <cellStyle name="60% - Accent1 2 3" xfId="254"/>
    <cellStyle name="60% - Accent1 57" xfId="255"/>
    <cellStyle name="60% - Accent1 58" xfId="256"/>
    <cellStyle name="60% - Accent2" xfId="257"/>
    <cellStyle name="60% - Accent2 2 2" xfId="258"/>
    <cellStyle name="60% - Accent2 2 3" xfId="259"/>
    <cellStyle name="60% - Accent2 57" xfId="260"/>
    <cellStyle name="60% - Accent3" xfId="261"/>
    <cellStyle name="60% - Accent3 2 2" xfId="262"/>
    <cellStyle name="60% - Accent3 2 3" xfId="263"/>
    <cellStyle name="60% - Accent3 57" xfId="264"/>
    <cellStyle name="60% - Accent3 58" xfId="265"/>
    <cellStyle name="60% - Accent4" xfId="266"/>
    <cellStyle name="60% - Accent4 2 2" xfId="267"/>
    <cellStyle name="60% - Accent4 2 3" xfId="268"/>
    <cellStyle name="60% - Accent4 57" xfId="269"/>
    <cellStyle name="60% - Accent4 58" xfId="270"/>
    <cellStyle name="60% - Accent5" xfId="271"/>
    <cellStyle name="60% - Accent5 2 2" xfId="272"/>
    <cellStyle name="60% - Accent5 2 3" xfId="273"/>
    <cellStyle name="60% - Accent5 57" xfId="274"/>
    <cellStyle name="60% - Accent6" xfId="275"/>
    <cellStyle name="60% - Accent6 2 2" xfId="276"/>
    <cellStyle name="60% - Accent6 2 3" xfId="277"/>
    <cellStyle name="60% - Accent6 57" xfId="278"/>
    <cellStyle name="60% - Accent6 58" xfId="279"/>
    <cellStyle name="Accent1" xfId="280"/>
    <cellStyle name="Accent1 2 2" xfId="281"/>
    <cellStyle name="Accent1 2 3" xfId="282"/>
    <cellStyle name="Accent1 57" xfId="283"/>
    <cellStyle name="Accent1 58" xfId="284"/>
    <cellStyle name="Accent2" xfId="285"/>
    <cellStyle name="Accent2 2 2" xfId="286"/>
    <cellStyle name="Accent2 2 3" xfId="287"/>
    <cellStyle name="Accent2 57" xfId="288"/>
    <cellStyle name="Accent3" xfId="289"/>
    <cellStyle name="Accent3 2 2" xfId="290"/>
    <cellStyle name="Accent3 2 3" xfId="291"/>
    <cellStyle name="Accent3 57" xfId="292"/>
    <cellStyle name="Accent4" xfId="293"/>
    <cellStyle name="Accent4 2 2" xfId="294"/>
    <cellStyle name="Accent4 2 3" xfId="295"/>
    <cellStyle name="Accent4 57" xfId="296"/>
    <cellStyle name="Accent4 58" xfId="297"/>
    <cellStyle name="Accent5" xfId="298"/>
    <cellStyle name="Accent5 2 2" xfId="299"/>
    <cellStyle name="Accent5 2 3" xfId="300"/>
    <cellStyle name="Accent5 57" xfId="301"/>
    <cellStyle name="Accent6" xfId="302"/>
    <cellStyle name="Accent6 2 2" xfId="303"/>
    <cellStyle name="Accent6 2 3" xfId="304"/>
    <cellStyle name="Accent6 57" xfId="305"/>
    <cellStyle name="Bad" xfId="306"/>
    <cellStyle name="Bad 2 2" xfId="307"/>
    <cellStyle name="Bad 2 3" xfId="308"/>
    <cellStyle name="Bad 57" xfId="309"/>
    <cellStyle name="Calculation" xfId="310"/>
    <cellStyle name="Calculation 2 2" xfId="311"/>
    <cellStyle name="Calculation 2 3" xfId="312"/>
    <cellStyle name="Calculation 57" xfId="313"/>
    <cellStyle name="Calculation 58" xfId="314"/>
    <cellStyle name="Check Cell" xfId="315"/>
    <cellStyle name="Check Cell 2 2" xfId="316"/>
    <cellStyle name="Check Cell 2 3" xfId="317"/>
    <cellStyle name="Check Cell 57" xfId="318"/>
    <cellStyle name="Comma" xfId="319"/>
    <cellStyle name="Comma [0]" xfId="320"/>
    <cellStyle name="Comma 2 2" xfId="321"/>
    <cellStyle name="Comma 2 2 2" xfId="322"/>
    <cellStyle name="Comma 28 2" xfId="323"/>
    <cellStyle name="Comma 29 2" xfId="324"/>
    <cellStyle name="Comma 3 2" xfId="325"/>
    <cellStyle name="Comma 30 2" xfId="326"/>
    <cellStyle name="Comma 4 2" xfId="327"/>
    <cellStyle name="Comma 5 2" xfId="328"/>
    <cellStyle name="Comma 57" xfId="329"/>
    <cellStyle name="Comma 58" xfId="330"/>
    <cellStyle name="Comma 59" xfId="331"/>
    <cellStyle name="Currency" xfId="332"/>
    <cellStyle name="Currency [0]" xfId="333"/>
    <cellStyle name="Explanatory Text" xfId="334"/>
    <cellStyle name="Explanatory Text 2 2" xfId="335"/>
    <cellStyle name="Explanatory Text 2 3" xfId="336"/>
    <cellStyle name="Explanatory Text 57" xfId="337"/>
    <cellStyle name="Followed Hyperlink" xfId="338"/>
    <cellStyle name="Good" xfId="339"/>
    <cellStyle name="Good 2 2" xfId="340"/>
    <cellStyle name="Good 2 3" xfId="341"/>
    <cellStyle name="Good 57" xfId="342"/>
    <cellStyle name="head" xfId="343"/>
    <cellStyle name="Heading 1" xfId="344"/>
    <cellStyle name="Heading 1 2 2" xfId="345"/>
    <cellStyle name="Heading 1 2 3" xfId="346"/>
    <cellStyle name="Heading 1 57" xfId="347"/>
    <cellStyle name="Heading 1 58" xfId="348"/>
    <cellStyle name="Heading 2" xfId="349"/>
    <cellStyle name="Heading 2 2 2" xfId="350"/>
    <cellStyle name="Heading 2 2 3" xfId="351"/>
    <cellStyle name="Heading 2 57" xfId="352"/>
    <cellStyle name="Heading 2 58" xfId="353"/>
    <cellStyle name="Heading 3" xfId="354"/>
    <cellStyle name="Heading 3 2 2" xfId="355"/>
    <cellStyle name="Heading 3 2 3" xfId="356"/>
    <cellStyle name="Heading 3 57" xfId="357"/>
    <cellStyle name="Heading 3 58" xfId="358"/>
    <cellStyle name="Heading 4" xfId="359"/>
    <cellStyle name="Heading 4 2 2" xfId="360"/>
    <cellStyle name="Heading 4 2 3" xfId="361"/>
    <cellStyle name="Heading 4 57" xfId="362"/>
    <cellStyle name="Heading 4 58" xfId="363"/>
    <cellStyle name="Hyperlink" xfId="364"/>
    <cellStyle name="Hyperlink 2" xfId="365"/>
    <cellStyle name="Hyperlink 2 2" xfId="366"/>
    <cellStyle name="Hyperlink 55" xfId="367"/>
    <cellStyle name="Input" xfId="368"/>
    <cellStyle name="Input 2 2" xfId="369"/>
    <cellStyle name="Input 2 3" xfId="370"/>
    <cellStyle name="Input 57" xfId="371"/>
    <cellStyle name="Input 58" xfId="372"/>
    <cellStyle name="Linked Cell" xfId="373"/>
    <cellStyle name="Linked Cell 2 2" xfId="374"/>
    <cellStyle name="Linked Cell 2 3" xfId="375"/>
    <cellStyle name="Linked Cell 57" xfId="376"/>
    <cellStyle name="Neutral" xfId="377"/>
    <cellStyle name="Neutral 2 2" xfId="378"/>
    <cellStyle name="Neutral 2 3" xfId="379"/>
    <cellStyle name="Neutral 57" xfId="380"/>
    <cellStyle name="Normal 10" xfId="381"/>
    <cellStyle name="Normal 10 2" xfId="382"/>
    <cellStyle name="Normal 10 2 2" xfId="383"/>
    <cellStyle name="Normal 10 3" xfId="384"/>
    <cellStyle name="Normal 11 2" xfId="385"/>
    <cellStyle name="Normal 12 2" xfId="386"/>
    <cellStyle name="Normal 12 2 2" xfId="387"/>
    <cellStyle name="Normal 12 3" xfId="388"/>
    <cellStyle name="Normal 13 2" xfId="389"/>
    <cellStyle name="Normal 14 2" xfId="390"/>
    <cellStyle name="Normal 15 2" xfId="391"/>
    <cellStyle name="Normal 2 2" xfId="392"/>
    <cellStyle name="Normal 2 2 2" xfId="393"/>
    <cellStyle name="Normal 2 2 3" xfId="394"/>
    <cellStyle name="Normal 2 2 4" xfId="395"/>
    <cellStyle name="Normal 2 3" xfId="396"/>
    <cellStyle name="Normal 2 3 2" xfId="397"/>
    <cellStyle name="Normal 2 4" xfId="398"/>
    <cellStyle name="Normal 28 2" xfId="399"/>
    <cellStyle name="Normal 29 2" xfId="400"/>
    <cellStyle name="Normal 3 2" xfId="401"/>
    <cellStyle name="Normal 3 3" xfId="402"/>
    <cellStyle name="Normal 3 4" xfId="403"/>
    <cellStyle name="Normal 30 2" xfId="404"/>
    <cellStyle name="Normal 31 2" xfId="405"/>
    <cellStyle name="Normal 32 2" xfId="406"/>
    <cellStyle name="Normal 4 2" xfId="407"/>
    <cellStyle name="Normal 4 3" xfId="408"/>
    <cellStyle name="Normal 5 2" xfId="409"/>
    <cellStyle name="Normal 5 3" xfId="410"/>
    <cellStyle name="Normal 57" xfId="411"/>
    <cellStyle name="Normal 58" xfId="412"/>
    <cellStyle name="Normal 59" xfId="413"/>
    <cellStyle name="Normal 6 2" xfId="414"/>
    <cellStyle name="Normal 6 3" xfId="415"/>
    <cellStyle name="Normal 60" xfId="416"/>
    <cellStyle name="Normal 7 2" xfId="417"/>
    <cellStyle name="Normal 7 3" xfId="418"/>
    <cellStyle name="Normal 8 2" xfId="419"/>
    <cellStyle name="Normal 8 3" xfId="420"/>
    <cellStyle name="Normal 9 2" xfId="421"/>
    <cellStyle name="Normal 9 3" xfId="422"/>
    <cellStyle name="Note" xfId="423"/>
    <cellStyle name="Note 10 2" xfId="424"/>
    <cellStyle name="Note 11 2" xfId="425"/>
    <cellStyle name="Note 12 2" xfId="426"/>
    <cellStyle name="Note 13 2" xfId="427"/>
    <cellStyle name="Note 14 2" xfId="428"/>
    <cellStyle name="Note 15 2" xfId="429"/>
    <cellStyle name="Note 2 2" xfId="430"/>
    <cellStyle name="Note 2 2 2" xfId="431"/>
    <cellStyle name="Note 2 3" xfId="432"/>
    <cellStyle name="Note 2 4" xfId="433"/>
    <cellStyle name="Note 3 2" xfId="434"/>
    <cellStyle name="Note 3 3" xfId="435"/>
    <cellStyle name="Note 4 2" xfId="436"/>
    <cellStyle name="Note 5 2" xfId="437"/>
    <cellStyle name="Note 57" xfId="438"/>
    <cellStyle name="Note 58" xfId="439"/>
    <cellStyle name="Note 6 2" xfId="440"/>
    <cellStyle name="Note 7 2" xfId="441"/>
    <cellStyle name="Note 8 2" xfId="442"/>
    <cellStyle name="Note 9 2" xfId="443"/>
    <cellStyle name="Output" xfId="444"/>
    <cellStyle name="Output 2 2" xfId="445"/>
    <cellStyle name="Output 2 3" xfId="446"/>
    <cellStyle name="Output 57" xfId="447"/>
    <cellStyle name="Output 58" xfId="448"/>
    <cellStyle name="Percent" xfId="449"/>
    <cellStyle name="Percent 2 2" xfId="450"/>
    <cellStyle name="Percent 28 2" xfId="451"/>
    <cellStyle name="Percent 29 2" xfId="452"/>
    <cellStyle name="Percent 3 2" xfId="453"/>
    <cellStyle name="Percent 30 2" xfId="454"/>
    <cellStyle name="Percent 4 2" xfId="455"/>
    <cellStyle name="Percent 5 2" xfId="456"/>
    <cellStyle name="Percent 57" xfId="457"/>
    <cellStyle name="Title" xfId="458"/>
    <cellStyle name="Title 2 2" xfId="459"/>
    <cellStyle name="Title 2 3" xfId="460"/>
    <cellStyle name="Title 57" xfId="461"/>
    <cellStyle name="Title 58" xfId="462"/>
    <cellStyle name="Total" xfId="463"/>
    <cellStyle name="Total 2 2" xfId="464"/>
    <cellStyle name="Total 2 3" xfId="465"/>
    <cellStyle name="Total 57" xfId="466"/>
    <cellStyle name="Total 58" xfId="467"/>
    <cellStyle name="Warning Text" xfId="468"/>
    <cellStyle name="Warning Text 2 2" xfId="469"/>
    <cellStyle name="Warning Text 2 3" xfId="470"/>
    <cellStyle name="Warning Text 57" xfId="4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SIFMA2018">
      <a:dk1>
        <a:sysClr val="windowText" lastClr="000000"/>
      </a:dk1>
      <a:lt1>
        <a:sysClr val="window" lastClr="FFFFFF"/>
      </a:lt1>
      <a:dk2>
        <a:srgbClr val="63B2BE"/>
      </a:dk2>
      <a:lt2>
        <a:srgbClr val="4198A6"/>
      </a:lt2>
      <a:accent1>
        <a:srgbClr val="117C3C"/>
      </a:accent1>
      <a:accent2>
        <a:srgbClr val="218F4B"/>
      </a:accent2>
      <a:accent3>
        <a:srgbClr val="48AD6E"/>
      </a:accent3>
      <a:accent4>
        <a:srgbClr val="81D6A1"/>
      </a:accent4>
      <a:accent5>
        <a:srgbClr val="A3D8E1"/>
      </a:accent5>
      <a:accent6>
        <a:srgbClr val="7FC3CE"/>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sifma.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K23"/>
  <sheetViews>
    <sheetView zoomScalePageLayoutView="0" workbookViewId="0" topLeftCell="A1">
      <selection activeCell="A1" sqref="A1"/>
    </sheetView>
  </sheetViews>
  <sheetFormatPr defaultColWidth="9.125" defaultRowHeight="14.25"/>
  <cols>
    <col min="1" max="1" width="5.125" style="2" customWidth="1"/>
    <col min="2" max="2" width="17.50390625" style="2" customWidth="1"/>
    <col min="3" max="3" width="40.50390625" style="2" customWidth="1"/>
    <col min="4" max="4" width="10.50390625" style="2" customWidth="1"/>
    <col min="5" max="5" width="11.75390625" style="2" customWidth="1"/>
    <col min="6" max="6" width="11.375" style="6" customWidth="1"/>
    <col min="7" max="16384" width="9.125" style="2" customWidth="1"/>
  </cols>
  <sheetData>
    <row r="1" spans="2:6" ht="12.75">
      <c r="B1" s="86" t="s">
        <v>39</v>
      </c>
      <c r="C1" s="86"/>
      <c r="D1" s="86"/>
      <c r="E1" s="86"/>
      <c r="F1" s="86"/>
    </row>
    <row r="2" spans="2:6" ht="12.75">
      <c r="B2" s="56" t="s">
        <v>45</v>
      </c>
      <c r="C2" s="57">
        <v>44200</v>
      </c>
      <c r="D2" s="36"/>
      <c r="E2" s="36"/>
      <c r="F2" s="36"/>
    </row>
    <row r="5" spans="2:6" ht="12.75">
      <c r="B5" s="3" t="s">
        <v>40</v>
      </c>
      <c r="C5" s="3" t="s">
        <v>0</v>
      </c>
      <c r="D5" s="3" t="s">
        <v>42</v>
      </c>
      <c r="E5" s="3" t="s">
        <v>43</v>
      </c>
      <c r="F5" s="4" t="s">
        <v>44</v>
      </c>
    </row>
    <row r="6" spans="2:6" ht="12.75">
      <c r="B6" s="55">
        <v>1</v>
      </c>
      <c r="C6" s="5" t="s">
        <v>34</v>
      </c>
      <c r="D6" s="2" t="s">
        <v>7</v>
      </c>
      <c r="E6" s="53" t="s">
        <v>25</v>
      </c>
      <c r="F6" s="81" t="s">
        <v>64</v>
      </c>
    </row>
    <row r="7" spans="2:6" ht="12.75">
      <c r="B7" s="55">
        <f>B6+1</f>
        <v>2</v>
      </c>
      <c r="C7" s="5" t="s">
        <v>35</v>
      </c>
      <c r="D7" s="2" t="s">
        <v>1</v>
      </c>
      <c r="E7" s="53" t="s">
        <v>26</v>
      </c>
      <c r="F7" s="6" t="str">
        <f>F6</f>
        <v>December 2020</v>
      </c>
    </row>
    <row r="8" spans="2:6" ht="12.75">
      <c r="B8" s="55">
        <f>B7+1</f>
        <v>3</v>
      </c>
      <c r="C8" s="5" t="s">
        <v>36</v>
      </c>
      <c r="D8" s="2" t="s">
        <v>1</v>
      </c>
      <c r="E8" s="53" t="s">
        <v>26</v>
      </c>
      <c r="F8" s="6" t="str">
        <f>F7</f>
        <v>December 2020</v>
      </c>
    </row>
    <row r="9" spans="2:6" ht="12.75">
      <c r="B9" s="55">
        <f>B8+1</f>
        <v>4</v>
      </c>
      <c r="C9" s="5" t="s">
        <v>37</v>
      </c>
      <c r="D9" s="2" t="s">
        <v>1</v>
      </c>
      <c r="E9" s="53" t="s">
        <v>25</v>
      </c>
      <c r="F9" s="6" t="str">
        <f>F8</f>
        <v>December 2020</v>
      </c>
    </row>
    <row r="12" ht="12.75">
      <c r="B12" s="60" t="s">
        <v>51</v>
      </c>
    </row>
    <row r="14" ht="12.75">
      <c r="C14" s="8"/>
    </row>
    <row r="15" spans="2:6" ht="12.75">
      <c r="B15" s="3" t="s">
        <v>2</v>
      </c>
      <c r="F15" s="7"/>
    </row>
    <row r="16" spans="2:3" ht="12.75">
      <c r="B16" s="2" t="s">
        <v>41</v>
      </c>
      <c r="C16" s="5" t="s">
        <v>10</v>
      </c>
    </row>
    <row r="20" spans="2:11" s="30" customFormat="1" ht="33.75" customHeight="1">
      <c r="B20" s="87" t="s">
        <v>52</v>
      </c>
      <c r="C20" s="87"/>
      <c r="D20" s="87"/>
      <c r="E20" s="87"/>
      <c r="F20" s="87"/>
      <c r="G20" s="29"/>
      <c r="H20" s="29"/>
      <c r="I20" s="29"/>
      <c r="J20" s="29"/>
      <c r="K20" s="29"/>
    </row>
    <row r="21" spans="2:11" s="30" customFormat="1" ht="67.5" customHeight="1">
      <c r="B21" s="88" t="s">
        <v>49</v>
      </c>
      <c r="C21" s="88"/>
      <c r="D21" s="88"/>
      <c r="E21" s="88"/>
      <c r="F21" s="88"/>
      <c r="G21" s="31"/>
      <c r="H21" s="31"/>
      <c r="I21" s="31"/>
      <c r="J21" s="31"/>
      <c r="K21" s="31"/>
    </row>
    <row r="22" spans="2:11" s="30" customFormat="1" ht="11.25" customHeight="1">
      <c r="B22" s="82"/>
      <c r="C22" s="82"/>
      <c r="D22" s="82"/>
      <c r="E22" s="82"/>
      <c r="F22" s="82"/>
      <c r="G22" s="31"/>
      <c r="H22" s="31"/>
      <c r="I22" s="31"/>
      <c r="J22" s="31"/>
      <c r="K22" s="31"/>
    </row>
    <row r="23" spans="2:6" s="30" customFormat="1" ht="11.25">
      <c r="B23" s="88" t="s">
        <v>50</v>
      </c>
      <c r="C23" s="88"/>
      <c r="D23" s="88"/>
      <c r="E23" s="88"/>
      <c r="F23" s="88"/>
    </row>
  </sheetData>
  <sheetProtection/>
  <mergeCells count="4">
    <mergeCell ref="B1:F1"/>
    <mergeCell ref="B20:F20"/>
    <mergeCell ref="B21:F21"/>
    <mergeCell ref="B23:F23"/>
  </mergeCells>
  <hyperlinks>
    <hyperlink ref="C16" r:id="rId1" display="research@sifma.org"/>
    <hyperlink ref="C6" location="'Capital Formation'!A1" display="US Equities: Capital Formation"/>
    <hyperlink ref="C9" location="'Indexes &amp; Volatility'!A1" display="US Equities: Market Index Prices &amp; Volatility"/>
    <hyperlink ref="C8" location="'ADV By Tape'!A1" display="US Equities: Market Volume by Tape"/>
    <hyperlink ref="C7" location="'ADV By Exchange'!A1" display="US Equities: Market Volume by Exchange"/>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R67"/>
  <sheetViews>
    <sheetView tabSelected="1" zoomScalePageLayoutView="0" workbookViewId="0" topLeftCell="A1">
      <pane ySplit="7" topLeftCell="A51" activePane="bottomLeft" state="frozen"/>
      <selection pane="topLeft" activeCell="A30" sqref="A30"/>
      <selection pane="bottomLeft" activeCell="A1" sqref="A1"/>
    </sheetView>
  </sheetViews>
  <sheetFormatPr defaultColWidth="9.125" defaultRowHeight="14.25"/>
  <cols>
    <col min="1" max="1" width="8.625" style="10" customWidth="1"/>
    <col min="2" max="6" width="10.625" style="19" customWidth="1"/>
    <col min="7" max="7" width="2.625" style="23" customWidth="1"/>
    <col min="8" max="12" width="10.625" style="65" customWidth="1"/>
    <col min="13" max="13" width="2.625" style="65" customWidth="1"/>
    <col min="14" max="18" width="10.625" style="65" customWidth="1"/>
    <col min="19" max="19" width="2.625" style="23" customWidth="1"/>
    <col min="20" max="16384" width="9.125" style="23" customWidth="1"/>
  </cols>
  <sheetData>
    <row r="1" spans="1:18" s="13" customFormat="1" ht="12.75">
      <c r="A1" s="11" t="s">
        <v>34</v>
      </c>
      <c r="B1" s="12"/>
      <c r="D1" s="12"/>
      <c r="E1" s="12"/>
      <c r="F1" s="12"/>
      <c r="H1" s="68"/>
      <c r="I1" s="68"/>
      <c r="J1" s="68"/>
      <c r="K1" s="68"/>
      <c r="L1" s="68"/>
      <c r="M1" s="68"/>
      <c r="N1" s="68"/>
      <c r="O1" s="68"/>
      <c r="P1" s="68"/>
      <c r="Q1" s="68"/>
      <c r="R1" s="68"/>
    </row>
    <row r="2" spans="1:18" s="33" customFormat="1" ht="12">
      <c r="A2" s="37" t="s">
        <v>8</v>
      </c>
      <c r="B2" s="38"/>
      <c r="D2" s="38"/>
      <c r="E2" s="38"/>
      <c r="F2" s="38"/>
      <c r="H2" s="68"/>
      <c r="I2" s="68"/>
      <c r="J2" s="68"/>
      <c r="K2" s="68"/>
      <c r="L2" s="68"/>
      <c r="M2" s="68"/>
      <c r="N2" s="68"/>
      <c r="O2" s="68"/>
      <c r="P2" s="68"/>
      <c r="Q2" s="68"/>
      <c r="R2" s="68"/>
    </row>
    <row r="3" spans="1:18" s="33" customFormat="1" ht="12">
      <c r="A3" s="35" t="s">
        <v>32</v>
      </c>
      <c r="B3" s="38"/>
      <c r="D3" s="38"/>
      <c r="E3" s="38"/>
      <c r="F3" s="38"/>
      <c r="H3" s="68"/>
      <c r="I3" s="68"/>
      <c r="J3" s="68"/>
      <c r="K3" s="68"/>
      <c r="L3" s="68"/>
      <c r="M3" s="68"/>
      <c r="N3" s="68"/>
      <c r="O3" s="68"/>
      <c r="P3" s="68"/>
      <c r="Q3" s="68"/>
      <c r="R3" s="68"/>
    </row>
    <row r="4" spans="1:18" s="33" customFormat="1" ht="12">
      <c r="A4" s="35"/>
      <c r="B4" s="38"/>
      <c r="D4" s="38"/>
      <c r="E4" s="38"/>
      <c r="F4" s="38"/>
      <c r="H4" s="68"/>
      <c r="I4" s="68"/>
      <c r="J4" s="68"/>
      <c r="K4" s="68"/>
      <c r="L4" s="68"/>
      <c r="M4" s="68"/>
      <c r="N4" s="68"/>
      <c r="O4" s="68"/>
      <c r="P4" s="68"/>
      <c r="Q4" s="68"/>
      <c r="R4" s="68"/>
    </row>
    <row r="5" spans="1:18" s="33" customFormat="1" ht="12">
      <c r="A5" s="35"/>
      <c r="B5" s="38"/>
      <c r="D5" s="38"/>
      <c r="E5" s="38"/>
      <c r="F5" s="38"/>
      <c r="H5" s="68"/>
      <c r="I5" s="68"/>
      <c r="J5" s="68"/>
      <c r="K5" s="68"/>
      <c r="L5" s="68"/>
      <c r="M5" s="68"/>
      <c r="N5" s="68"/>
      <c r="O5" s="68"/>
      <c r="P5" s="68"/>
      <c r="Q5" s="68"/>
      <c r="R5" s="68"/>
    </row>
    <row r="6" spans="1:18" ht="12.75">
      <c r="A6" s="23"/>
      <c r="H6" s="89" t="s">
        <v>46</v>
      </c>
      <c r="I6" s="89"/>
      <c r="J6" s="89"/>
      <c r="K6" s="89"/>
      <c r="L6" s="89"/>
      <c r="N6" s="89" t="s">
        <v>48</v>
      </c>
      <c r="O6" s="89"/>
      <c r="P6" s="89"/>
      <c r="Q6" s="89"/>
      <c r="R6" s="89"/>
    </row>
    <row r="7" spans="1:18" s="59" customFormat="1" ht="26.25" thickBot="1">
      <c r="A7" s="54" t="s">
        <v>30</v>
      </c>
      <c r="B7" s="58" t="s">
        <v>9</v>
      </c>
      <c r="C7" s="83" t="s">
        <v>4</v>
      </c>
      <c r="D7" s="58" t="s">
        <v>31</v>
      </c>
      <c r="E7" s="83" t="s">
        <v>3</v>
      </c>
      <c r="F7" s="83" t="s">
        <v>11</v>
      </c>
      <c r="H7" s="84" t="s">
        <v>9</v>
      </c>
      <c r="I7" s="84" t="s">
        <v>4</v>
      </c>
      <c r="J7" s="84" t="s">
        <v>31</v>
      </c>
      <c r="K7" s="84" t="s">
        <v>3</v>
      </c>
      <c r="L7" s="84" t="s">
        <v>11</v>
      </c>
      <c r="M7" s="85"/>
      <c r="N7" s="84" t="s">
        <v>9</v>
      </c>
      <c r="O7" s="84" t="s">
        <v>4</v>
      </c>
      <c r="P7" s="84" t="s">
        <v>31</v>
      </c>
      <c r="Q7" s="84" t="s">
        <v>3</v>
      </c>
      <c r="R7" s="84" t="s">
        <v>11</v>
      </c>
    </row>
    <row r="8" spans="1:18" ht="13.5" thickTop="1">
      <c r="A8" s="9">
        <v>2000</v>
      </c>
      <c r="B8" s="25">
        <v>106.17742</v>
      </c>
      <c r="C8" s="25">
        <v>194.56031</v>
      </c>
      <c r="D8" s="25">
        <v>300.73772999999994</v>
      </c>
      <c r="E8" s="25">
        <v>5.19087</v>
      </c>
      <c r="F8" s="25">
        <v>305.92859999999996</v>
      </c>
      <c r="H8" s="72" t="s">
        <v>47</v>
      </c>
      <c r="I8" s="72" t="s">
        <v>47</v>
      </c>
      <c r="J8" s="72" t="s">
        <v>47</v>
      </c>
      <c r="K8" s="72" t="s">
        <v>47</v>
      </c>
      <c r="L8" s="72" t="s">
        <v>47</v>
      </c>
      <c r="N8" s="72" t="s">
        <v>47</v>
      </c>
      <c r="O8" s="72" t="s">
        <v>47</v>
      </c>
      <c r="P8" s="72" t="s">
        <v>47</v>
      </c>
      <c r="Q8" s="72" t="s">
        <v>47</v>
      </c>
      <c r="R8" s="72" t="s">
        <v>47</v>
      </c>
    </row>
    <row r="9" spans="1:18" ht="12.75">
      <c r="A9" s="9">
        <v>2001</v>
      </c>
      <c r="B9" s="25">
        <v>45.97273</v>
      </c>
      <c r="C9" s="25">
        <v>114.51885</v>
      </c>
      <c r="D9" s="25">
        <v>160.49158</v>
      </c>
      <c r="E9" s="25">
        <v>25.163729999999997</v>
      </c>
      <c r="F9" s="25">
        <v>185.65531</v>
      </c>
      <c r="H9" s="64">
        <f>B9/B8-1</f>
        <v>-0.5670197109705624</v>
      </c>
      <c r="I9" s="64">
        <f>C9/C8-1</f>
        <v>-0.4113966512491679</v>
      </c>
      <c r="J9" s="64">
        <f>D9/D8-1</f>
        <v>-0.46634038901603725</v>
      </c>
      <c r="K9" s="64">
        <f>E9/E8-1</f>
        <v>3.847690271572972</v>
      </c>
      <c r="L9" s="64">
        <f>F9/F8-1</f>
        <v>-0.39314170038368423</v>
      </c>
      <c r="N9" s="72" t="s">
        <v>47</v>
      </c>
      <c r="O9" s="72" t="s">
        <v>47</v>
      </c>
      <c r="P9" s="72" t="s">
        <v>47</v>
      </c>
      <c r="Q9" s="72" t="s">
        <v>47</v>
      </c>
      <c r="R9" s="72" t="s">
        <v>47</v>
      </c>
    </row>
    <row r="10" spans="1:18" ht="12.75">
      <c r="A10" s="9">
        <v>2002</v>
      </c>
      <c r="B10" s="25">
        <v>27.175620000000002</v>
      </c>
      <c r="C10" s="25">
        <v>100.51198</v>
      </c>
      <c r="D10" s="25">
        <v>127.6876</v>
      </c>
      <c r="E10" s="25">
        <v>18.14758</v>
      </c>
      <c r="F10" s="25">
        <v>145.83517999999998</v>
      </c>
      <c r="H10" s="64">
        <f aca="true" t="shared" si="0" ref="H10:H27">B10/B9-1</f>
        <v>-0.4088752179824865</v>
      </c>
      <c r="I10" s="64">
        <f aca="true" t="shared" si="1" ref="I10:I27">C10/C9-1</f>
        <v>-0.12231060650713843</v>
      </c>
      <c r="J10" s="64">
        <f aca="true" t="shared" si="2" ref="J10:J27">D10/D9-1</f>
        <v>-0.20439689110170134</v>
      </c>
      <c r="K10" s="64">
        <f aca="true" t="shared" si="3" ref="K10:K27">E10/E9-1</f>
        <v>-0.27881995236795165</v>
      </c>
      <c r="L10" s="64">
        <f aca="true" t="shared" si="4" ref="L10:L27">F10/F9-1</f>
        <v>-0.21448419654681572</v>
      </c>
      <c r="N10" s="72" t="s">
        <v>47</v>
      </c>
      <c r="O10" s="72" t="s">
        <v>47</v>
      </c>
      <c r="P10" s="72" t="s">
        <v>47</v>
      </c>
      <c r="Q10" s="72" t="s">
        <v>47</v>
      </c>
      <c r="R10" s="72" t="s">
        <v>47</v>
      </c>
    </row>
    <row r="11" spans="1:18" ht="12.75">
      <c r="A11" s="9">
        <v>2003</v>
      </c>
      <c r="B11" s="25">
        <v>18.12783</v>
      </c>
      <c r="C11" s="25">
        <v>89.05910000000002</v>
      </c>
      <c r="D11" s="25">
        <v>107.18693</v>
      </c>
      <c r="E11" s="25">
        <v>19.95415</v>
      </c>
      <c r="F11" s="25">
        <v>127.14108000000002</v>
      </c>
      <c r="H11" s="64">
        <f t="shared" si="0"/>
        <v>-0.3329377581817822</v>
      </c>
      <c r="I11" s="64">
        <f t="shared" si="1"/>
        <v>-0.11394542222728055</v>
      </c>
      <c r="J11" s="64">
        <f t="shared" si="2"/>
        <v>-0.16055333485788748</v>
      </c>
      <c r="K11" s="64">
        <f t="shared" si="3"/>
        <v>0.09954881036479768</v>
      </c>
      <c r="L11" s="64">
        <f t="shared" si="4"/>
        <v>-0.1281864910784899</v>
      </c>
      <c r="N11" s="72" t="s">
        <v>47</v>
      </c>
      <c r="O11" s="72" t="s">
        <v>47</v>
      </c>
      <c r="P11" s="72" t="s">
        <v>47</v>
      </c>
      <c r="Q11" s="72" t="s">
        <v>47</v>
      </c>
      <c r="R11" s="72" t="s">
        <v>47</v>
      </c>
    </row>
    <row r="12" spans="1:18" ht="12.75">
      <c r="A12" s="9">
        <v>2004</v>
      </c>
      <c r="B12" s="25">
        <v>50.4906</v>
      </c>
      <c r="C12" s="25">
        <v>153.22847000000002</v>
      </c>
      <c r="D12" s="25">
        <v>203.71907</v>
      </c>
      <c r="E12" s="25">
        <v>20.43755</v>
      </c>
      <c r="F12" s="25">
        <v>224.15662</v>
      </c>
      <c r="H12" s="64">
        <f t="shared" si="0"/>
        <v>1.7852533921600107</v>
      </c>
      <c r="I12" s="64">
        <f t="shared" si="1"/>
        <v>0.7205256958581436</v>
      </c>
      <c r="J12" s="64">
        <f t="shared" si="2"/>
        <v>0.9005961827622078</v>
      </c>
      <c r="K12" s="64">
        <f t="shared" si="3"/>
        <v>0.024225537043672807</v>
      </c>
      <c r="L12" s="64">
        <f t="shared" si="4"/>
        <v>0.7630542386457624</v>
      </c>
      <c r="N12" s="72" t="s">
        <v>47</v>
      </c>
      <c r="O12" s="72" t="s">
        <v>47</v>
      </c>
      <c r="P12" s="72" t="s">
        <v>47</v>
      </c>
      <c r="Q12" s="72" t="s">
        <v>47</v>
      </c>
      <c r="R12" s="72" t="s">
        <v>47</v>
      </c>
    </row>
    <row r="13" spans="1:18" ht="12.75">
      <c r="A13" s="9">
        <v>2005</v>
      </c>
      <c r="B13" s="25">
        <v>40.714079999999996</v>
      </c>
      <c r="C13" s="25">
        <v>124.61967000000001</v>
      </c>
      <c r="D13" s="25">
        <v>165.33375</v>
      </c>
      <c r="E13" s="25">
        <v>20.826820000000005</v>
      </c>
      <c r="F13" s="25">
        <v>186.16057</v>
      </c>
      <c r="H13" s="64">
        <f t="shared" si="0"/>
        <v>-0.19363049755796136</v>
      </c>
      <c r="I13" s="64">
        <f t="shared" si="1"/>
        <v>-0.18670681760380425</v>
      </c>
      <c r="J13" s="64">
        <f t="shared" si="2"/>
        <v>-0.18842281186537901</v>
      </c>
      <c r="K13" s="64">
        <f t="shared" si="3"/>
        <v>0.019046803555220926</v>
      </c>
      <c r="L13" s="64">
        <f t="shared" si="4"/>
        <v>-0.16950670473171836</v>
      </c>
      <c r="N13" s="72" t="s">
        <v>47</v>
      </c>
      <c r="O13" s="72" t="s">
        <v>47</v>
      </c>
      <c r="P13" s="72" t="s">
        <v>47</v>
      </c>
      <c r="Q13" s="72" t="s">
        <v>47</v>
      </c>
      <c r="R13" s="72" t="s">
        <v>47</v>
      </c>
    </row>
    <row r="14" spans="1:18" ht="12.75">
      <c r="A14" s="9">
        <v>2006</v>
      </c>
      <c r="B14" s="25">
        <v>46.4446</v>
      </c>
      <c r="C14" s="25">
        <v>106.85171999999999</v>
      </c>
      <c r="D14" s="25">
        <v>153.29631999999998</v>
      </c>
      <c r="E14" s="25">
        <v>40.89684999999999</v>
      </c>
      <c r="F14" s="25">
        <v>194.19316999999995</v>
      </c>
      <c r="H14" s="64">
        <f t="shared" si="0"/>
        <v>0.1407503251946256</v>
      </c>
      <c r="I14" s="64">
        <f t="shared" si="1"/>
        <v>-0.14257741173604477</v>
      </c>
      <c r="J14" s="64">
        <f t="shared" si="2"/>
        <v>-0.07280685280531063</v>
      </c>
      <c r="K14" s="64">
        <f t="shared" si="3"/>
        <v>0.9636627195126277</v>
      </c>
      <c r="L14" s="64">
        <f t="shared" si="4"/>
        <v>0.04314877205199763</v>
      </c>
      <c r="N14" s="72" t="s">
        <v>47</v>
      </c>
      <c r="O14" s="72" t="s">
        <v>47</v>
      </c>
      <c r="P14" s="72" t="s">
        <v>47</v>
      </c>
      <c r="Q14" s="72" t="s">
        <v>47</v>
      </c>
      <c r="R14" s="72" t="s">
        <v>47</v>
      </c>
    </row>
    <row r="15" spans="1:18" ht="12.75">
      <c r="A15" s="9">
        <v>2007</v>
      </c>
      <c r="B15" s="25">
        <v>52.26599</v>
      </c>
      <c r="C15" s="25">
        <v>111.74632</v>
      </c>
      <c r="D15" s="25">
        <v>164.01230999999999</v>
      </c>
      <c r="E15" s="25">
        <v>62.929410000000004</v>
      </c>
      <c r="F15" s="25">
        <v>226.94171999999998</v>
      </c>
      <c r="H15" s="64">
        <f t="shared" si="0"/>
        <v>0.12534051321359208</v>
      </c>
      <c r="I15" s="64">
        <f t="shared" si="1"/>
        <v>0.04580740487846158</v>
      </c>
      <c r="J15" s="64">
        <f t="shared" si="2"/>
        <v>0.06990376546547239</v>
      </c>
      <c r="K15" s="64">
        <f t="shared" si="3"/>
        <v>0.5387348903399654</v>
      </c>
      <c r="L15" s="64">
        <f t="shared" si="4"/>
        <v>0.16863904121859719</v>
      </c>
      <c r="N15" s="72" t="s">
        <v>47</v>
      </c>
      <c r="O15" s="72" t="s">
        <v>47</v>
      </c>
      <c r="P15" s="72" t="s">
        <v>47</v>
      </c>
      <c r="Q15" s="72" t="s">
        <v>47</v>
      </c>
      <c r="R15" s="72" t="s">
        <v>47</v>
      </c>
    </row>
    <row r="16" spans="1:18" ht="12.75">
      <c r="A16" s="9">
        <v>2008</v>
      </c>
      <c r="B16" s="25">
        <v>26.71126</v>
      </c>
      <c r="C16" s="25">
        <v>174.92645999999996</v>
      </c>
      <c r="D16" s="25">
        <v>201.63771999999997</v>
      </c>
      <c r="E16" s="25">
        <v>54.72980999999999</v>
      </c>
      <c r="F16" s="25">
        <v>256.36753</v>
      </c>
      <c r="H16" s="64">
        <f t="shared" si="0"/>
        <v>-0.48893611313973007</v>
      </c>
      <c r="I16" s="64">
        <f t="shared" si="1"/>
        <v>0.5653889989397411</v>
      </c>
      <c r="J16" s="64">
        <f t="shared" si="2"/>
        <v>0.22940601226822532</v>
      </c>
      <c r="K16" s="64">
        <f t="shared" si="3"/>
        <v>-0.1302983771816708</v>
      </c>
      <c r="L16" s="64">
        <f t="shared" si="4"/>
        <v>0.12966240848090882</v>
      </c>
      <c r="N16" s="72" t="s">
        <v>47</v>
      </c>
      <c r="O16" s="72" t="s">
        <v>47</v>
      </c>
      <c r="P16" s="72" t="s">
        <v>47</v>
      </c>
      <c r="Q16" s="72" t="s">
        <v>47</v>
      </c>
      <c r="R16" s="72" t="s">
        <v>47</v>
      </c>
    </row>
    <row r="17" spans="1:18" ht="12.75">
      <c r="A17" s="9">
        <v>2009</v>
      </c>
      <c r="B17" s="25">
        <v>27.02203</v>
      </c>
      <c r="C17" s="25">
        <v>230.84397</v>
      </c>
      <c r="D17" s="25">
        <v>257.86600000000004</v>
      </c>
      <c r="E17" s="25">
        <v>7.02083</v>
      </c>
      <c r="F17" s="25">
        <v>264.88683000000003</v>
      </c>
      <c r="H17" s="64">
        <f t="shared" si="0"/>
        <v>0.011634419342255065</v>
      </c>
      <c r="I17" s="64">
        <f t="shared" si="1"/>
        <v>0.3196629600804821</v>
      </c>
      <c r="J17" s="64">
        <f t="shared" si="2"/>
        <v>0.27885794384106344</v>
      </c>
      <c r="K17" s="64">
        <f t="shared" si="3"/>
        <v>-0.8717183560476457</v>
      </c>
      <c r="L17" s="64">
        <f t="shared" si="4"/>
        <v>0.033230807349121205</v>
      </c>
      <c r="N17" s="72" t="s">
        <v>47</v>
      </c>
      <c r="O17" s="72" t="s">
        <v>47</v>
      </c>
      <c r="P17" s="72" t="s">
        <v>47</v>
      </c>
      <c r="Q17" s="72" t="s">
        <v>47</v>
      </c>
      <c r="R17" s="72" t="s">
        <v>47</v>
      </c>
    </row>
    <row r="18" spans="1:18" ht="12.75">
      <c r="A18" s="9">
        <v>2010</v>
      </c>
      <c r="B18" s="25">
        <v>43.45043</v>
      </c>
      <c r="C18" s="25">
        <v>169.51709</v>
      </c>
      <c r="D18" s="25">
        <v>212.96751999999998</v>
      </c>
      <c r="E18" s="25">
        <v>6.2174700000000005</v>
      </c>
      <c r="F18" s="25">
        <v>219.18498999999997</v>
      </c>
      <c r="H18" s="64">
        <f t="shared" si="0"/>
        <v>0.6079632063172158</v>
      </c>
      <c r="I18" s="64">
        <f t="shared" si="1"/>
        <v>-0.2656637728072343</v>
      </c>
      <c r="J18" s="64">
        <f t="shared" si="2"/>
        <v>-0.17411554838559584</v>
      </c>
      <c r="K18" s="64">
        <f t="shared" si="3"/>
        <v>-0.11442521753126045</v>
      </c>
      <c r="L18" s="64">
        <f t="shared" si="4"/>
        <v>-0.1725334551362937</v>
      </c>
      <c r="N18" s="72" t="s">
        <v>47</v>
      </c>
      <c r="O18" s="72" t="s">
        <v>47</v>
      </c>
      <c r="P18" s="72" t="s">
        <v>47</v>
      </c>
      <c r="Q18" s="72" t="s">
        <v>47</v>
      </c>
      <c r="R18" s="72" t="s">
        <v>47</v>
      </c>
    </row>
    <row r="19" spans="1:18" ht="12.75">
      <c r="A19" s="9">
        <v>2011</v>
      </c>
      <c r="B19" s="25">
        <v>40.14048</v>
      </c>
      <c r="C19" s="25">
        <v>139.28875</v>
      </c>
      <c r="D19" s="25">
        <v>179.42923</v>
      </c>
      <c r="E19" s="25">
        <v>5.5042</v>
      </c>
      <c r="F19" s="25">
        <v>184.93342999999996</v>
      </c>
      <c r="H19" s="64">
        <f t="shared" si="0"/>
        <v>-0.07617761205125018</v>
      </c>
      <c r="I19" s="64">
        <f t="shared" si="1"/>
        <v>-0.1783203097693572</v>
      </c>
      <c r="J19" s="64">
        <f t="shared" si="2"/>
        <v>-0.1574807745331307</v>
      </c>
      <c r="K19" s="64">
        <f t="shared" si="3"/>
        <v>-0.11472029619764956</v>
      </c>
      <c r="L19" s="64">
        <f t="shared" si="4"/>
        <v>-0.15626781742673168</v>
      </c>
      <c r="N19" s="72" t="s">
        <v>47</v>
      </c>
      <c r="O19" s="72" t="s">
        <v>47</v>
      </c>
      <c r="P19" s="72" t="s">
        <v>47</v>
      </c>
      <c r="Q19" s="72" t="s">
        <v>47</v>
      </c>
      <c r="R19" s="72" t="s">
        <v>47</v>
      </c>
    </row>
    <row r="20" spans="1:18" ht="12.75">
      <c r="A20" s="9">
        <v>2012</v>
      </c>
      <c r="B20" s="25">
        <v>46.24662000000001</v>
      </c>
      <c r="C20" s="25">
        <v>183.71599000000003</v>
      </c>
      <c r="D20" s="25">
        <v>229.96260999999998</v>
      </c>
      <c r="E20" s="25">
        <v>34.61545</v>
      </c>
      <c r="F20" s="25">
        <v>264.57806000000005</v>
      </c>
      <c r="H20" s="64">
        <f t="shared" si="0"/>
        <v>0.15211925716882346</v>
      </c>
      <c r="I20" s="64">
        <f t="shared" si="1"/>
        <v>0.3189578483545874</v>
      </c>
      <c r="J20" s="64">
        <f t="shared" si="2"/>
        <v>0.28163404591325514</v>
      </c>
      <c r="K20" s="64">
        <f t="shared" si="3"/>
        <v>5.288915737073508</v>
      </c>
      <c r="L20" s="64">
        <f t="shared" si="4"/>
        <v>0.43066648360980553</v>
      </c>
      <c r="N20" s="72" t="s">
        <v>47</v>
      </c>
      <c r="O20" s="72" t="s">
        <v>47</v>
      </c>
      <c r="P20" s="72" t="s">
        <v>47</v>
      </c>
      <c r="Q20" s="72" t="s">
        <v>47</v>
      </c>
      <c r="R20" s="72" t="s">
        <v>47</v>
      </c>
    </row>
    <row r="21" spans="1:18" ht="12.75">
      <c r="A21" s="9">
        <v>2013</v>
      </c>
      <c r="B21" s="25">
        <v>60.13696999999999</v>
      </c>
      <c r="C21" s="25">
        <v>194.81815</v>
      </c>
      <c r="D21" s="25">
        <v>254.95512000000002</v>
      </c>
      <c r="E21" s="25">
        <v>30.15308</v>
      </c>
      <c r="F21" s="25">
        <v>285.1082</v>
      </c>
      <c r="H21" s="64">
        <f t="shared" si="0"/>
        <v>0.3003538420753773</v>
      </c>
      <c r="I21" s="64">
        <f t="shared" si="1"/>
        <v>0.060431103465735214</v>
      </c>
      <c r="J21" s="64">
        <f t="shared" si="2"/>
        <v>0.10868075466703053</v>
      </c>
      <c r="K21" s="64">
        <f t="shared" si="3"/>
        <v>-0.12891266760940567</v>
      </c>
      <c r="L21" s="64">
        <f t="shared" si="4"/>
        <v>0.07759577646007365</v>
      </c>
      <c r="N21" s="72" t="s">
        <v>47</v>
      </c>
      <c r="O21" s="72" t="s">
        <v>47</v>
      </c>
      <c r="P21" s="72" t="s">
        <v>47</v>
      </c>
      <c r="Q21" s="72" t="s">
        <v>47</v>
      </c>
      <c r="R21" s="72" t="s">
        <v>47</v>
      </c>
    </row>
    <row r="22" spans="1:18" ht="12.75">
      <c r="A22" s="9">
        <v>2014</v>
      </c>
      <c r="B22" s="25">
        <v>93.51171</v>
      </c>
      <c r="C22" s="25">
        <v>171.93166</v>
      </c>
      <c r="D22" s="25">
        <v>265.44337</v>
      </c>
      <c r="E22" s="25">
        <v>38.54185</v>
      </c>
      <c r="F22" s="25">
        <v>303.98521999999997</v>
      </c>
      <c r="H22" s="64">
        <f t="shared" si="0"/>
        <v>0.5549787426935546</v>
      </c>
      <c r="I22" s="64">
        <f t="shared" si="1"/>
        <v>-0.11747616944314487</v>
      </c>
      <c r="J22" s="64">
        <f t="shared" si="2"/>
        <v>0.04113763238016155</v>
      </c>
      <c r="K22" s="64">
        <f t="shared" si="3"/>
        <v>0.2782060738073855</v>
      </c>
      <c r="L22" s="64">
        <f t="shared" si="4"/>
        <v>0.06621002131822218</v>
      </c>
      <c r="N22" s="72" t="s">
        <v>47</v>
      </c>
      <c r="O22" s="72" t="s">
        <v>47</v>
      </c>
      <c r="P22" s="72" t="s">
        <v>47</v>
      </c>
      <c r="Q22" s="72" t="s">
        <v>47</v>
      </c>
      <c r="R22" s="72" t="s">
        <v>47</v>
      </c>
    </row>
    <row r="23" spans="1:18" ht="12.75">
      <c r="A23" s="9">
        <v>2015</v>
      </c>
      <c r="B23" s="26">
        <v>32.15246</v>
      </c>
      <c r="C23" s="25">
        <v>184.53340000000003</v>
      </c>
      <c r="D23" s="25">
        <v>216.68585999999996</v>
      </c>
      <c r="E23" s="26">
        <v>32.136950000000006</v>
      </c>
      <c r="F23" s="25">
        <v>248.82281</v>
      </c>
      <c r="H23" s="64">
        <f t="shared" si="0"/>
        <v>-0.6561664843900299</v>
      </c>
      <c r="I23" s="64">
        <f t="shared" si="1"/>
        <v>0.07329505223179966</v>
      </c>
      <c r="J23" s="64">
        <f t="shared" si="2"/>
        <v>-0.18368328431032221</v>
      </c>
      <c r="K23" s="64">
        <f t="shared" si="3"/>
        <v>-0.16618039870945456</v>
      </c>
      <c r="L23" s="64">
        <f t="shared" si="4"/>
        <v>-0.1814641185515532</v>
      </c>
      <c r="N23" s="72" t="s">
        <v>47</v>
      </c>
      <c r="O23" s="72" t="s">
        <v>47</v>
      </c>
      <c r="P23" s="72" t="s">
        <v>47</v>
      </c>
      <c r="Q23" s="72" t="s">
        <v>47</v>
      </c>
      <c r="R23" s="72" t="s">
        <v>47</v>
      </c>
    </row>
    <row r="24" spans="1:18" ht="12.75">
      <c r="A24" s="9">
        <v>2016</v>
      </c>
      <c r="B24" s="26">
        <v>20.73423</v>
      </c>
      <c r="C24" s="26">
        <v>157.04283999999998</v>
      </c>
      <c r="D24" s="25">
        <v>177.77706999999995</v>
      </c>
      <c r="E24" s="26">
        <v>24.804579999999998</v>
      </c>
      <c r="F24" s="25">
        <v>202.58165</v>
      </c>
      <c r="H24" s="64">
        <f t="shared" si="0"/>
        <v>-0.35512772584119534</v>
      </c>
      <c r="I24" s="64">
        <f t="shared" si="1"/>
        <v>-0.1489733565847703</v>
      </c>
      <c r="J24" s="64">
        <f t="shared" si="2"/>
        <v>-0.17956312423893284</v>
      </c>
      <c r="K24" s="64">
        <f t="shared" si="3"/>
        <v>-0.22816010853550217</v>
      </c>
      <c r="L24" s="64">
        <f t="shared" si="4"/>
        <v>-0.1858397146145886</v>
      </c>
      <c r="N24" s="72" t="s">
        <v>47</v>
      </c>
      <c r="O24" s="72" t="s">
        <v>47</v>
      </c>
      <c r="P24" s="72" t="s">
        <v>47</v>
      </c>
      <c r="Q24" s="72" t="s">
        <v>47</v>
      </c>
      <c r="R24" s="72" t="s">
        <v>47</v>
      </c>
    </row>
    <row r="25" spans="1:18" ht="12.75">
      <c r="A25" s="9">
        <v>2017</v>
      </c>
      <c r="B25" s="26">
        <v>39.22264</v>
      </c>
      <c r="C25" s="26">
        <v>155.12877</v>
      </c>
      <c r="D25" s="25">
        <v>194.35141000000002</v>
      </c>
      <c r="E25" s="26">
        <v>26.086</v>
      </c>
      <c r="F25" s="25">
        <v>220.43740999999997</v>
      </c>
      <c r="H25" s="64">
        <f t="shared" si="0"/>
        <v>0.8916853917410967</v>
      </c>
      <c r="I25" s="64">
        <f t="shared" si="1"/>
        <v>-0.012188202913294144</v>
      </c>
      <c r="J25" s="64">
        <f t="shared" si="2"/>
        <v>0.09323103367605312</v>
      </c>
      <c r="K25" s="64">
        <f t="shared" si="3"/>
        <v>0.051660620740201946</v>
      </c>
      <c r="L25" s="64">
        <f t="shared" si="4"/>
        <v>0.08814105324939336</v>
      </c>
      <c r="N25" s="72" t="s">
        <v>47</v>
      </c>
      <c r="O25" s="72" t="s">
        <v>47</v>
      </c>
      <c r="P25" s="72" t="s">
        <v>47</v>
      </c>
      <c r="Q25" s="72" t="s">
        <v>47</v>
      </c>
      <c r="R25" s="72" t="s">
        <v>47</v>
      </c>
    </row>
    <row r="26" spans="1:18" ht="12.75">
      <c r="A26" s="9">
        <v>2018</v>
      </c>
      <c r="B26" s="26">
        <v>49.85802</v>
      </c>
      <c r="C26" s="26">
        <v>154.62206</v>
      </c>
      <c r="D26" s="26">
        <v>204.48008000000002</v>
      </c>
      <c r="E26" s="26">
        <v>17.154999999999998</v>
      </c>
      <c r="F26" s="26">
        <v>221.63508000000002</v>
      </c>
      <c r="H26" s="64">
        <f t="shared" si="0"/>
        <v>0.2711541089534004</v>
      </c>
      <c r="I26" s="64">
        <f t="shared" si="1"/>
        <v>-0.00326638314736849</v>
      </c>
      <c r="J26" s="64">
        <f t="shared" si="2"/>
        <v>0.052115238062847125</v>
      </c>
      <c r="K26" s="64">
        <f t="shared" si="3"/>
        <v>-0.3423675534769609</v>
      </c>
      <c r="L26" s="64">
        <f t="shared" si="4"/>
        <v>0.0054331522040658164</v>
      </c>
      <c r="N26" s="72" t="s">
        <v>47</v>
      </c>
      <c r="O26" s="72" t="s">
        <v>47</v>
      </c>
      <c r="P26" s="72" t="s">
        <v>47</v>
      </c>
      <c r="Q26" s="72" t="s">
        <v>47</v>
      </c>
      <c r="R26" s="72" t="s">
        <v>47</v>
      </c>
    </row>
    <row r="27" spans="1:18" ht="12.75">
      <c r="A27" s="9">
        <v>2019</v>
      </c>
      <c r="B27" s="26">
        <v>48.79809000000001</v>
      </c>
      <c r="C27" s="26">
        <v>145.33490999999998</v>
      </c>
      <c r="D27" s="26">
        <v>194.13299999999998</v>
      </c>
      <c r="E27" s="26">
        <v>33.975</v>
      </c>
      <c r="F27" s="26">
        <v>228.10799999999998</v>
      </c>
      <c r="H27" s="64">
        <f t="shared" si="0"/>
        <v>-0.02125896696258689</v>
      </c>
      <c r="I27" s="64">
        <f t="shared" si="1"/>
        <v>-0.060063551087083056</v>
      </c>
      <c r="J27" s="64">
        <f t="shared" si="2"/>
        <v>-0.05060189726060371</v>
      </c>
      <c r="K27" s="64">
        <f t="shared" si="3"/>
        <v>0.9804721655494029</v>
      </c>
      <c r="L27" s="64">
        <f t="shared" si="4"/>
        <v>0.029205304503240104</v>
      </c>
      <c r="N27" s="72" t="s">
        <v>47</v>
      </c>
      <c r="O27" s="72" t="s">
        <v>47</v>
      </c>
      <c r="P27" s="72" t="s">
        <v>47</v>
      </c>
      <c r="Q27" s="72" t="s">
        <v>47</v>
      </c>
      <c r="R27" s="72" t="s">
        <v>47</v>
      </c>
    </row>
    <row r="28" spans="1:18" ht="12.75">
      <c r="A28" s="9">
        <v>2020</v>
      </c>
      <c r="B28" s="26">
        <v>85.22619</v>
      </c>
      <c r="C28" s="26">
        <v>256.64279</v>
      </c>
      <c r="D28" s="26">
        <v>341.86897999999997</v>
      </c>
      <c r="E28" s="26">
        <v>46.2863</v>
      </c>
      <c r="F28" s="26">
        <v>388.15527999999995</v>
      </c>
      <c r="H28" s="64">
        <f>B28/B27-1</f>
        <v>0.7465066767982105</v>
      </c>
      <c r="I28" s="64">
        <f>C28/C27-1</f>
        <v>0.7658715996039769</v>
      </c>
      <c r="J28" s="64">
        <f>D28/D27-1</f>
        <v>0.7610039508996409</v>
      </c>
      <c r="K28" s="64">
        <f>E28/E27-1</f>
        <v>0.36236350257542305</v>
      </c>
      <c r="L28" s="64">
        <f>F28/F27-1</f>
        <v>0.701629403615831</v>
      </c>
      <c r="N28" s="72" t="s">
        <v>47</v>
      </c>
      <c r="O28" s="72" t="s">
        <v>47</v>
      </c>
      <c r="P28" s="72" t="s">
        <v>47</v>
      </c>
      <c r="Q28" s="72" t="s">
        <v>47</v>
      </c>
      <c r="R28" s="72" t="s">
        <v>47</v>
      </c>
    </row>
    <row r="29" spans="1:6" ht="12.75">
      <c r="A29" s="9"/>
      <c r="B29" s="24"/>
      <c r="C29" s="24"/>
      <c r="D29" s="24"/>
      <c r="E29" s="24"/>
      <c r="F29" s="27"/>
    </row>
    <row r="30" spans="1:18" ht="12.75">
      <c r="A30" s="41">
        <v>43131</v>
      </c>
      <c r="B30" s="28">
        <v>8.240884283</v>
      </c>
      <c r="C30" s="28">
        <v>14.85366</v>
      </c>
      <c r="D30" s="25">
        <v>23.094544282999998</v>
      </c>
      <c r="E30" s="28">
        <v>0.638</v>
      </c>
      <c r="F30" s="25">
        <v>23.732544283</v>
      </c>
      <c r="H30" s="72" t="s">
        <v>47</v>
      </c>
      <c r="I30" s="72" t="s">
        <v>47</v>
      </c>
      <c r="J30" s="72" t="s">
        <v>47</v>
      </c>
      <c r="K30" s="72" t="s">
        <v>47</v>
      </c>
      <c r="L30" s="72" t="s">
        <v>47</v>
      </c>
      <c r="N30" s="72" t="s">
        <v>47</v>
      </c>
      <c r="O30" s="72" t="s">
        <v>47</v>
      </c>
      <c r="P30" s="72" t="s">
        <v>47</v>
      </c>
      <c r="Q30" s="72" t="s">
        <v>47</v>
      </c>
      <c r="R30" s="72" t="s">
        <v>47</v>
      </c>
    </row>
    <row r="31" spans="1:18" ht="12.75">
      <c r="A31" s="41">
        <v>43159</v>
      </c>
      <c r="B31" s="28">
        <v>1.962532086</v>
      </c>
      <c r="C31" s="28">
        <v>11.22661</v>
      </c>
      <c r="D31" s="25">
        <v>13.189142086</v>
      </c>
      <c r="E31" s="28">
        <v>0.516</v>
      </c>
      <c r="F31" s="25">
        <v>13.705142086</v>
      </c>
      <c r="H31" s="72" t="s">
        <v>47</v>
      </c>
      <c r="I31" s="72" t="s">
        <v>47</v>
      </c>
      <c r="J31" s="72" t="s">
        <v>47</v>
      </c>
      <c r="K31" s="72" t="s">
        <v>47</v>
      </c>
      <c r="L31" s="72" t="s">
        <v>47</v>
      </c>
      <c r="N31" s="64">
        <f>B31/B30-1</f>
        <v>-0.7618541871715783</v>
      </c>
      <c r="O31" s="64">
        <f>C31/C30-1</f>
        <v>-0.2441856081262126</v>
      </c>
      <c r="P31" s="64">
        <f>D31/D30-1</f>
        <v>-0.42890658831018413</v>
      </c>
      <c r="Q31" s="64">
        <f>E31/E30-1</f>
        <v>-0.19122257053291536</v>
      </c>
      <c r="R31" s="64">
        <f>F31/F30-1</f>
        <v>-0.42251694876991286</v>
      </c>
    </row>
    <row r="32" spans="1:18" ht="12.75">
      <c r="A32" s="41">
        <v>43190</v>
      </c>
      <c r="B32" s="28">
        <v>5.015038795</v>
      </c>
      <c r="C32" s="28">
        <v>16.69444</v>
      </c>
      <c r="D32" s="25">
        <v>21.709478795</v>
      </c>
      <c r="E32" s="28">
        <v>3.432</v>
      </c>
      <c r="F32" s="25">
        <v>25.141478794999998</v>
      </c>
      <c r="H32" s="72" t="s">
        <v>47</v>
      </c>
      <c r="I32" s="72" t="s">
        <v>47</v>
      </c>
      <c r="J32" s="72" t="s">
        <v>47</v>
      </c>
      <c r="K32" s="72" t="s">
        <v>47</v>
      </c>
      <c r="L32" s="72" t="s">
        <v>47</v>
      </c>
      <c r="N32" s="64">
        <f aca="true" t="shared" si="5" ref="N32:N54">B32/B31-1</f>
        <v>1.5553920013718439</v>
      </c>
      <c r="O32" s="64">
        <f aca="true" t="shared" si="6" ref="O32:O54">C32/C31-1</f>
        <v>0.4870419476582868</v>
      </c>
      <c r="P32" s="64">
        <f aca="true" t="shared" si="7" ref="P32:P54">D32/D31-1</f>
        <v>0.6460114428552679</v>
      </c>
      <c r="Q32" s="64">
        <f aca="true" t="shared" si="8" ref="Q32:Q54">E32/E31-1</f>
        <v>5.651162790697674</v>
      </c>
      <c r="R32" s="64">
        <f aca="true" t="shared" si="9" ref="R32:R54">F32/F31-1</f>
        <v>0.8344559025537122</v>
      </c>
    </row>
    <row r="33" spans="1:18" ht="12.75">
      <c r="A33" s="41">
        <v>43220</v>
      </c>
      <c r="B33" s="28">
        <v>3.197621845</v>
      </c>
      <c r="C33" s="28">
        <v>9.918059999999999</v>
      </c>
      <c r="D33" s="25">
        <v>13.115681845</v>
      </c>
      <c r="E33" s="28">
        <v>0.45</v>
      </c>
      <c r="F33" s="25">
        <v>13.565681844999999</v>
      </c>
      <c r="H33" s="72" t="s">
        <v>47</v>
      </c>
      <c r="I33" s="72" t="s">
        <v>47</v>
      </c>
      <c r="J33" s="72" t="s">
        <v>47</v>
      </c>
      <c r="K33" s="72" t="s">
        <v>47</v>
      </c>
      <c r="L33" s="72" t="s">
        <v>47</v>
      </c>
      <c r="N33" s="64">
        <f t="shared" si="5"/>
        <v>-0.36239339799563797</v>
      </c>
      <c r="O33" s="64">
        <f t="shared" si="6"/>
        <v>-0.4059063975790743</v>
      </c>
      <c r="P33" s="64">
        <f t="shared" si="7"/>
        <v>-0.39585459564230874</v>
      </c>
      <c r="Q33" s="64">
        <f t="shared" si="8"/>
        <v>-0.8688811188811189</v>
      </c>
      <c r="R33" s="64">
        <f t="shared" si="9"/>
        <v>-0.46042625592501474</v>
      </c>
    </row>
    <row r="34" spans="1:18" ht="12.75">
      <c r="A34" s="41">
        <v>43251</v>
      </c>
      <c r="B34" s="28">
        <v>6.325046904</v>
      </c>
      <c r="C34" s="28">
        <v>22.71248</v>
      </c>
      <c r="D34" s="25">
        <v>29.037526904</v>
      </c>
      <c r="E34" s="28">
        <v>2.79625</v>
      </c>
      <c r="F34" s="25">
        <v>31.833776904</v>
      </c>
      <c r="H34" s="72" t="s">
        <v>47</v>
      </c>
      <c r="I34" s="72" t="s">
        <v>47</v>
      </c>
      <c r="J34" s="72" t="s">
        <v>47</v>
      </c>
      <c r="K34" s="72" t="s">
        <v>47</v>
      </c>
      <c r="L34" s="72" t="s">
        <v>47</v>
      </c>
      <c r="N34" s="64">
        <f t="shared" si="5"/>
        <v>0.978047189629454</v>
      </c>
      <c r="O34" s="64">
        <f t="shared" si="6"/>
        <v>1.2900123612883974</v>
      </c>
      <c r="P34" s="64">
        <f t="shared" si="7"/>
        <v>1.213954809758501</v>
      </c>
      <c r="Q34" s="64">
        <f t="shared" si="8"/>
        <v>5.213888888888889</v>
      </c>
      <c r="R34" s="64">
        <f t="shared" si="9"/>
        <v>1.3466403876877893</v>
      </c>
    </row>
    <row r="35" spans="1:18" ht="12.75">
      <c r="A35" s="41">
        <v>43281</v>
      </c>
      <c r="B35" s="28">
        <v>5.034765034</v>
      </c>
      <c r="C35" s="28">
        <v>14.215219999999999</v>
      </c>
      <c r="D35" s="25">
        <v>19.249985033999998</v>
      </c>
      <c r="E35" s="28">
        <v>1.015</v>
      </c>
      <c r="F35" s="25">
        <v>20.264985034</v>
      </c>
      <c r="H35" s="72" t="s">
        <v>47</v>
      </c>
      <c r="I35" s="72" t="s">
        <v>47</v>
      </c>
      <c r="J35" s="72" t="s">
        <v>47</v>
      </c>
      <c r="K35" s="72" t="s">
        <v>47</v>
      </c>
      <c r="L35" s="72" t="s">
        <v>47</v>
      </c>
      <c r="N35" s="64">
        <f t="shared" si="5"/>
        <v>-0.20399562083626877</v>
      </c>
      <c r="O35" s="64">
        <f t="shared" si="6"/>
        <v>-0.37412294914513966</v>
      </c>
      <c r="P35" s="64">
        <f t="shared" si="7"/>
        <v>-0.3370652708255172</v>
      </c>
      <c r="Q35" s="64">
        <f t="shared" si="8"/>
        <v>-0.6370138578453286</v>
      </c>
      <c r="R35" s="64">
        <f t="shared" si="9"/>
        <v>-0.36341248180784835</v>
      </c>
    </row>
    <row r="36" spans="1:18" ht="12.75">
      <c r="A36" s="41">
        <v>43312</v>
      </c>
      <c r="B36" s="28">
        <v>4.716639196999999</v>
      </c>
      <c r="C36" s="28">
        <v>12.06255</v>
      </c>
      <c r="D36" s="25">
        <v>16.779189197</v>
      </c>
      <c r="E36" s="28">
        <v>1.724</v>
      </c>
      <c r="F36" s="25">
        <v>18.503189197</v>
      </c>
      <c r="H36" s="72" t="s">
        <v>47</v>
      </c>
      <c r="I36" s="72" t="s">
        <v>47</v>
      </c>
      <c r="J36" s="72" t="s">
        <v>47</v>
      </c>
      <c r="K36" s="72" t="s">
        <v>47</v>
      </c>
      <c r="L36" s="72" t="s">
        <v>47</v>
      </c>
      <c r="N36" s="64">
        <f t="shared" si="5"/>
        <v>-0.06318583585364612</v>
      </c>
      <c r="O36" s="64">
        <f t="shared" si="6"/>
        <v>-0.1514341670406789</v>
      </c>
      <c r="P36" s="64">
        <f t="shared" si="7"/>
        <v>-0.12835313028223094</v>
      </c>
      <c r="Q36" s="64">
        <f t="shared" si="8"/>
        <v>0.6985221674876849</v>
      </c>
      <c r="R36" s="64">
        <f t="shared" si="9"/>
        <v>-0.08693792934187261</v>
      </c>
    </row>
    <row r="37" spans="1:18" ht="12.75">
      <c r="A37" s="41">
        <v>43343</v>
      </c>
      <c r="B37" s="28">
        <v>1.6478346620000002</v>
      </c>
      <c r="C37" s="28">
        <v>12.442950000000002</v>
      </c>
      <c r="D37" s="25">
        <v>14.090784662</v>
      </c>
      <c r="E37" s="28">
        <v>1.7175</v>
      </c>
      <c r="F37" s="25">
        <v>15.808284662</v>
      </c>
      <c r="H37" s="72" t="s">
        <v>47</v>
      </c>
      <c r="I37" s="72" t="s">
        <v>47</v>
      </c>
      <c r="J37" s="72" t="s">
        <v>47</v>
      </c>
      <c r="K37" s="72" t="s">
        <v>47</v>
      </c>
      <c r="L37" s="72" t="s">
        <v>47</v>
      </c>
      <c r="N37" s="64">
        <f t="shared" si="5"/>
        <v>-0.650633726012348</v>
      </c>
      <c r="O37" s="64">
        <f t="shared" si="6"/>
        <v>0.03153562057773862</v>
      </c>
      <c r="P37" s="64">
        <f t="shared" si="7"/>
        <v>-0.16022255327335289</v>
      </c>
      <c r="Q37" s="64">
        <f t="shared" si="8"/>
        <v>-0.003770301624129946</v>
      </c>
      <c r="R37" s="64">
        <f t="shared" si="9"/>
        <v>-0.145645407735275</v>
      </c>
    </row>
    <row r="38" spans="1:18" ht="12.75">
      <c r="A38" s="41">
        <v>43373</v>
      </c>
      <c r="B38" s="28">
        <v>6.0788172110000005</v>
      </c>
      <c r="C38" s="28">
        <v>16.58079</v>
      </c>
      <c r="D38" s="25">
        <v>22.659607211</v>
      </c>
      <c r="E38" s="28">
        <v>3.49625</v>
      </c>
      <c r="F38" s="25">
        <v>26.155857211</v>
      </c>
      <c r="H38" s="72" t="s">
        <v>47</v>
      </c>
      <c r="I38" s="72" t="s">
        <v>47</v>
      </c>
      <c r="J38" s="72" t="s">
        <v>47</v>
      </c>
      <c r="K38" s="72" t="s">
        <v>47</v>
      </c>
      <c r="L38" s="72" t="s">
        <v>47</v>
      </c>
      <c r="N38" s="64">
        <f t="shared" si="5"/>
        <v>2.6889727781439277</v>
      </c>
      <c r="O38" s="64">
        <f t="shared" si="6"/>
        <v>0.33254493508372196</v>
      </c>
      <c r="P38" s="64">
        <f t="shared" si="7"/>
        <v>0.6081153572737779</v>
      </c>
      <c r="Q38" s="64">
        <f t="shared" si="8"/>
        <v>1.0356622998544394</v>
      </c>
      <c r="R38" s="64">
        <f t="shared" si="9"/>
        <v>0.6545664359064538</v>
      </c>
    </row>
    <row r="39" spans="1:18" ht="12.75">
      <c r="A39" s="41">
        <v>43404</v>
      </c>
      <c r="B39" s="28">
        <v>5.420889134</v>
      </c>
      <c r="C39" s="28">
        <v>4.19304</v>
      </c>
      <c r="D39" s="25">
        <v>9.613929134</v>
      </c>
      <c r="E39" s="28">
        <v>0.83</v>
      </c>
      <c r="F39" s="25">
        <v>10.443929134</v>
      </c>
      <c r="H39" s="72" t="s">
        <v>47</v>
      </c>
      <c r="I39" s="72" t="s">
        <v>47</v>
      </c>
      <c r="J39" s="72" t="s">
        <v>47</v>
      </c>
      <c r="K39" s="72" t="s">
        <v>47</v>
      </c>
      <c r="L39" s="72" t="s">
        <v>47</v>
      </c>
      <c r="N39" s="64">
        <f t="shared" si="5"/>
        <v>-0.10823291014729608</v>
      </c>
      <c r="O39" s="64">
        <f t="shared" si="6"/>
        <v>-0.747114582598296</v>
      </c>
      <c r="P39" s="64">
        <f t="shared" si="7"/>
        <v>-0.5757239282888822</v>
      </c>
      <c r="Q39" s="64">
        <f t="shared" si="8"/>
        <v>-0.7626027887021809</v>
      </c>
      <c r="R39" s="64">
        <f t="shared" si="9"/>
        <v>-0.6007040010293472</v>
      </c>
    </row>
    <row r="40" spans="1:18" ht="12.75">
      <c r="A40" s="41">
        <v>43434</v>
      </c>
      <c r="B40" s="28">
        <v>0.21578</v>
      </c>
      <c r="C40" s="28">
        <v>15.316840000000001</v>
      </c>
      <c r="D40" s="25">
        <v>15.532620000000001</v>
      </c>
      <c r="E40" s="28">
        <v>0.54</v>
      </c>
      <c r="F40" s="25">
        <v>16.07262</v>
      </c>
      <c r="H40" s="72" t="s">
        <v>47</v>
      </c>
      <c r="I40" s="72" t="s">
        <v>47</v>
      </c>
      <c r="J40" s="72" t="s">
        <v>47</v>
      </c>
      <c r="K40" s="72" t="s">
        <v>47</v>
      </c>
      <c r="L40" s="72" t="s">
        <v>47</v>
      </c>
      <c r="N40" s="64">
        <f t="shared" si="5"/>
        <v>-0.960194721812955</v>
      </c>
      <c r="O40" s="64">
        <f t="shared" si="6"/>
        <v>2.6529200770801142</v>
      </c>
      <c r="P40" s="64">
        <f t="shared" si="7"/>
        <v>0.615637039082007</v>
      </c>
      <c r="Q40" s="64">
        <f t="shared" si="8"/>
        <v>-0.3493975903614457</v>
      </c>
      <c r="R40" s="64">
        <f t="shared" si="9"/>
        <v>0.5389438011098633</v>
      </c>
    </row>
    <row r="41" spans="1:18" ht="12.75">
      <c r="A41" s="41">
        <v>43465</v>
      </c>
      <c r="B41" s="28">
        <v>2.0021738350000002</v>
      </c>
      <c r="C41" s="28">
        <v>4.40542</v>
      </c>
      <c r="D41" s="25">
        <v>6.407593835</v>
      </c>
      <c r="E41" s="28">
        <v>0</v>
      </c>
      <c r="F41" s="25">
        <v>6.407593835</v>
      </c>
      <c r="H41" s="72" t="s">
        <v>47</v>
      </c>
      <c r="I41" s="72" t="s">
        <v>47</v>
      </c>
      <c r="J41" s="72" t="s">
        <v>47</v>
      </c>
      <c r="K41" s="72" t="s">
        <v>47</v>
      </c>
      <c r="L41" s="72" t="s">
        <v>47</v>
      </c>
      <c r="N41" s="64">
        <f t="shared" si="5"/>
        <v>8.278773913244972</v>
      </c>
      <c r="O41" s="64">
        <f t="shared" si="6"/>
        <v>-0.7123806215903541</v>
      </c>
      <c r="P41" s="64">
        <f t="shared" si="7"/>
        <v>-0.5874750148397373</v>
      </c>
      <c r="Q41" s="64">
        <f t="shared" si="8"/>
        <v>-1</v>
      </c>
      <c r="R41" s="64">
        <f t="shared" si="9"/>
        <v>-0.6013348268670571</v>
      </c>
    </row>
    <row r="42" spans="1:18" ht="12.75">
      <c r="A42" s="41">
        <v>43496</v>
      </c>
      <c r="B42" s="28">
        <v>0.291721808</v>
      </c>
      <c r="C42" s="28">
        <v>5.04555</v>
      </c>
      <c r="D42" s="25">
        <v>5.337271808000001</v>
      </c>
      <c r="E42" s="28">
        <v>2.335</v>
      </c>
      <c r="F42" s="25">
        <v>7.6722718080000005</v>
      </c>
      <c r="H42" s="64">
        <f>B42/B30-1</f>
        <v>-0.9646006668723903</v>
      </c>
      <c r="I42" s="64">
        <f>C42/C30-1</f>
        <v>-0.6603160433186164</v>
      </c>
      <c r="J42" s="64">
        <f>D42/D30-1</f>
        <v>-0.7688946903391035</v>
      </c>
      <c r="K42" s="64">
        <f>E42/E30-1</f>
        <v>2.6598746081504703</v>
      </c>
      <c r="L42" s="64">
        <f>F42/F30-1</f>
        <v>-0.6767193724991478</v>
      </c>
      <c r="N42" s="64">
        <f t="shared" si="5"/>
        <v>-0.8542974626376536</v>
      </c>
      <c r="O42" s="64">
        <f t="shared" si="6"/>
        <v>0.14530510144322228</v>
      </c>
      <c r="P42" s="64">
        <f t="shared" si="7"/>
        <v>-0.16703961807841394</v>
      </c>
      <c r="Q42" s="72" t="s">
        <v>47</v>
      </c>
      <c r="R42" s="64">
        <f t="shared" si="9"/>
        <v>0.19737174445920558</v>
      </c>
    </row>
    <row r="43" spans="1:18" ht="12.75">
      <c r="A43" s="41">
        <v>43524</v>
      </c>
      <c r="B43" s="28">
        <v>0.9358851239999999</v>
      </c>
      <c r="C43" s="28">
        <v>12.39424</v>
      </c>
      <c r="D43" s="25">
        <v>13.330125124</v>
      </c>
      <c r="E43" s="28">
        <v>1.565</v>
      </c>
      <c r="F43" s="25">
        <v>14.895125124</v>
      </c>
      <c r="H43" s="64">
        <f aca="true" t="shared" si="10" ref="H43:H54">B43/B31-1</f>
        <v>-0.523123657097752</v>
      </c>
      <c r="I43" s="64">
        <f aca="true" t="shared" si="11" ref="I43:I54">C43/C31-1</f>
        <v>0.1040055724746829</v>
      </c>
      <c r="J43" s="64">
        <f aca="true" t="shared" si="12" ref="J43:J54">D43/D31-1</f>
        <v>0.010689325892519586</v>
      </c>
      <c r="K43" s="64">
        <f aca="true" t="shared" si="13" ref="K43:K54">E43/E31-1</f>
        <v>2.032945736434108</v>
      </c>
      <c r="L43" s="64">
        <f aca="true" t="shared" si="14" ref="L43:L54">F43/F31-1</f>
        <v>0.08682748639399973</v>
      </c>
      <c r="N43" s="64">
        <f t="shared" si="5"/>
        <v>2.2081424779871095</v>
      </c>
      <c r="O43" s="64">
        <f t="shared" si="6"/>
        <v>1.4564695622875603</v>
      </c>
      <c r="P43" s="64">
        <f t="shared" si="7"/>
        <v>1.4975541069539622</v>
      </c>
      <c r="Q43" s="64">
        <f t="shared" si="8"/>
        <v>-0.32976445396145615</v>
      </c>
      <c r="R43" s="64">
        <f t="shared" si="9"/>
        <v>0.9414230226396065</v>
      </c>
    </row>
    <row r="44" spans="1:18" ht="12.75">
      <c r="A44" s="41">
        <v>43555</v>
      </c>
      <c r="B44" s="28">
        <v>3.7525011790000002</v>
      </c>
      <c r="C44" s="28">
        <v>16.15035</v>
      </c>
      <c r="D44" s="25">
        <v>19.902851179</v>
      </c>
      <c r="E44" s="28">
        <v>2.45</v>
      </c>
      <c r="F44" s="25">
        <v>22.352851178999998</v>
      </c>
      <c r="H44" s="64">
        <f t="shared" si="10"/>
        <v>-0.25175031891253785</v>
      </c>
      <c r="I44" s="64">
        <f t="shared" si="11"/>
        <v>-0.03259109020727868</v>
      </c>
      <c r="J44" s="64">
        <f t="shared" si="12"/>
        <v>-0.08321837815913347</v>
      </c>
      <c r="K44" s="64">
        <f t="shared" si="13"/>
        <v>-0.2861305361305361</v>
      </c>
      <c r="L44" s="64">
        <f t="shared" si="14"/>
        <v>-0.11091740620104595</v>
      </c>
      <c r="N44" s="64">
        <f t="shared" si="5"/>
        <v>3.009574554365927</v>
      </c>
      <c r="O44" s="64">
        <f t="shared" si="6"/>
        <v>0.303052869720128</v>
      </c>
      <c r="P44" s="64">
        <f t="shared" si="7"/>
        <v>0.4930730952529654</v>
      </c>
      <c r="Q44" s="64">
        <f t="shared" si="8"/>
        <v>0.5654952076677318</v>
      </c>
      <c r="R44" s="64">
        <f t="shared" si="9"/>
        <v>0.5006823368662827</v>
      </c>
    </row>
    <row r="45" spans="1:18" ht="12.75">
      <c r="A45" s="41">
        <v>43585</v>
      </c>
      <c r="B45" s="28">
        <v>5.5248755539999985</v>
      </c>
      <c r="C45" s="28">
        <v>8.03774</v>
      </c>
      <c r="D45" s="28">
        <v>13.562615553999997</v>
      </c>
      <c r="E45" s="28">
        <v>1.767</v>
      </c>
      <c r="F45" s="25">
        <v>15.329615553999997</v>
      </c>
      <c r="H45" s="64">
        <f t="shared" si="10"/>
        <v>0.7278076713914865</v>
      </c>
      <c r="I45" s="64">
        <f t="shared" si="11"/>
        <v>-0.18958546328616677</v>
      </c>
      <c r="J45" s="64">
        <f t="shared" si="12"/>
        <v>0.03407628473165336</v>
      </c>
      <c r="K45" s="64">
        <f t="shared" si="13"/>
        <v>2.9266666666666663</v>
      </c>
      <c r="L45" s="64">
        <f t="shared" si="14"/>
        <v>0.13002912269022016</v>
      </c>
      <c r="N45" s="64">
        <f t="shared" si="5"/>
        <v>0.47231813941023626</v>
      </c>
      <c r="O45" s="64">
        <f t="shared" si="6"/>
        <v>-0.5023179064230807</v>
      </c>
      <c r="P45" s="64">
        <f t="shared" si="7"/>
        <v>-0.31855916360816405</v>
      </c>
      <c r="Q45" s="64">
        <f t="shared" si="8"/>
        <v>-0.27877551020408176</v>
      </c>
      <c r="R45" s="64">
        <f t="shared" si="9"/>
        <v>-0.31419864825110877</v>
      </c>
    </row>
    <row r="46" spans="1:18" ht="12.75">
      <c r="A46" s="41">
        <v>43616</v>
      </c>
      <c r="B46" s="28">
        <v>15.880447701999996</v>
      </c>
      <c r="C46" s="28">
        <v>15.513219999999999</v>
      </c>
      <c r="D46" s="28">
        <v>31.393667701999995</v>
      </c>
      <c r="E46" s="28">
        <v>0.3305</v>
      </c>
      <c r="F46" s="25">
        <v>31.724167701999995</v>
      </c>
      <c r="H46" s="64">
        <f t="shared" si="10"/>
        <v>1.5107241010271562</v>
      </c>
      <c r="I46" s="64">
        <f t="shared" si="11"/>
        <v>-0.3169737518756208</v>
      </c>
      <c r="J46" s="64">
        <f t="shared" si="12"/>
        <v>0.08114123512617155</v>
      </c>
      <c r="K46" s="64">
        <f t="shared" si="13"/>
        <v>-0.8818059901654001</v>
      </c>
      <c r="L46" s="64">
        <f t="shared" si="14"/>
        <v>-0.0034431730275219508</v>
      </c>
      <c r="N46" s="64">
        <f t="shared" si="5"/>
        <v>1.874353919248477</v>
      </c>
      <c r="O46" s="64">
        <f t="shared" si="6"/>
        <v>0.9300475009144362</v>
      </c>
      <c r="P46" s="64">
        <f t="shared" si="7"/>
        <v>1.314720754046672</v>
      </c>
      <c r="Q46" s="64">
        <f t="shared" si="8"/>
        <v>-0.8129598189020939</v>
      </c>
      <c r="R46" s="64">
        <f t="shared" si="9"/>
        <v>1.0694692303436222</v>
      </c>
    </row>
    <row r="47" spans="1:18" ht="12.75">
      <c r="A47" s="41">
        <v>43646</v>
      </c>
      <c r="B47" s="28">
        <v>5.618480161000002</v>
      </c>
      <c r="C47" s="28">
        <v>17.27876</v>
      </c>
      <c r="D47" s="28">
        <v>22.897240161</v>
      </c>
      <c r="E47" s="28">
        <v>4.2325</v>
      </c>
      <c r="F47" s="25">
        <v>27.129740161</v>
      </c>
      <c r="H47" s="64">
        <f t="shared" si="10"/>
        <v>0.11593691523996585</v>
      </c>
      <c r="I47" s="64">
        <f t="shared" si="11"/>
        <v>0.21551126187283765</v>
      </c>
      <c r="J47" s="64">
        <f t="shared" si="12"/>
        <v>0.18946794610791073</v>
      </c>
      <c r="K47" s="64">
        <f t="shared" si="13"/>
        <v>3.1699507389162562</v>
      </c>
      <c r="L47" s="64">
        <f t="shared" si="14"/>
        <v>0.33874957792875326</v>
      </c>
      <c r="N47" s="64">
        <f t="shared" si="5"/>
        <v>-0.6462014002103729</v>
      </c>
      <c r="O47" s="64">
        <f t="shared" si="6"/>
        <v>0.11380873861132623</v>
      </c>
      <c r="P47" s="64">
        <f t="shared" si="7"/>
        <v>-0.2706414434162694</v>
      </c>
      <c r="Q47" s="64">
        <f t="shared" si="8"/>
        <v>11.806354009077156</v>
      </c>
      <c r="R47" s="64">
        <f t="shared" si="9"/>
        <v>-0.14482421049332517</v>
      </c>
    </row>
    <row r="48" spans="1:18" ht="12.75">
      <c r="A48" s="41">
        <v>43677</v>
      </c>
      <c r="B48" s="28">
        <v>4.145311154</v>
      </c>
      <c r="C48" s="28">
        <v>10.04566</v>
      </c>
      <c r="D48" s="28">
        <v>14.190971154</v>
      </c>
      <c r="E48" s="28">
        <v>4.35</v>
      </c>
      <c r="F48" s="25">
        <v>18.540971153999998</v>
      </c>
      <c r="H48" s="64">
        <f t="shared" si="10"/>
        <v>-0.12113032588190986</v>
      </c>
      <c r="I48" s="64">
        <f t="shared" si="11"/>
        <v>-0.16720262299430888</v>
      </c>
      <c r="J48" s="64">
        <f t="shared" si="12"/>
        <v>-0.15425167525155248</v>
      </c>
      <c r="K48" s="64">
        <f t="shared" si="13"/>
        <v>1.523201856148492</v>
      </c>
      <c r="L48" s="64">
        <f t="shared" si="14"/>
        <v>0.002041915942043282</v>
      </c>
      <c r="N48" s="64">
        <f t="shared" si="5"/>
        <v>-0.26220062450799875</v>
      </c>
      <c r="O48" s="64">
        <f t="shared" si="6"/>
        <v>-0.4186122152284075</v>
      </c>
      <c r="P48" s="64">
        <f t="shared" si="7"/>
        <v>-0.3802322439640152</v>
      </c>
      <c r="Q48" s="64">
        <f t="shared" si="8"/>
        <v>0.027761370348493797</v>
      </c>
      <c r="R48" s="64">
        <f t="shared" si="9"/>
        <v>-0.3165813220484387</v>
      </c>
    </row>
    <row r="49" spans="1:18" ht="12.75">
      <c r="A49" s="41">
        <v>43708</v>
      </c>
      <c r="B49" s="28">
        <v>0.475522533</v>
      </c>
      <c r="C49" s="28">
        <v>8.48163</v>
      </c>
      <c r="D49" s="28">
        <v>8.957152532999999</v>
      </c>
      <c r="E49" s="28">
        <v>1.525</v>
      </c>
      <c r="F49" s="25">
        <v>10.482152532999999</v>
      </c>
      <c r="H49" s="64">
        <f t="shared" si="10"/>
        <v>-0.7114258220403911</v>
      </c>
      <c r="I49" s="64">
        <f t="shared" si="11"/>
        <v>-0.3183585885983631</v>
      </c>
      <c r="J49" s="64">
        <f t="shared" si="12"/>
        <v>-0.36432549727655483</v>
      </c>
      <c r="K49" s="64">
        <f t="shared" si="13"/>
        <v>-0.11208151382823883</v>
      </c>
      <c r="L49" s="64">
        <f t="shared" si="14"/>
        <v>-0.3369203074766849</v>
      </c>
      <c r="N49" s="64">
        <f t="shared" si="5"/>
        <v>-0.8852866490996347</v>
      </c>
      <c r="O49" s="64">
        <f t="shared" si="6"/>
        <v>-0.15569210982653214</v>
      </c>
      <c r="P49" s="64">
        <f t="shared" si="7"/>
        <v>-0.36881328023309723</v>
      </c>
      <c r="Q49" s="64">
        <f t="shared" si="8"/>
        <v>-0.6494252873563218</v>
      </c>
      <c r="R49" s="64">
        <f t="shared" si="9"/>
        <v>-0.4346492184289604</v>
      </c>
    </row>
    <row r="50" spans="1:18" ht="12.75">
      <c r="A50" s="41">
        <v>43738</v>
      </c>
      <c r="B50" s="28">
        <v>5.840760639999999</v>
      </c>
      <c r="C50" s="28">
        <v>18.05071</v>
      </c>
      <c r="D50" s="28">
        <v>23.891470639999998</v>
      </c>
      <c r="E50" s="28">
        <v>5.40225</v>
      </c>
      <c r="F50" s="25">
        <v>29.293720639999997</v>
      </c>
      <c r="H50" s="64">
        <f t="shared" si="10"/>
        <v>-0.03916165970071006</v>
      </c>
      <c r="I50" s="64">
        <f t="shared" si="11"/>
        <v>0.08865198823457732</v>
      </c>
      <c r="J50" s="64">
        <f t="shared" si="12"/>
        <v>0.054363847419296674</v>
      </c>
      <c r="K50" s="64">
        <f t="shared" si="13"/>
        <v>0.5451555237754739</v>
      </c>
      <c r="L50" s="64">
        <f t="shared" si="14"/>
        <v>0.11996790637319843</v>
      </c>
      <c r="N50" s="64">
        <f t="shared" si="5"/>
        <v>11.282826227290471</v>
      </c>
      <c r="O50" s="64">
        <f t="shared" si="6"/>
        <v>1.1282123837045472</v>
      </c>
      <c r="P50" s="64">
        <f t="shared" si="7"/>
        <v>1.6673064405210125</v>
      </c>
      <c r="Q50" s="64">
        <f t="shared" si="8"/>
        <v>2.542459016393443</v>
      </c>
      <c r="R50" s="64">
        <f t="shared" si="9"/>
        <v>1.7946283502150218</v>
      </c>
    </row>
    <row r="51" spans="1:18" ht="12.75">
      <c r="A51" s="41">
        <v>43769</v>
      </c>
      <c r="B51" s="28">
        <v>2.4342539839999997</v>
      </c>
      <c r="C51" s="28">
        <v>6.72138</v>
      </c>
      <c r="D51" s="28">
        <v>9.155633984</v>
      </c>
      <c r="E51" s="28">
        <v>2.79</v>
      </c>
      <c r="F51" s="25">
        <v>11.945633984</v>
      </c>
      <c r="H51" s="64">
        <f t="shared" si="10"/>
        <v>-0.5509493140650532</v>
      </c>
      <c r="I51" s="64">
        <f t="shared" si="11"/>
        <v>0.6029849464827428</v>
      </c>
      <c r="J51" s="64">
        <f t="shared" si="12"/>
        <v>-0.047669911397539066</v>
      </c>
      <c r="K51" s="64">
        <f t="shared" si="13"/>
        <v>2.36144578313253</v>
      </c>
      <c r="L51" s="64">
        <f t="shared" si="14"/>
        <v>0.14378734580946473</v>
      </c>
      <c r="N51" s="64">
        <f t="shared" si="5"/>
        <v>-0.5832299705402754</v>
      </c>
      <c r="O51" s="64">
        <f t="shared" si="6"/>
        <v>-0.6276390236173535</v>
      </c>
      <c r="P51" s="64">
        <f t="shared" si="7"/>
        <v>-0.6167823185956878</v>
      </c>
      <c r="Q51" s="64">
        <f t="shared" si="8"/>
        <v>-0.4835485214493961</v>
      </c>
      <c r="R51" s="64">
        <f t="shared" si="9"/>
        <v>-0.592211787269915</v>
      </c>
    </row>
    <row r="52" spans="1:18" ht="12.75">
      <c r="A52" s="41">
        <v>43799</v>
      </c>
      <c r="B52" s="28">
        <v>0.750394324</v>
      </c>
      <c r="C52" s="28">
        <v>18.63592</v>
      </c>
      <c r="D52" s="28">
        <v>19.386314323999997</v>
      </c>
      <c r="E52" s="28">
        <v>4.27775</v>
      </c>
      <c r="F52" s="25">
        <v>23.664064323999998</v>
      </c>
      <c r="H52" s="64">
        <f t="shared" si="10"/>
        <v>2.477589785893039</v>
      </c>
      <c r="I52" s="64">
        <f t="shared" si="11"/>
        <v>0.21669482739259527</v>
      </c>
      <c r="J52" s="64">
        <f t="shared" si="12"/>
        <v>0.2481033028555386</v>
      </c>
      <c r="K52" s="64">
        <f t="shared" si="13"/>
        <v>6.921759259259259</v>
      </c>
      <c r="L52" s="64">
        <f t="shared" si="14"/>
        <v>0.4723215209468026</v>
      </c>
      <c r="N52" s="64">
        <f t="shared" si="5"/>
        <v>-0.6917354027425924</v>
      </c>
      <c r="O52" s="64">
        <f t="shared" si="6"/>
        <v>1.772633000961112</v>
      </c>
      <c r="P52" s="64">
        <f t="shared" si="7"/>
        <v>1.117419105861888</v>
      </c>
      <c r="Q52" s="64">
        <f t="shared" si="8"/>
        <v>0.5332437275985664</v>
      </c>
      <c r="R52" s="64">
        <f t="shared" si="9"/>
        <v>0.9809801937423899</v>
      </c>
    </row>
    <row r="53" spans="1:18" ht="12.75">
      <c r="A53" s="41">
        <v>43830</v>
      </c>
      <c r="B53" s="28">
        <v>3.1479377570000002</v>
      </c>
      <c r="C53" s="28">
        <v>8.97975</v>
      </c>
      <c r="D53" s="28">
        <v>12.127687757</v>
      </c>
      <c r="E53" s="28">
        <v>2.95</v>
      </c>
      <c r="F53" s="25">
        <v>15.077687757</v>
      </c>
      <c r="H53" s="64">
        <f t="shared" si="10"/>
        <v>0.5722599616331516</v>
      </c>
      <c r="I53" s="64">
        <f t="shared" si="11"/>
        <v>1.0383414067217198</v>
      </c>
      <c r="J53" s="64">
        <f t="shared" si="12"/>
        <v>0.8927054475199894</v>
      </c>
      <c r="K53" s="72" t="s">
        <v>47</v>
      </c>
      <c r="L53" s="64">
        <f t="shared" si="14"/>
        <v>1.3530966764219068</v>
      </c>
      <c r="N53" s="64">
        <f t="shared" si="5"/>
        <v>3.1950447335739716</v>
      </c>
      <c r="O53" s="64">
        <f t="shared" si="6"/>
        <v>-0.5181482856762639</v>
      </c>
      <c r="P53" s="64">
        <f t="shared" si="7"/>
        <v>-0.374420142255401</v>
      </c>
      <c r="Q53" s="64">
        <f t="shared" si="8"/>
        <v>-0.3103851323709894</v>
      </c>
      <c r="R53" s="64">
        <f t="shared" si="9"/>
        <v>-0.362844541387243</v>
      </c>
    </row>
    <row r="54" spans="1:18" ht="12.75">
      <c r="A54" s="41">
        <v>43861</v>
      </c>
      <c r="B54" s="28">
        <v>2.5381199999999997</v>
      </c>
      <c r="C54" s="28">
        <v>10.94345</v>
      </c>
      <c r="D54" s="28">
        <v>13.48157</v>
      </c>
      <c r="E54" s="28">
        <v>11.825</v>
      </c>
      <c r="F54" s="25">
        <v>25.30657</v>
      </c>
      <c r="H54" s="64">
        <f t="shared" si="10"/>
        <v>7.700480836180747</v>
      </c>
      <c r="I54" s="64">
        <f t="shared" si="11"/>
        <v>1.168931038241619</v>
      </c>
      <c r="J54" s="64">
        <f t="shared" si="12"/>
        <v>1.5259290673172323</v>
      </c>
      <c r="K54" s="64">
        <f t="shared" si="13"/>
        <v>4.06423982869379</v>
      </c>
      <c r="L54" s="64">
        <f t="shared" si="14"/>
        <v>2.298445445273776</v>
      </c>
      <c r="N54" s="64">
        <f t="shared" si="5"/>
        <v>-0.19371976324625928</v>
      </c>
      <c r="O54" s="64">
        <f t="shared" si="6"/>
        <v>0.2186809209610514</v>
      </c>
      <c r="P54" s="64">
        <f t="shared" si="7"/>
        <v>0.11163564482591082</v>
      </c>
      <c r="Q54" s="64">
        <f t="shared" si="8"/>
        <v>3.008474576271186</v>
      </c>
      <c r="R54" s="64">
        <f t="shared" si="9"/>
        <v>0.6784118631353881</v>
      </c>
    </row>
    <row r="55" spans="1:18" ht="12.75">
      <c r="A55" s="41">
        <v>43890</v>
      </c>
      <c r="B55" s="28">
        <v>3.17439</v>
      </c>
      <c r="C55" s="28">
        <v>15.53407</v>
      </c>
      <c r="D55" s="28">
        <v>18.70846</v>
      </c>
      <c r="E55" s="28">
        <v>7.0374099999999995</v>
      </c>
      <c r="F55" s="25">
        <v>25.745869999999996</v>
      </c>
      <c r="H55" s="64">
        <f aca="true" t="shared" si="15" ref="H55:H61">B55/B43-1</f>
        <v>2.3918585931065617</v>
      </c>
      <c r="I55" s="64">
        <f aca="true" t="shared" si="16" ref="I55:I61">C55/C43-1</f>
        <v>0.2533297725395023</v>
      </c>
      <c r="J55" s="64">
        <f aca="true" t="shared" si="17" ref="J55:J61">D55/D43-1</f>
        <v>0.40347219744521867</v>
      </c>
      <c r="K55" s="64">
        <f aca="true" t="shared" si="18" ref="K55:K61">E55/E43-1</f>
        <v>3.4967476038338656</v>
      </c>
      <c r="L55" s="64">
        <f aca="true" t="shared" si="19" ref="L55:L61">F55/F43-1</f>
        <v>0.7284762488175791</v>
      </c>
      <c r="N55" s="64">
        <f aca="true" t="shared" si="20" ref="N55:N61">B55/B54-1</f>
        <v>0.2506855467826581</v>
      </c>
      <c r="O55" s="64">
        <f aca="true" t="shared" si="21" ref="O55:O61">C55/C54-1</f>
        <v>0.4194856283895845</v>
      </c>
      <c r="P55" s="64">
        <f aca="true" t="shared" si="22" ref="P55:P61">D55/D54-1</f>
        <v>0.38770632797218707</v>
      </c>
      <c r="Q55" s="64">
        <f aca="true" t="shared" si="23" ref="Q55:Q61">E55/E54-1</f>
        <v>-0.4048701902748414</v>
      </c>
      <c r="R55" s="64">
        <f aca="true" t="shared" si="24" ref="R55:R61">F55/F54-1</f>
        <v>0.017359128479284003</v>
      </c>
    </row>
    <row r="56" spans="1:18" ht="12.75">
      <c r="A56" s="41">
        <v>43921</v>
      </c>
      <c r="B56" s="28">
        <v>1.53761</v>
      </c>
      <c r="C56" s="28">
        <v>2.77229</v>
      </c>
      <c r="D56" s="28">
        <v>4.3099</v>
      </c>
      <c r="E56" s="28">
        <v>0.3</v>
      </c>
      <c r="F56" s="25">
        <v>4.6099</v>
      </c>
      <c r="H56" s="64">
        <f t="shared" si="15"/>
        <v>-0.590243966183175</v>
      </c>
      <c r="I56" s="64">
        <f t="shared" si="16"/>
        <v>-0.8283448965502296</v>
      </c>
      <c r="J56" s="64">
        <f t="shared" si="17"/>
        <v>-0.783453136375381</v>
      </c>
      <c r="K56" s="64">
        <f t="shared" si="18"/>
        <v>-0.8775510204081632</v>
      </c>
      <c r="L56" s="64">
        <f t="shared" si="19"/>
        <v>-0.7937668012422998</v>
      </c>
      <c r="N56" s="64">
        <f t="shared" si="20"/>
        <v>-0.5156203239047502</v>
      </c>
      <c r="O56" s="64">
        <f t="shared" si="21"/>
        <v>-0.8215348585399705</v>
      </c>
      <c r="P56" s="64">
        <f t="shared" si="22"/>
        <v>-0.7696282858129424</v>
      </c>
      <c r="Q56" s="64">
        <f t="shared" si="23"/>
        <v>-0.95737068040657</v>
      </c>
      <c r="R56" s="64">
        <f t="shared" si="24"/>
        <v>-0.8209460391122926</v>
      </c>
    </row>
    <row r="57" spans="1:18" ht="12.75">
      <c r="A57" s="41">
        <v>43951</v>
      </c>
      <c r="B57" s="28">
        <v>0.50283</v>
      </c>
      <c r="C57" s="28">
        <v>9.05914</v>
      </c>
      <c r="D57" s="28">
        <v>9.561969999999999</v>
      </c>
      <c r="E57" s="28">
        <v>2.555</v>
      </c>
      <c r="F57" s="25">
        <v>12.116969999999998</v>
      </c>
      <c r="H57" s="64">
        <f t="shared" si="15"/>
        <v>-0.9089879952796489</v>
      </c>
      <c r="I57" s="64">
        <f t="shared" si="16"/>
        <v>0.1270755212286041</v>
      </c>
      <c r="J57" s="64">
        <f t="shared" si="17"/>
        <v>-0.2949759607998397</v>
      </c>
      <c r="K57" s="64">
        <f t="shared" si="18"/>
        <v>0.4459535936615735</v>
      </c>
      <c r="L57" s="64">
        <f t="shared" si="19"/>
        <v>-0.20957117565559003</v>
      </c>
      <c r="N57" s="64">
        <f t="shared" si="20"/>
        <v>-0.672979494150012</v>
      </c>
      <c r="O57" s="64">
        <f t="shared" si="21"/>
        <v>2.2677461593123374</v>
      </c>
      <c r="P57" s="64">
        <f t="shared" si="22"/>
        <v>1.2186060001392143</v>
      </c>
      <c r="Q57" s="64">
        <f t="shared" si="23"/>
        <v>7.5166666666666675</v>
      </c>
      <c r="R57" s="64">
        <f t="shared" si="24"/>
        <v>1.6284669949456605</v>
      </c>
    </row>
    <row r="58" spans="1:18" ht="12.75">
      <c r="A58" s="41">
        <v>43982</v>
      </c>
      <c r="B58" s="28">
        <v>1.7559</v>
      </c>
      <c r="C58" s="28">
        <v>50.413650000000004</v>
      </c>
      <c r="D58" s="28">
        <v>52.16955</v>
      </c>
      <c r="E58" s="28">
        <v>5.613</v>
      </c>
      <c r="F58" s="25">
        <v>57.78255</v>
      </c>
      <c r="H58" s="64">
        <f t="shared" si="15"/>
        <v>-0.8894300694193363</v>
      </c>
      <c r="I58" s="64">
        <f t="shared" si="16"/>
        <v>2.249721850138141</v>
      </c>
      <c r="J58" s="64">
        <f t="shared" si="17"/>
        <v>0.6617857618680356</v>
      </c>
      <c r="K58" s="64">
        <f t="shared" si="18"/>
        <v>15.983358547655069</v>
      </c>
      <c r="L58" s="64">
        <f t="shared" si="19"/>
        <v>0.821404758125686</v>
      </c>
      <c r="N58" s="64">
        <f t="shared" si="20"/>
        <v>2.492035081439055</v>
      </c>
      <c r="O58" s="64">
        <f t="shared" si="21"/>
        <v>4.564948769971544</v>
      </c>
      <c r="P58" s="64">
        <f t="shared" si="22"/>
        <v>4.455941610358535</v>
      </c>
      <c r="Q58" s="64">
        <f t="shared" si="23"/>
        <v>1.1968688845401174</v>
      </c>
      <c r="R58" s="64">
        <f t="shared" si="24"/>
        <v>3.768729311040632</v>
      </c>
    </row>
    <row r="59" spans="1:18" ht="12.75">
      <c r="A59" s="41">
        <v>44012</v>
      </c>
      <c r="B59" s="28">
        <v>14.6753</v>
      </c>
      <c r="C59" s="28">
        <v>49.262550000000005</v>
      </c>
      <c r="D59" s="28">
        <v>63.937850000000005</v>
      </c>
      <c r="E59" s="28">
        <v>4.282</v>
      </c>
      <c r="F59" s="25">
        <v>68.21985000000001</v>
      </c>
      <c r="H59" s="64">
        <f t="shared" si="15"/>
        <v>1.6119697105752575</v>
      </c>
      <c r="I59" s="64">
        <f t="shared" si="16"/>
        <v>1.851046602881226</v>
      </c>
      <c r="J59" s="64">
        <f t="shared" si="17"/>
        <v>1.7923823810392188</v>
      </c>
      <c r="K59" s="64">
        <f t="shared" si="18"/>
        <v>0.011695215593620745</v>
      </c>
      <c r="L59" s="64">
        <f t="shared" si="19"/>
        <v>1.5145780827664743</v>
      </c>
      <c r="N59" s="64">
        <f t="shared" si="20"/>
        <v>7.357708297739052</v>
      </c>
      <c r="O59" s="64">
        <f t="shared" si="21"/>
        <v>-0.02283310174922859</v>
      </c>
      <c r="P59" s="64">
        <f t="shared" si="22"/>
        <v>0.22557794728917546</v>
      </c>
      <c r="Q59" s="64">
        <f t="shared" si="23"/>
        <v>-0.2371280954926065</v>
      </c>
      <c r="R59" s="64">
        <f t="shared" si="24"/>
        <v>0.18063065752549878</v>
      </c>
    </row>
    <row r="60" spans="1:18" ht="12.75">
      <c r="A60" s="41">
        <v>44043</v>
      </c>
      <c r="B60" s="28">
        <v>7.89655</v>
      </c>
      <c r="C60" s="28">
        <v>9.72381</v>
      </c>
      <c r="D60" s="28">
        <v>17.62036</v>
      </c>
      <c r="E60" s="28">
        <v>1.275</v>
      </c>
      <c r="F60" s="25">
        <v>18.89536</v>
      </c>
      <c r="H60" s="64">
        <f t="shared" si="15"/>
        <v>0.9049354093432187</v>
      </c>
      <c r="I60" s="64">
        <f t="shared" si="16"/>
        <v>-0.032038711244457785</v>
      </c>
      <c r="J60" s="64">
        <f t="shared" si="17"/>
        <v>0.2416599124037655</v>
      </c>
      <c r="K60" s="64">
        <f t="shared" si="18"/>
        <v>-0.7068965517241379</v>
      </c>
      <c r="L60" s="64">
        <f t="shared" si="19"/>
        <v>0.01911382327583988</v>
      </c>
      <c r="N60" s="64">
        <f t="shared" si="20"/>
        <v>-0.46191559968109674</v>
      </c>
      <c r="O60" s="64">
        <f t="shared" si="21"/>
        <v>-0.802612532237978</v>
      </c>
      <c r="P60" s="64">
        <f t="shared" si="22"/>
        <v>-0.7244142554058355</v>
      </c>
      <c r="Q60" s="64">
        <f t="shared" si="23"/>
        <v>-0.7022419430172817</v>
      </c>
      <c r="R60" s="64">
        <f t="shared" si="24"/>
        <v>-0.723022551354188</v>
      </c>
    </row>
    <row r="61" spans="1:18" ht="12.75">
      <c r="A61" s="41">
        <v>44074</v>
      </c>
      <c r="B61" s="28">
        <v>9.75909</v>
      </c>
      <c r="C61" s="28">
        <v>21.265</v>
      </c>
      <c r="D61" s="28">
        <v>31.02409</v>
      </c>
      <c r="E61" s="28">
        <v>1.6395</v>
      </c>
      <c r="F61" s="25">
        <v>32.66359</v>
      </c>
      <c r="H61" s="64">
        <f t="shared" si="15"/>
        <v>19.522876042132793</v>
      </c>
      <c r="I61" s="64">
        <f t="shared" si="16"/>
        <v>1.5071831711593178</v>
      </c>
      <c r="J61" s="64">
        <f t="shared" si="17"/>
        <v>2.4636107720283706</v>
      </c>
      <c r="K61" s="64">
        <f t="shared" si="18"/>
        <v>0.07508196721311489</v>
      </c>
      <c r="L61" s="64">
        <f t="shared" si="19"/>
        <v>2.116114738568077</v>
      </c>
      <c r="N61" s="64">
        <f t="shared" si="20"/>
        <v>0.2358675624164983</v>
      </c>
      <c r="O61" s="64">
        <f t="shared" si="21"/>
        <v>1.186899990847209</v>
      </c>
      <c r="P61" s="64">
        <f t="shared" si="22"/>
        <v>0.7606955817020764</v>
      </c>
      <c r="Q61" s="64">
        <f t="shared" si="23"/>
        <v>0.2858823529411765</v>
      </c>
      <c r="R61" s="64">
        <f t="shared" si="24"/>
        <v>0.7286566649166779</v>
      </c>
    </row>
    <row r="62" spans="1:18" ht="12.75">
      <c r="A62" s="41">
        <v>44104</v>
      </c>
      <c r="B62" s="28">
        <v>13.688</v>
      </c>
      <c r="C62" s="28">
        <v>18.84059</v>
      </c>
      <c r="D62" s="28">
        <v>32.52859</v>
      </c>
      <c r="E62" s="28">
        <v>2.2125</v>
      </c>
      <c r="F62" s="25">
        <v>34.74109</v>
      </c>
      <c r="H62" s="64">
        <f aca="true" t="shared" si="25" ref="H62:L63">B62/B50-1</f>
        <v>1.3435303796321985</v>
      </c>
      <c r="I62" s="64">
        <f t="shared" si="25"/>
        <v>0.04375894355402088</v>
      </c>
      <c r="J62" s="64">
        <f t="shared" si="25"/>
        <v>0.3615147635800793</v>
      </c>
      <c r="K62" s="64">
        <f t="shared" si="25"/>
        <v>-0.5904484242676663</v>
      </c>
      <c r="L62" s="64">
        <f t="shared" si="25"/>
        <v>0.18595689591446862</v>
      </c>
      <c r="N62" s="64">
        <f aca="true" t="shared" si="26" ref="N62:R63">B62/B61-1</f>
        <v>0.40258979064646394</v>
      </c>
      <c r="O62" s="64">
        <f t="shared" si="26"/>
        <v>-0.1140094051257936</v>
      </c>
      <c r="P62" s="64">
        <f t="shared" si="26"/>
        <v>0.048494573088203374</v>
      </c>
      <c r="Q62" s="64">
        <f t="shared" si="26"/>
        <v>0.3494967978042085</v>
      </c>
      <c r="R62" s="64">
        <f t="shared" si="26"/>
        <v>0.06360292913301935</v>
      </c>
    </row>
    <row r="63" spans="1:18" ht="12.75">
      <c r="A63" s="41">
        <v>44135</v>
      </c>
      <c r="B63" s="28">
        <v>11.216629999999999</v>
      </c>
      <c r="C63" s="28">
        <v>15.566</v>
      </c>
      <c r="D63" s="28">
        <v>26.782629999999997</v>
      </c>
      <c r="E63" s="28">
        <v>3.5525</v>
      </c>
      <c r="F63" s="25">
        <v>30.33513</v>
      </c>
      <c r="H63" s="64">
        <f t="shared" si="25"/>
        <v>3.607830601788182</v>
      </c>
      <c r="I63" s="64">
        <f t="shared" si="25"/>
        <v>1.315893462354457</v>
      </c>
      <c r="J63" s="64">
        <f t="shared" si="25"/>
        <v>1.9252621988607443</v>
      </c>
      <c r="K63" s="64">
        <f t="shared" si="25"/>
        <v>0.2732974910394266</v>
      </c>
      <c r="L63" s="64">
        <f t="shared" si="25"/>
        <v>1.5394324018826389</v>
      </c>
      <c r="N63" s="64">
        <f t="shared" si="26"/>
        <v>-0.18055011689070732</v>
      </c>
      <c r="O63" s="64">
        <f t="shared" si="26"/>
        <v>-0.17380506661415585</v>
      </c>
      <c r="P63" s="64">
        <f t="shared" si="26"/>
        <v>-0.17664337741045655</v>
      </c>
      <c r="Q63" s="64">
        <f t="shared" si="26"/>
        <v>0.6056497175141244</v>
      </c>
      <c r="R63" s="64">
        <f t="shared" si="26"/>
        <v>-0.12682273354117557</v>
      </c>
    </row>
    <row r="64" spans="1:18" ht="12.75">
      <c r="A64" s="41">
        <v>44165</v>
      </c>
      <c r="B64" s="28">
        <v>5.50838</v>
      </c>
      <c r="C64" s="28">
        <v>24.761470000000003</v>
      </c>
      <c r="D64" s="28">
        <v>30.26985</v>
      </c>
      <c r="E64" s="28">
        <v>0.95</v>
      </c>
      <c r="F64" s="25">
        <v>31.21985</v>
      </c>
      <c r="H64" s="64">
        <f aca="true" t="shared" si="27" ref="H64:L65">B64/B52-1</f>
        <v>6.3406472088400285</v>
      </c>
      <c r="I64" s="64">
        <f t="shared" si="27"/>
        <v>0.3286958733456682</v>
      </c>
      <c r="J64" s="64">
        <f t="shared" si="27"/>
        <v>0.5614030338157849</v>
      </c>
      <c r="K64" s="64">
        <f t="shared" si="27"/>
        <v>-0.7779206358482847</v>
      </c>
      <c r="L64" s="64">
        <f t="shared" si="27"/>
        <v>0.31929365862722725</v>
      </c>
      <c r="N64" s="64">
        <f aca="true" t="shared" si="28" ref="N64:R65">B64/B63-1</f>
        <v>-0.5089095387830391</v>
      </c>
      <c r="O64" s="64">
        <f t="shared" si="28"/>
        <v>0.5907407169471928</v>
      </c>
      <c r="P64" s="64">
        <f t="shared" si="28"/>
        <v>0.13020453928535036</v>
      </c>
      <c r="Q64" s="64">
        <f t="shared" si="28"/>
        <v>-0.7325826882477129</v>
      </c>
      <c r="R64" s="64">
        <f t="shared" si="28"/>
        <v>0.0291648659491488</v>
      </c>
    </row>
    <row r="65" spans="1:18" ht="12.75">
      <c r="A65" s="41">
        <v>44196</v>
      </c>
      <c r="B65" s="28">
        <v>12.97339</v>
      </c>
      <c r="C65" s="28">
        <v>28.50077</v>
      </c>
      <c r="D65" s="28">
        <v>41.47416</v>
      </c>
      <c r="E65" s="28">
        <v>5.04439</v>
      </c>
      <c r="F65" s="25">
        <v>46.51855</v>
      </c>
      <c r="H65" s="64">
        <f t="shared" si="27"/>
        <v>3.1212345991121833</v>
      </c>
      <c r="I65" s="64">
        <f t="shared" si="27"/>
        <v>2.1738934825579777</v>
      </c>
      <c r="J65" s="64">
        <f t="shared" si="27"/>
        <v>2.419791210905925</v>
      </c>
      <c r="K65" s="64">
        <f t="shared" si="27"/>
        <v>0.7099627118644067</v>
      </c>
      <c r="L65" s="64">
        <f t="shared" si="27"/>
        <v>2.0852575507410407</v>
      </c>
      <c r="N65" s="64">
        <f t="shared" si="28"/>
        <v>1.3552096986772884</v>
      </c>
      <c r="O65" s="64">
        <f t="shared" si="28"/>
        <v>0.1510128437447371</v>
      </c>
      <c r="P65" s="64">
        <f t="shared" si="28"/>
        <v>0.37014752303034193</v>
      </c>
      <c r="Q65" s="64">
        <f t="shared" si="28"/>
        <v>4.309884210526316</v>
      </c>
      <c r="R65" s="64">
        <f t="shared" si="28"/>
        <v>0.49003118208447494</v>
      </c>
    </row>
    <row r="66" spans="1:6" ht="12.75">
      <c r="A66" s="41"/>
      <c r="B66" s="28"/>
      <c r="C66" s="28"/>
      <c r="D66" s="28"/>
      <c r="E66" s="28"/>
      <c r="F66" s="25"/>
    </row>
    <row r="67" spans="1:6" ht="12.75">
      <c r="A67" s="41"/>
      <c r="B67" s="28"/>
      <c r="C67" s="28"/>
      <c r="D67" s="28"/>
      <c r="E67" s="28"/>
      <c r="F67" s="25"/>
    </row>
  </sheetData>
  <sheetProtection/>
  <mergeCells count="2">
    <mergeCell ref="H6:L6"/>
    <mergeCell ref="N6:R6"/>
  </mergeCells>
  <printOptions/>
  <pageMargins left="0.7" right="0.7" top="1.2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IN60"/>
  <sheetViews>
    <sheetView zoomScalePageLayoutView="0" workbookViewId="0" topLeftCell="A1">
      <pane xSplit="1" ySplit="7" topLeftCell="B42" activePane="bottomRight" state="frozen"/>
      <selection pane="topLeft" activeCell="A1" sqref="A1"/>
      <selection pane="topRight" activeCell="B1" sqref="B1"/>
      <selection pane="bottomLeft" activeCell="A8" sqref="A8"/>
      <selection pane="bottomRight" activeCell="A58" sqref="A58"/>
    </sheetView>
  </sheetViews>
  <sheetFormatPr defaultColWidth="9.125" defaultRowHeight="14.25"/>
  <cols>
    <col min="1" max="1" width="8.625" style="1" customWidth="1"/>
    <col min="2" max="7" width="8.625" style="12" customWidth="1"/>
    <col min="8" max="8" width="3.25390625" style="18" customWidth="1"/>
    <col min="9" max="12" width="8.625" style="12" customWidth="1"/>
    <col min="13" max="14" width="8.625" style="13" customWidth="1"/>
    <col min="15" max="15" width="2.625" style="13" customWidth="1"/>
    <col min="16" max="21" width="7.625" style="68" customWidth="1"/>
    <col min="22" max="22" width="2.625" style="68" customWidth="1"/>
    <col min="23" max="28" width="7.625" style="61" customWidth="1"/>
    <col min="29" max="29" width="2.625" style="73" customWidth="1"/>
    <col min="30" max="35" width="7.625" style="68" customWidth="1"/>
    <col min="36" max="36" width="2.625" style="68" customWidth="1"/>
    <col min="37" max="42" width="7.625" style="61" customWidth="1"/>
    <col min="43" max="43" width="2.625" style="73" customWidth="1"/>
    <col min="44" max="45" width="9.125" style="73" customWidth="1"/>
    <col min="46" max="16384" width="9.125" style="13" customWidth="1"/>
  </cols>
  <sheetData>
    <row r="1" spans="1:12" ht="12.75">
      <c r="A1" s="11" t="s">
        <v>35</v>
      </c>
      <c r="E1" s="13"/>
      <c r="F1" s="13"/>
      <c r="G1" s="13"/>
      <c r="H1" s="16"/>
      <c r="I1" s="13"/>
      <c r="J1" s="13"/>
      <c r="K1" s="13"/>
      <c r="L1" s="13"/>
    </row>
    <row r="2" spans="1:45" s="33" customFormat="1" ht="12">
      <c r="A2" s="37" t="s">
        <v>63</v>
      </c>
      <c r="B2" s="38"/>
      <c r="C2" s="38"/>
      <c r="D2" s="38"/>
      <c r="H2" s="32"/>
      <c r="P2" s="68"/>
      <c r="Q2" s="68"/>
      <c r="R2" s="68"/>
      <c r="S2" s="68"/>
      <c r="T2" s="68"/>
      <c r="U2" s="68"/>
      <c r="V2" s="68"/>
      <c r="W2" s="61"/>
      <c r="X2" s="61"/>
      <c r="Y2" s="61"/>
      <c r="Z2" s="61"/>
      <c r="AA2" s="61"/>
      <c r="AB2" s="61"/>
      <c r="AC2" s="74"/>
      <c r="AD2" s="68"/>
      <c r="AE2" s="68"/>
      <c r="AF2" s="68"/>
      <c r="AG2" s="68"/>
      <c r="AH2" s="68"/>
      <c r="AI2" s="68"/>
      <c r="AJ2" s="68"/>
      <c r="AK2" s="61"/>
      <c r="AL2" s="61"/>
      <c r="AM2" s="61"/>
      <c r="AN2" s="61"/>
      <c r="AO2" s="61"/>
      <c r="AP2" s="61"/>
      <c r="AQ2" s="74"/>
      <c r="AR2" s="74"/>
      <c r="AS2" s="74"/>
    </row>
    <row r="3" spans="1:248" s="33" customFormat="1" ht="12">
      <c r="A3" s="34" t="s">
        <v>17</v>
      </c>
      <c r="B3" s="34"/>
      <c r="C3" s="34"/>
      <c r="D3" s="34"/>
      <c r="E3" s="34"/>
      <c r="F3" s="34"/>
      <c r="G3" s="34"/>
      <c r="H3" s="44"/>
      <c r="I3" s="34"/>
      <c r="J3" s="34"/>
      <c r="K3" s="34"/>
      <c r="L3" s="34"/>
      <c r="M3" s="34"/>
      <c r="N3" s="34"/>
      <c r="O3" s="34"/>
      <c r="P3" s="65"/>
      <c r="Q3" s="65"/>
      <c r="R3" s="65"/>
      <c r="S3" s="65"/>
      <c r="T3" s="65"/>
      <c r="U3" s="65"/>
      <c r="V3" s="65"/>
      <c r="W3" s="62"/>
      <c r="X3" s="62"/>
      <c r="Y3" s="62"/>
      <c r="Z3" s="62"/>
      <c r="AA3" s="62"/>
      <c r="AB3" s="62"/>
      <c r="AC3" s="75"/>
      <c r="AD3" s="65"/>
      <c r="AE3" s="65"/>
      <c r="AF3" s="65"/>
      <c r="AG3" s="65"/>
      <c r="AH3" s="65"/>
      <c r="AI3" s="65"/>
      <c r="AJ3" s="65"/>
      <c r="AK3" s="62"/>
      <c r="AL3" s="62"/>
      <c r="AM3" s="62"/>
      <c r="AN3" s="62"/>
      <c r="AO3" s="62"/>
      <c r="AP3" s="62"/>
      <c r="AQ3" s="75"/>
      <c r="AR3" s="75"/>
      <c r="AS3" s="75"/>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row>
    <row r="4" spans="1:248" s="33" customFormat="1" ht="12">
      <c r="A4" s="34"/>
      <c r="B4" s="34"/>
      <c r="C4" s="34"/>
      <c r="D4" s="34"/>
      <c r="E4" s="34"/>
      <c r="F4" s="34"/>
      <c r="G4" s="34"/>
      <c r="H4" s="44"/>
      <c r="I4" s="34"/>
      <c r="J4" s="34"/>
      <c r="K4" s="34"/>
      <c r="L4" s="34"/>
      <c r="M4" s="34"/>
      <c r="N4" s="34"/>
      <c r="O4" s="34"/>
      <c r="P4" s="65"/>
      <c r="Q4" s="65"/>
      <c r="R4" s="65"/>
      <c r="S4" s="65"/>
      <c r="T4" s="65"/>
      <c r="U4" s="65"/>
      <c r="V4" s="65"/>
      <c r="W4" s="62"/>
      <c r="X4" s="62"/>
      <c r="Y4" s="62"/>
      <c r="Z4" s="62"/>
      <c r="AA4" s="62"/>
      <c r="AB4" s="62"/>
      <c r="AC4" s="75"/>
      <c r="AD4" s="65"/>
      <c r="AE4" s="65"/>
      <c r="AF4" s="65"/>
      <c r="AG4" s="65"/>
      <c r="AH4" s="65"/>
      <c r="AI4" s="65"/>
      <c r="AJ4" s="65"/>
      <c r="AK4" s="62"/>
      <c r="AL4" s="62"/>
      <c r="AM4" s="62"/>
      <c r="AN4" s="62"/>
      <c r="AO4" s="62"/>
      <c r="AP4" s="62"/>
      <c r="AQ4" s="75"/>
      <c r="AR4" s="75"/>
      <c r="AS4" s="75"/>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row>
    <row r="5" spans="1:14" ht="12.75">
      <c r="A5" s="48"/>
      <c r="B5" s="18"/>
      <c r="C5" s="18"/>
      <c r="D5" s="18"/>
      <c r="E5" s="16"/>
      <c r="F5" s="16"/>
      <c r="G5" s="16"/>
      <c r="H5" s="16"/>
      <c r="I5" s="16"/>
      <c r="J5" s="16"/>
      <c r="K5" s="16"/>
      <c r="L5" s="16"/>
      <c r="M5" s="16"/>
      <c r="N5" s="16"/>
    </row>
    <row r="6" spans="1:45" s="14" customFormat="1" ht="12.75">
      <c r="A6" s="49"/>
      <c r="B6" s="90" t="s">
        <v>12</v>
      </c>
      <c r="C6" s="90"/>
      <c r="D6" s="90"/>
      <c r="E6" s="90"/>
      <c r="F6" s="90"/>
      <c r="G6" s="90"/>
      <c r="H6" s="45"/>
      <c r="I6" s="90" t="s">
        <v>18</v>
      </c>
      <c r="J6" s="90"/>
      <c r="K6" s="90"/>
      <c r="L6" s="90"/>
      <c r="M6" s="90"/>
      <c r="N6" s="90"/>
      <c r="P6" s="89" t="s">
        <v>53</v>
      </c>
      <c r="Q6" s="89"/>
      <c r="R6" s="89"/>
      <c r="S6" s="89"/>
      <c r="T6" s="89"/>
      <c r="U6" s="89"/>
      <c r="V6" s="65"/>
      <c r="W6" s="89" t="s">
        <v>54</v>
      </c>
      <c r="X6" s="89"/>
      <c r="Y6" s="89"/>
      <c r="Z6" s="89"/>
      <c r="AA6" s="89"/>
      <c r="AB6" s="89"/>
      <c r="AC6" s="76"/>
      <c r="AD6" s="89" t="s">
        <v>55</v>
      </c>
      <c r="AE6" s="89"/>
      <c r="AF6" s="89"/>
      <c r="AG6" s="89"/>
      <c r="AH6" s="89"/>
      <c r="AI6" s="89"/>
      <c r="AJ6" s="65"/>
      <c r="AK6" s="89" t="s">
        <v>56</v>
      </c>
      <c r="AL6" s="89"/>
      <c r="AM6" s="89"/>
      <c r="AN6" s="89"/>
      <c r="AO6" s="89"/>
      <c r="AP6" s="89"/>
      <c r="AQ6" s="76"/>
      <c r="AR6" s="76"/>
      <c r="AS6" s="76"/>
    </row>
    <row r="7" spans="1:45" s="1" customFormat="1" ht="25.5" customHeight="1" thickBot="1">
      <c r="A7" s="42"/>
      <c r="B7" s="50" t="s">
        <v>15</v>
      </c>
      <c r="C7" s="50" t="s">
        <v>13</v>
      </c>
      <c r="D7" s="50" t="s">
        <v>14</v>
      </c>
      <c r="E7" s="50" t="s">
        <v>16</v>
      </c>
      <c r="F7" s="43" t="s">
        <v>20</v>
      </c>
      <c r="G7" s="50" t="s">
        <v>19</v>
      </c>
      <c r="H7" s="51"/>
      <c r="I7" s="50" t="s">
        <v>15</v>
      </c>
      <c r="J7" s="50" t="s">
        <v>13</v>
      </c>
      <c r="K7" s="50" t="s">
        <v>14</v>
      </c>
      <c r="L7" s="50" t="s">
        <v>16</v>
      </c>
      <c r="M7" s="43" t="s">
        <v>20</v>
      </c>
      <c r="N7" s="50" t="s">
        <v>19</v>
      </c>
      <c r="P7" s="66" t="s">
        <v>15</v>
      </c>
      <c r="Q7" s="66" t="s">
        <v>13</v>
      </c>
      <c r="R7" s="66" t="s">
        <v>14</v>
      </c>
      <c r="S7" s="66" t="s">
        <v>16</v>
      </c>
      <c r="T7" s="67" t="s">
        <v>20</v>
      </c>
      <c r="U7" s="66" t="s">
        <v>19</v>
      </c>
      <c r="V7" s="68"/>
      <c r="W7" s="66" t="s">
        <v>15</v>
      </c>
      <c r="X7" s="66" t="s">
        <v>13</v>
      </c>
      <c r="Y7" s="66" t="s">
        <v>14</v>
      </c>
      <c r="Z7" s="66" t="s">
        <v>16</v>
      </c>
      <c r="AA7" s="67" t="s">
        <v>20</v>
      </c>
      <c r="AB7" s="66" t="s">
        <v>19</v>
      </c>
      <c r="AC7" s="77"/>
      <c r="AD7" s="66" t="s">
        <v>15</v>
      </c>
      <c r="AE7" s="66" t="s">
        <v>13</v>
      </c>
      <c r="AF7" s="66" t="s">
        <v>14</v>
      </c>
      <c r="AG7" s="66" t="s">
        <v>16</v>
      </c>
      <c r="AH7" s="67" t="s">
        <v>20</v>
      </c>
      <c r="AI7" s="66" t="s">
        <v>19</v>
      </c>
      <c r="AJ7" s="68"/>
      <c r="AK7" s="66" t="s">
        <v>15</v>
      </c>
      <c r="AL7" s="66" t="s">
        <v>13</v>
      </c>
      <c r="AM7" s="66" t="s">
        <v>14</v>
      </c>
      <c r="AN7" s="66" t="s">
        <v>16</v>
      </c>
      <c r="AO7" s="67" t="s">
        <v>20</v>
      </c>
      <c r="AP7" s="66" t="s">
        <v>19</v>
      </c>
      <c r="AQ7" s="77"/>
      <c r="AR7" s="77"/>
      <c r="AS7" s="77"/>
    </row>
    <row r="8" spans="1:45" s="14" customFormat="1" ht="12.75" customHeight="1" thickTop="1">
      <c r="A8" s="39">
        <v>2008</v>
      </c>
      <c r="B8" s="21">
        <v>3289.829264083004</v>
      </c>
      <c r="C8" s="21">
        <v>2652.459972652174</v>
      </c>
      <c r="D8" s="21">
        <v>165.15702443083003</v>
      </c>
      <c r="E8" s="21">
        <v>97.36587580632411</v>
      </c>
      <c r="F8" s="21">
        <v>2637.4023318498025</v>
      </c>
      <c r="G8" s="21">
        <v>8842.214468822134</v>
      </c>
      <c r="H8" s="46"/>
      <c r="I8" s="70" t="s">
        <v>47</v>
      </c>
      <c r="J8" s="70" t="s">
        <v>47</v>
      </c>
      <c r="K8" s="70" t="s">
        <v>47</v>
      </c>
      <c r="L8" s="70" t="s">
        <v>47</v>
      </c>
      <c r="M8" s="70" t="s">
        <v>47</v>
      </c>
      <c r="N8" s="70" t="s">
        <v>47</v>
      </c>
      <c r="O8" s="22"/>
      <c r="P8" s="72" t="s">
        <v>47</v>
      </c>
      <c r="Q8" s="72" t="s">
        <v>47</v>
      </c>
      <c r="R8" s="72" t="s">
        <v>47</v>
      </c>
      <c r="S8" s="72" t="s">
        <v>47</v>
      </c>
      <c r="T8" s="72" t="s">
        <v>47</v>
      </c>
      <c r="U8" s="72" t="s">
        <v>47</v>
      </c>
      <c r="V8" s="65"/>
      <c r="W8" s="72" t="s">
        <v>47</v>
      </c>
      <c r="X8" s="72" t="s">
        <v>47</v>
      </c>
      <c r="Y8" s="72" t="s">
        <v>47</v>
      </c>
      <c r="Z8" s="72" t="s">
        <v>47</v>
      </c>
      <c r="AA8" s="72" t="s">
        <v>47</v>
      </c>
      <c r="AB8" s="72" t="s">
        <v>47</v>
      </c>
      <c r="AC8" s="78"/>
      <c r="AD8" s="72" t="s">
        <v>47</v>
      </c>
      <c r="AE8" s="72" t="s">
        <v>47</v>
      </c>
      <c r="AF8" s="72" t="s">
        <v>47</v>
      </c>
      <c r="AG8" s="72" t="s">
        <v>47</v>
      </c>
      <c r="AH8" s="72" t="s">
        <v>47</v>
      </c>
      <c r="AI8" s="72" t="s">
        <v>47</v>
      </c>
      <c r="AJ8" s="65"/>
      <c r="AK8" s="72" t="s">
        <v>47</v>
      </c>
      <c r="AL8" s="72" t="s">
        <v>47</v>
      </c>
      <c r="AM8" s="72" t="s">
        <v>47</v>
      </c>
      <c r="AN8" s="72" t="s">
        <v>47</v>
      </c>
      <c r="AO8" s="72" t="s">
        <v>47</v>
      </c>
      <c r="AP8" s="72" t="s">
        <v>47</v>
      </c>
      <c r="AQ8" s="76"/>
      <c r="AR8" s="76"/>
      <c r="AS8" s="76"/>
    </row>
    <row r="9" spans="1:45" s="14" customFormat="1" ht="12.75" customHeight="1">
      <c r="A9" s="39">
        <v>2009</v>
      </c>
      <c r="B9" s="21">
        <v>2988.915120301587</v>
      </c>
      <c r="C9" s="21">
        <v>2247.3975814404766</v>
      </c>
      <c r="D9" s="21">
        <v>1012.6909624523809</v>
      </c>
      <c r="E9" s="21">
        <v>183.90736590079365</v>
      </c>
      <c r="F9" s="21">
        <v>3328.368123373016</v>
      </c>
      <c r="G9" s="21">
        <v>9761.279153468255</v>
      </c>
      <c r="H9" s="47"/>
      <c r="I9" s="21">
        <v>71.37209440816075</v>
      </c>
      <c r="J9" s="21">
        <v>57.5110720782845</v>
      </c>
      <c r="K9" s="21">
        <v>25.458971720531505</v>
      </c>
      <c r="L9" s="21">
        <v>3.151224682616787</v>
      </c>
      <c r="M9" s="21">
        <v>62.974278518551934</v>
      </c>
      <c r="N9" s="21">
        <v>220.46764140814548</v>
      </c>
      <c r="O9" s="22"/>
      <c r="P9" s="64">
        <f aca="true" t="shared" si="0" ref="P9:U9">B9/B8-1</f>
        <v>-0.09146801235756308</v>
      </c>
      <c r="Q9" s="64">
        <f t="shared" si="0"/>
        <v>-0.15271197129760217</v>
      </c>
      <c r="R9" s="64">
        <f t="shared" si="0"/>
        <v>5.131685684834491</v>
      </c>
      <c r="S9" s="64">
        <f t="shared" si="0"/>
        <v>0.8888277271455354</v>
      </c>
      <c r="T9" s="64">
        <f t="shared" si="0"/>
        <v>0.2619872528278948</v>
      </c>
      <c r="U9" s="64">
        <f t="shared" si="0"/>
        <v>0.10394055560253213</v>
      </c>
      <c r="V9" s="65"/>
      <c r="W9" s="72" t="s">
        <v>47</v>
      </c>
      <c r="X9" s="72" t="s">
        <v>47</v>
      </c>
      <c r="Y9" s="72" t="s">
        <v>47</v>
      </c>
      <c r="Z9" s="72" t="s">
        <v>47</v>
      </c>
      <c r="AA9" s="72" t="s">
        <v>47</v>
      </c>
      <c r="AB9" s="72" t="s">
        <v>47</v>
      </c>
      <c r="AC9" s="78"/>
      <c r="AD9" s="72" t="s">
        <v>47</v>
      </c>
      <c r="AE9" s="72" t="s">
        <v>47</v>
      </c>
      <c r="AF9" s="72" t="s">
        <v>47</v>
      </c>
      <c r="AG9" s="72" t="s">
        <v>47</v>
      </c>
      <c r="AH9" s="72" t="s">
        <v>47</v>
      </c>
      <c r="AI9" s="72" t="s">
        <v>47</v>
      </c>
      <c r="AJ9" s="65"/>
      <c r="AK9" s="72" t="s">
        <v>47</v>
      </c>
      <c r="AL9" s="72" t="s">
        <v>47</v>
      </c>
      <c r="AM9" s="72" t="s">
        <v>47</v>
      </c>
      <c r="AN9" s="72" t="s">
        <v>47</v>
      </c>
      <c r="AO9" s="72" t="s">
        <v>47</v>
      </c>
      <c r="AP9" s="72" t="s">
        <v>47</v>
      </c>
      <c r="AQ9" s="76"/>
      <c r="AR9" s="76"/>
      <c r="AS9" s="76"/>
    </row>
    <row r="10" spans="1:45" s="14" customFormat="1" ht="12.75" customHeight="1">
      <c r="A10" s="39">
        <v>2010</v>
      </c>
      <c r="B10" s="21">
        <v>2435.9192024603176</v>
      </c>
      <c r="C10" s="21">
        <v>1884.7896536626986</v>
      </c>
      <c r="D10" s="21">
        <v>1204.2650190515874</v>
      </c>
      <c r="E10" s="21">
        <v>70.45427991269841</v>
      </c>
      <c r="F10" s="21">
        <v>2879.3119214404765</v>
      </c>
      <c r="G10" s="21">
        <v>8474.740076527778</v>
      </c>
      <c r="H10" s="47"/>
      <c r="I10" s="21">
        <v>72.77222710521428</v>
      </c>
      <c r="J10" s="21">
        <v>56.54307878587747</v>
      </c>
      <c r="K10" s="21">
        <v>34.10935383632311</v>
      </c>
      <c r="L10" s="21">
        <v>1.5807972071810679</v>
      </c>
      <c r="M10" s="21">
        <v>69.61462592846681</v>
      </c>
      <c r="N10" s="21">
        <v>234.62008286306272</v>
      </c>
      <c r="O10" s="22"/>
      <c r="P10" s="64">
        <f aca="true" t="shared" si="1" ref="P10:P18">B10/B9-1</f>
        <v>-0.18501559782850951</v>
      </c>
      <c r="Q10" s="64">
        <f aca="true" t="shared" si="2" ref="Q10:Q19">C10/C9-1</f>
        <v>-0.16134569636110552</v>
      </c>
      <c r="R10" s="64">
        <f aca="true" t="shared" si="3" ref="R10:R19">D10/D9-1</f>
        <v>0.1891732657861207</v>
      </c>
      <c r="S10" s="64">
        <f>E10/E9-1</f>
        <v>-0.6169034363163897</v>
      </c>
      <c r="T10" s="64">
        <f aca="true" t="shared" si="4" ref="T10:T19">F10/F9-1</f>
        <v>-0.1349178291845493</v>
      </c>
      <c r="U10" s="64">
        <f aca="true" t="shared" si="5" ref="U10:U19">G10/G9-1</f>
        <v>-0.1318002545274366</v>
      </c>
      <c r="V10" s="65"/>
      <c r="W10" s="72" t="s">
        <v>47</v>
      </c>
      <c r="X10" s="72" t="s">
        <v>47</v>
      </c>
      <c r="Y10" s="72" t="s">
        <v>47</v>
      </c>
      <c r="Z10" s="72" t="s">
        <v>47</v>
      </c>
      <c r="AA10" s="72" t="s">
        <v>47</v>
      </c>
      <c r="AB10" s="72" t="s">
        <v>47</v>
      </c>
      <c r="AC10" s="78"/>
      <c r="AD10" s="64">
        <f aca="true" t="shared" si="6" ref="AD10:AI10">I10/I9-1</f>
        <v>0.019617368786272404</v>
      </c>
      <c r="AE10" s="64">
        <f t="shared" si="6"/>
        <v>-0.016831424931348704</v>
      </c>
      <c r="AF10" s="64">
        <f t="shared" si="6"/>
        <v>0.3397773567113658</v>
      </c>
      <c r="AG10" s="64">
        <f t="shared" si="6"/>
        <v>-0.4983546505264205</v>
      </c>
      <c r="AH10" s="64">
        <f t="shared" si="6"/>
        <v>0.10544539081870785</v>
      </c>
      <c r="AI10" s="64">
        <f t="shared" si="6"/>
        <v>0.06419282831949569</v>
      </c>
      <c r="AJ10" s="65"/>
      <c r="AK10" s="72" t="s">
        <v>47</v>
      </c>
      <c r="AL10" s="72" t="s">
        <v>47</v>
      </c>
      <c r="AM10" s="72" t="s">
        <v>47</v>
      </c>
      <c r="AN10" s="72" t="s">
        <v>47</v>
      </c>
      <c r="AO10" s="72" t="s">
        <v>47</v>
      </c>
      <c r="AP10" s="72" t="s">
        <v>47</v>
      </c>
      <c r="AQ10" s="76"/>
      <c r="AR10" s="76"/>
      <c r="AS10" s="76"/>
    </row>
    <row r="11" spans="1:45" s="14" customFormat="1" ht="12.75" customHeight="1">
      <c r="A11" s="39">
        <v>2011</v>
      </c>
      <c r="B11" s="21">
        <v>2161.795134515873</v>
      </c>
      <c r="C11" s="21">
        <v>1665.0045107103174</v>
      </c>
      <c r="D11" s="21">
        <v>1636.7215974246033</v>
      </c>
      <c r="E11" s="21" t="s">
        <v>47</v>
      </c>
      <c r="F11" s="21">
        <v>2373.2158492738095</v>
      </c>
      <c r="G11" s="21">
        <v>7836.737091924602</v>
      </c>
      <c r="H11" s="47"/>
      <c r="I11" s="21">
        <v>73.75650455658912</v>
      </c>
      <c r="J11" s="21">
        <v>57.28090035123543</v>
      </c>
      <c r="K11" s="21">
        <v>52.61605183205143</v>
      </c>
      <c r="L11" s="21" t="s">
        <v>47</v>
      </c>
      <c r="M11" s="21">
        <v>69.46075560767656</v>
      </c>
      <c r="N11" s="21">
        <v>253.11421234755255</v>
      </c>
      <c r="O11" s="22"/>
      <c r="P11" s="64">
        <f t="shared" si="1"/>
        <v>-0.11253413810588409</v>
      </c>
      <c r="Q11" s="64">
        <f t="shared" si="2"/>
        <v>-0.11660990526198733</v>
      </c>
      <c r="R11" s="64">
        <f t="shared" si="3"/>
        <v>0.3591041602400731</v>
      </c>
      <c r="S11" s="72" t="s">
        <v>47</v>
      </c>
      <c r="T11" s="64">
        <f t="shared" si="4"/>
        <v>-0.17576979708175378</v>
      </c>
      <c r="U11" s="64">
        <f t="shared" si="5"/>
        <v>-0.07528289703777846</v>
      </c>
      <c r="V11" s="65"/>
      <c r="W11" s="72" t="s">
        <v>47</v>
      </c>
      <c r="X11" s="72" t="s">
        <v>47</v>
      </c>
      <c r="Y11" s="72" t="s">
        <v>47</v>
      </c>
      <c r="Z11" s="72" t="s">
        <v>47</v>
      </c>
      <c r="AA11" s="72" t="s">
        <v>47</v>
      </c>
      <c r="AB11" s="72" t="s">
        <v>47</v>
      </c>
      <c r="AC11" s="78"/>
      <c r="AD11" s="64">
        <f aca="true" t="shared" si="7" ref="AD11:AD19">I11/I10-1</f>
        <v>0.013525454565953554</v>
      </c>
      <c r="AE11" s="64">
        <f aca="true" t="shared" si="8" ref="AE11:AE19">J11/J10-1</f>
        <v>0.013048839596301542</v>
      </c>
      <c r="AF11" s="64">
        <f aca="true" t="shared" si="9" ref="AF11:AF19">K11/K10-1</f>
        <v>0.5425695861766959</v>
      </c>
      <c r="AG11" s="72" t="s">
        <v>47</v>
      </c>
      <c r="AH11" s="64">
        <f aca="true" t="shared" si="10" ref="AH11:AH19">M11/M10-1</f>
        <v>-0.0022103159894639735</v>
      </c>
      <c r="AI11" s="64">
        <f aca="true" t="shared" si="11" ref="AI11:AI19">N11/N10-1</f>
        <v>0.07882585863412217</v>
      </c>
      <c r="AJ11" s="65"/>
      <c r="AK11" s="72" t="s">
        <v>47</v>
      </c>
      <c r="AL11" s="72" t="s">
        <v>47</v>
      </c>
      <c r="AM11" s="72" t="s">
        <v>47</v>
      </c>
      <c r="AN11" s="72" t="s">
        <v>47</v>
      </c>
      <c r="AO11" s="72" t="s">
        <v>47</v>
      </c>
      <c r="AP11" s="72" t="s">
        <v>47</v>
      </c>
      <c r="AQ11" s="76"/>
      <c r="AR11" s="76"/>
      <c r="AS11" s="76"/>
    </row>
    <row r="12" spans="1:45" s="14" customFormat="1" ht="12.75" customHeight="1">
      <c r="A12" s="23">
        <v>2012</v>
      </c>
      <c r="B12" s="21">
        <v>1594.4211111</v>
      </c>
      <c r="C12" s="21">
        <v>1336.53761428</v>
      </c>
      <c r="D12" s="21">
        <v>1386.816512704</v>
      </c>
      <c r="E12" s="21" t="s">
        <v>47</v>
      </c>
      <c r="F12" s="21">
        <v>2119.5824747320003</v>
      </c>
      <c r="G12" s="21">
        <v>6437.3577128160005</v>
      </c>
      <c r="H12" s="46"/>
      <c r="I12" s="21">
        <v>55.20986637075418</v>
      </c>
      <c r="J12" s="21">
        <v>46.69905951901368</v>
      </c>
      <c r="K12" s="21">
        <v>44.56664568409982</v>
      </c>
      <c r="L12" s="21" t="s">
        <v>47</v>
      </c>
      <c r="M12" s="21">
        <v>64.32806882537685</v>
      </c>
      <c r="N12" s="21">
        <v>210.80364039924453</v>
      </c>
      <c r="O12" s="22"/>
      <c r="P12" s="64">
        <f t="shared" si="1"/>
        <v>-0.26245503764765143</v>
      </c>
      <c r="Q12" s="64">
        <f t="shared" si="2"/>
        <v>-0.1972768808236971</v>
      </c>
      <c r="R12" s="64">
        <f t="shared" si="3"/>
        <v>-0.1526863732438255</v>
      </c>
      <c r="S12" s="72" t="s">
        <v>47</v>
      </c>
      <c r="T12" s="64">
        <f t="shared" si="4"/>
        <v>-0.10687328530163809</v>
      </c>
      <c r="U12" s="64">
        <f t="shared" si="5"/>
        <v>-0.17856658488015353</v>
      </c>
      <c r="V12" s="65"/>
      <c r="W12" s="72" t="s">
        <v>47</v>
      </c>
      <c r="X12" s="72" t="s">
        <v>47</v>
      </c>
      <c r="Y12" s="72" t="s">
        <v>47</v>
      </c>
      <c r="Z12" s="72" t="s">
        <v>47</v>
      </c>
      <c r="AA12" s="72" t="s">
        <v>47</v>
      </c>
      <c r="AB12" s="72" t="s">
        <v>47</v>
      </c>
      <c r="AC12" s="78"/>
      <c r="AD12" s="64">
        <f t="shared" si="7"/>
        <v>-0.25145766190160457</v>
      </c>
      <c r="AE12" s="64">
        <f t="shared" si="8"/>
        <v>-0.1847359375871529</v>
      </c>
      <c r="AF12" s="64">
        <f t="shared" si="9"/>
        <v>-0.15298384937062615</v>
      </c>
      <c r="AG12" s="72" t="s">
        <v>47</v>
      </c>
      <c r="AH12" s="64">
        <f t="shared" si="10"/>
        <v>-0.07389333354347316</v>
      </c>
      <c r="AI12" s="64">
        <f t="shared" si="11"/>
        <v>-0.16716000083871674</v>
      </c>
      <c r="AJ12" s="65"/>
      <c r="AK12" s="72" t="s">
        <v>47</v>
      </c>
      <c r="AL12" s="72" t="s">
        <v>47</v>
      </c>
      <c r="AM12" s="72" t="s">
        <v>47</v>
      </c>
      <c r="AN12" s="72" t="s">
        <v>47</v>
      </c>
      <c r="AO12" s="72" t="s">
        <v>47</v>
      </c>
      <c r="AP12" s="72" t="s">
        <v>47</v>
      </c>
      <c r="AQ12" s="76"/>
      <c r="AR12" s="76"/>
      <c r="AS12" s="76"/>
    </row>
    <row r="13" spans="1:45" s="14" customFormat="1" ht="12.75" customHeight="1">
      <c r="A13" s="23">
        <v>2013</v>
      </c>
      <c r="B13" s="21">
        <v>1446.809536857143</v>
      </c>
      <c r="C13" s="21">
        <v>1162.2783342896826</v>
      </c>
      <c r="D13" s="21">
        <v>1323.6786909841271</v>
      </c>
      <c r="E13" s="21" t="s">
        <v>47</v>
      </c>
      <c r="F13" s="21">
        <v>2254.6568125833337</v>
      </c>
      <c r="G13" s="21">
        <v>6187.423374714286</v>
      </c>
      <c r="H13" s="46"/>
      <c r="I13" s="21">
        <v>55.66319817487364</v>
      </c>
      <c r="J13" s="21">
        <v>45.18820009030499</v>
      </c>
      <c r="K13" s="21">
        <v>47.32082854531924</v>
      </c>
      <c r="L13" s="21" t="s">
        <v>47</v>
      </c>
      <c r="M13" s="21">
        <v>74.49517306551131</v>
      </c>
      <c r="N13" s="21">
        <v>222.6673998760092</v>
      </c>
      <c r="O13" s="22"/>
      <c r="P13" s="64">
        <f t="shared" si="1"/>
        <v>-0.09258004250898244</v>
      </c>
      <c r="Q13" s="64">
        <f t="shared" si="2"/>
        <v>-0.13038112667273638</v>
      </c>
      <c r="R13" s="64">
        <f t="shared" si="3"/>
        <v>-0.045527163212649824</v>
      </c>
      <c r="S13" s="72" t="s">
        <v>47</v>
      </c>
      <c r="T13" s="64">
        <f t="shared" si="4"/>
        <v>0.06372686105003411</v>
      </c>
      <c r="U13" s="64">
        <f t="shared" si="5"/>
        <v>-0.03882560970693383</v>
      </c>
      <c r="V13" s="65"/>
      <c r="W13" s="72" t="s">
        <v>47</v>
      </c>
      <c r="X13" s="72" t="s">
        <v>47</v>
      </c>
      <c r="Y13" s="72" t="s">
        <v>47</v>
      </c>
      <c r="Z13" s="72" t="s">
        <v>47</v>
      </c>
      <c r="AA13" s="72" t="s">
        <v>47</v>
      </c>
      <c r="AB13" s="72" t="s">
        <v>47</v>
      </c>
      <c r="AC13" s="78"/>
      <c r="AD13" s="64">
        <f t="shared" si="7"/>
        <v>0.008211065049047228</v>
      </c>
      <c r="AE13" s="64">
        <f t="shared" si="8"/>
        <v>-0.03235310184552087</v>
      </c>
      <c r="AF13" s="64">
        <f t="shared" si="9"/>
        <v>0.061799195764962844</v>
      </c>
      <c r="AG13" s="72" t="s">
        <v>47</v>
      </c>
      <c r="AH13" s="64">
        <f t="shared" si="10"/>
        <v>0.15805082331530573</v>
      </c>
      <c r="AI13" s="64">
        <f t="shared" si="11"/>
        <v>0.05627872201018769</v>
      </c>
      <c r="AJ13" s="65"/>
      <c r="AK13" s="72" t="s">
        <v>47</v>
      </c>
      <c r="AL13" s="72" t="s">
        <v>47</v>
      </c>
      <c r="AM13" s="72" t="s">
        <v>47</v>
      </c>
      <c r="AN13" s="72" t="s">
        <v>47</v>
      </c>
      <c r="AO13" s="72" t="s">
        <v>47</v>
      </c>
      <c r="AP13" s="72" t="s">
        <v>47</v>
      </c>
      <c r="AQ13" s="76"/>
      <c r="AR13" s="76"/>
      <c r="AS13" s="76"/>
    </row>
    <row r="14" spans="1:45" s="14" customFormat="1" ht="12.75">
      <c r="A14" s="23">
        <v>2014</v>
      </c>
      <c r="B14" s="21">
        <v>1479.0718114761905</v>
      </c>
      <c r="C14" s="21">
        <v>1293.7130826349205</v>
      </c>
      <c r="D14" s="21">
        <v>1311.7890075873015</v>
      </c>
      <c r="E14" s="21" t="s">
        <v>47</v>
      </c>
      <c r="F14" s="21">
        <v>2330.0155790119047</v>
      </c>
      <c r="G14" s="21">
        <v>6414.589480710318</v>
      </c>
      <c r="H14" s="46"/>
      <c r="I14" s="21">
        <v>64.04854449048247</v>
      </c>
      <c r="J14" s="21">
        <v>56.852279738211266</v>
      </c>
      <c r="K14" s="21">
        <v>52.460910509930265</v>
      </c>
      <c r="L14" s="21" t="s">
        <v>47</v>
      </c>
      <c r="M14" s="21">
        <v>86.42724352726762</v>
      </c>
      <c r="N14" s="21">
        <v>259.7889782658916</v>
      </c>
      <c r="O14" s="22"/>
      <c r="P14" s="64">
        <f t="shared" si="1"/>
        <v>0.02229890928776279</v>
      </c>
      <c r="Q14" s="64">
        <f t="shared" si="2"/>
        <v>0.1130837119368342</v>
      </c>
      <c r="R14" s="64">
        <f t="shared" si="3"/>
        <v>-0.008982303241571343</v>
      </c>
      <c r="S14" s="72" t="s">
        <v>47</v>
      </c>
      <c r="T14" s="64">
        <f t="shared" si="4"/>
        <v>0.03342360842146386</v>
      </c>
      <c r="U14" s="64">
        <f t="shared" si="5"/>
        <v>0.03671416876439637</v>
      </c>
      <c r="V14" s="65"/>
      <c r="W14" s="72" t="s">
        <v>47</v>
      </c>
      <c r="X14" s="72" t="s">
        <v>47</v>
      </c>
      <c r="Y14" s="72" t="s">
        <v>47</v>
      </c>
      <c r="Z14" s="72" t="s">
        <v>47</v>
      </c>
      <c r="AA14" s="72" t="s">
        <v>47</v>
      </c>
      <c r="AB14" s="72" t="s">
        <v>47</v>
      </c>
      <c r="AC14" s="78"/>
      <c r="AD14" s="64">
        <f t="shared" si="7"/>
        <v>0.1506443501371426</v>
      </c>
      <c r="AE14" s="64">
        <f t="shared" si="8"/>
        <v>0.2581222448470297</v>
      </c>
      <c r="AF14" s="64">
        <f t="shared" si="9"/>
        <v>0.10862197731149958</v>
      </c>
      <c r="AG14" s="72" t="s">
        <v>47</v>
      </c>
      <c r="AH14" s="64">
        <f t="shared" si="10"/>
        <v>0.1601723973614131</v>
      </c>
      <c r="AI14" s="64">
        <f t="shared" si="11"/>
        <v>0.16671312644129</v>
      </c>
      <c r="AJ14" s="65"/>
      <c r="AK14" s="72" t="s">
        <v>47</v>
      </c>
      <c r="AL14" s="72" t="s">
        <v>47</v>
      </c>
      <c r="AM14" s="72" t="s">
        <v>47</v>
      </c>
      <c r="AN14" s="72" t="s">
        <v>47</v>
      </c>
      <c r="AO14" s="72" t="s">
        <v>47</v>
      </c>
      <c r="AP14" s="72" t="s">
        <v>47</v>
      </c>
      <c r="AQ14" s="76"/>
      <c r="AR14" s="76"/>
      <c r="AS14" s="76"/>
    </row>
    <row r="15" spans="1:45" s="14" customFormat="1" ht="12.75" customHeight="1">
      <c r="A15" s="23">
        <v>2015</v>
      </c>
      <c r="B15" s="21">
        <v>1701.7306853492064</v>
      </c>
      <c r="C15" s="21">
        <v>1300.4305783492064</v>
      </c>
      <c r="D15" s="21">
        <v>1459.264330873016</v>
      </c>
      <c r="E15" s="21" t="s">
        <v>47</v>
      </c>
      <c r="F15" s="21">
        <v>2450.5100333333335</v>
      </c>
      <c r="G15" s="21">
        <v>6911.935627904762</v>
      </c>
      <c r="H15" s="46"/>
      <c r="I15" s="21">
        <v>71.1705920382013</v>
      </c>
      <c r="J15" s="21">
        <v>58.28112661359527</v>
      </c>
      <c r="K15" s="21">
        <v>56.70332484611557</v>
      </c>
      <c r="L15" s="21" t="s">
        <v>47</v>
      </c>
      <c r="M15" s="21">
        <v>92.01285797293369</v>
      </c>
      <c r="N15" s="21">
        <v>278.16790147084583</v>
      </c>
      <c r="O15" s="22"/>
      <c r="P15" s="64">
        <f t="shared" si="1"/>
        <v>0.1505395966209313</v>
      </c>
      <c r="Q15" s="64">
        <f t="shared" si="2"/>
        <v>0.00519241538518278</v>
      </c>
      <c r="R15" s="64">
        <f t="shared" si="3"/>
        <v>0.1124230515980289</v>
      </c>
      <c r="S15" s="72" t="s">
        <v>47</v>
      </c>
      <c r="T15" s="64">
        <f t="shared" si="4"/>
        <v>0.051714012303955226</v>
      </c>
      <c r="U15" s="64">
        <f t="shared" si="5"/>
        <v>0.07753358943546473</v>
      </c>
      <c r="V15" s="65"/>
      <c r="W15" s="72" t="s">
        <v>47</v>
      </c>
      <c r="X15" s="72" t="s">
        <v>47</v>
      </c>
      <c r="Y15" s="72" t="s">
        <v>47</v>
      </c>
      <c r="Z15" s="72" t="s">
        <v>47</v>
      </c>
      <c r="AA15" s="72" t="s">
        <v>47</v>
      </c>
      <c r="AB15" s="72" t="s">
        <v>47</v>
      </c>
      <c r="AC15" s="78"/>
      <c r="AD15" s="64">
        <f t="shared" si="7"/>
        <v>0.11119764866439952</v>
      </c>
      <c r="AE15" s="64">
        <f t="shared" si="8"/>
        <v>0.025132622332181498</v>
      </c>
      <c r="AF15" s="64">
        <f t="shared" si="9"/>
        <v>0.08086810341162987</v>
      </c>
      <c r="AG15" s="72" t="s">
        <v>47</v>
      </c>
      <c r="AH15" s="64">
        <f t="shared" si="10"/>
        <v>0.06462793695258617</v>
      </c>
      <c r="AI15" s="64">
        <f t="shared" si="11"/>
        <v>0.07074558484980664</v>
      </c>
      <c r="AJ15" s="65"/>
      <c r="AK15" s="72" t="s">
        <v>47</v>
      </c>
      <c r="AL15" s="72" t="s">
        <v>47</v>
      </c>
      <c r="AM15" s="72" t="s">
        <v>47</v>
      </c>
      <c r="AN15" s="72" t="s">
        <v>47</v>
      </c>
      <c r="AO15" s="72" t="s">
        <v>47</v>
      </c>
      <c r="AP15" s="72" t="s">
        <v>47</v>
      </c>
      <c r="AQ15" s="76"/>
      <c r="AR15" s="76"/>
      <c r="AS15" s="76"/>
    </row>
    <row r="16" spans="1:45" s="14" customFormat="1" ht="12.75">
      <c r="A16" s="23">
        <v>2016</v>
      </c>
      <c r="B16" s="21">
        <v>1814.3122570476191</v>
      </c>
      <c r="C16" s="21">
        <v>1276.3778042579365</v>
      </c>
      <c r="D16" s="21">
        <v>1516.7921983492065</v>
      </c>
      <c r="E16" s="21">
        <v>39.4699418055568</v>
      </c>
      <c r="F16" s="21">
        <v>2701.9968496706347</v>
      </c>
      <c r="G16" s="21">
        <v>7348.949051130954</v>
      </c>
      <c r="H16" s="46"/>
      <c r="I16" s="21">
        <v>70.81765316692045</v>
      </c>
      <c r="J16" s="21">
        <v>53.345030153610885</v>
      </c>
      <c r="K16" s="21">
        <v>54.29574374304733</v>
      </c>
      <c r="L16" s="21">
        <v>1.6489611325966491</v>
      </c>
      <c r="M16" s="21">
        <v>92.7795437778058</v>
      </c>
      <c r="N16" s="21">
        <v>272.88693197398106</v>
      </c>
      <c r="O16" s="22"/>
      <c r="P16" s="64">
        <f t="shared" si="1"/>
        <v>0.06615710268826125</v>
      </c>
      <c r="Q16" s="64">
        <f t="shared" si="2"/>
        <v>-0.018496007777518475</v>
      </c>
      <c r="R16" s="64">
        <f t="shared" si="3"/>
        <v>0.03942251328912705</v>
      </c>
      <c r="S16" s="72" t="s">
        <v>47</v>
      </c>
      <c r="T16" s="64">
        <f t="shared" si="4"/>
        <v>0.10262631571241254</v>
      </c>
      <c r="U16" s="64">
        <f t="shared" si="5"/>
        <v>0.0632259104760593</v>
      </c>
      <c r="V16" s="65"/>
      <c r="W16" s="72" t="s">
        <v>47</v>
      </c>
      <c r="X16" s="72" t="s">
        <v>47</v>
      </c>
      <c r="Y16" s="72" t="s">
        <v>47</v>
      </c>
      <c r="Z16" s="72" t="s">
        <v>47</v>
      </c>
      <c r="AA16" s="72" t="s">
        <v>47</v>
      </c>
      <c r="AB16" s="72" t="s">
        <v>47</v>
      </c>
      <c r="AC16" s="78"/>
      <c r="AD16" s="64">
        <f t="shared" si="7"/>
        <v>-0.0049590548732741935</v>
      </c>
      <c r="AE16" s="64">
        <f t="shared" si="8"/>
        <v>-0.08469459577730498</v>
      </c>
      <c r="AF16" s="64">
        <f t="shared" si="9"/>
        <v>-0.042459258069999506</v>
      </c>
      <c r="AG16" s="72" t="s">
        <v>47</v>
      </c>
      <c r="AH16" s="64">
        <f t="shared" si="10"/>
        <v>0.008332376819527143</v>
      </c>
      <c r="AI16" s="64">
        <f t="shared" si="11"/>
        <v>-0.01898482703770288</v>
      </c>
      <c r="AJ16" s="65"/>
      <c r="AK16" s="72" t="s">
        <v>47</v>
      </c>
      <c r="AL16" s="72" t="s">
        <v>47</v>
      </c>
      <c r="AM16" s="72" t="s">
        <v>47</v>
      </c>
      <c r="AN16" s="72" t="s">
        <v>47</v>
      </c>
      <c r="AO16" s="72" t="s">
        <v>47</v>
      </c>
      <c r="AP16" s="72" t="s">
        <v>47</v>
      </c>
      <c r="AQ16" s="76"/>
      <c r="AR16" s="76"/>
      <c r="AS16" s="76"/>
    </row>
    <row r="17" spans="1:45" s="14" customFormat="1" ht="12.75" customHeight="1">
      <c r="A17" s="23">
        <v>2017</v>
      </c>
      <c r="B17" s="21">
        <v>1509.7947297171313</v>
      </c>
      <c r="C17" s="21">
        <v>1178.987054820717</v>
      </c>
      <c r="D17" s="21">
        <v>1242.8364631633465</v>
      </c>
      <c r="E17" s="21">
        <v>143.8602855936255</v>
      </c>
      <c r="F17" s="21">
        <v>2451.859686199203</v>
      </c>
      <c r="G17" s="21">
        <v>6527.338219494024</v>
      </c>
      <c r="H17" s="46"/>
      <c r="I17" s="21">
        <v>64.54592426288238</v>
      </c>
      <c r="J17" s="21">
        <v>55.97637580173774</v>
      </c>
      <c r="K17" s="21">
        <v>49.01011418108515</v>
      </c>
      <c r="L17" s="21">
        <v>6.443065050561709</v>
      </c>
      <c r="M17" s="21">
        <v>95.1752332133199</v>
      </c>
      <c r="N17" s="21">
        <v>271.15071250958687</v>
      </c>
      <c r="O17" s="22"/>
      <c r="P17" s="64">
        <f t="shared" si="1"/>
        <v>-0.16784185089837889</v>
      </c>
      <c r="Q17" s="64">
        <f t="shared" si="2"/>
        <v>-0.07630244674604059</v>
      </c>
      <c r="R17" s="64">
        <f t="shared" si="3"/>
        <v>-0.18061520588253188</v>
      </c>
      <c r="S17" s="64">
        <f>E17/E16-1</f>
        <v>2.6448061236657825</v>
      </c>
      <c r="T17" s="64">
        <f t="shared" si="4"/>
        <v>-0.09257492787303667</v>
      </c>
      <c r="U17" s="64">
        <f t="shared" si="5"/>
        <v>-0.11179977244644113</v>
      </c>
      <c r="V17" s="65"/>
      <c r="W17" s="72" t="s">
        <v>47</v>
      </c>
      <c r="X17" s="72" t="s">
        <v>47</v>
      </c>
      <c r="Y17" s="72" t="s">
        <v>47</v>
      </c>
      <c r="Z17" s="72" t="s">
        <v>47</v>
      </c>
      <c r="AA17" s="72" t="s">
        <v>47</v>
      </c>
      <c r="AB17" s="72" t="s">
        <v>47</v>
      </c>
      <c r="AC17" s="78"/>
      <c r="AD17" s="64">
        <f t="shared" si="7"/>
        <v>-0.08856165974965757</v>
      </c>
      <c r="AE17" s="64">
        <f t="shared" si="8"/>
        <v>0.04932691275175416</v>
      </c>
      <c r="AF17" s="64">
        <f t="shared" si="9"/>
        <v>-0.09734887483954979</v>
      </c>
      <c r="AG17" s="64">
        <f>L17/L16-1</f>
        <v>2.9073480406513266</v>
      </c>
      <c r="AH17" s="64">
        <f t="shared" si="10"/>
        <v>0.02582131079725336</v>
      </c>
      <c r="AI17" s="64">
        <f t="shared" si="11"/>
        <v>-0.006362413369650599</v>
      </c>
      <c r="AJ17" s="65"/>
      <c r="AK17" s="72" t="s">
        <v>47</v>
      </c>
      <c r="AL17" s="72" t="s">
        <v>47</v>
      </c>
      <c r="AM17" s="72" t="s">
        <v>47</v>
      </c>
      <c r="AN17" s="72" t="s">
        <v>47</v>
      </c>
      <c r="AO17" s="72" t="s">
        <v>47</v>
      </c>
      <c r="AP17" s="72" t="s">
        <v>47</v>
      </c>
      <c r="AQ17" s="76"/>
      <c r="AR17" s="76"/>
      <c r="AS17" s="76"/>
    </row>
    <row r="18" spans="1:45" s="14" customFormat="1" ht="12.75" customHeight="1">
      <c r="A18" s="23">
        <v>2018</v>
      </c>
      <c r="B18" s="21">
        <v>1708.0312048486057</v>
      </c>
      <c r="C18" s="21">
        <v>1428.3260710916336</v>
      </c>
      <c r="D18" s="21">
        <v>1345.7233637928289</v>
      </c>
      <c r="E18" s="21">
        <v>179.33281560956175</v>
      </c>
      <c r="F18" s="21">
        <v>2660.3893619243026</v>
      </c>
      <c r="G18" s="21">
        <v>7321.802817266933</v>
      </c>
      <c r="H18" s="46"/>
      <c r="I18" s="21">
        <v>81.5055427644874</v>
      </c>
      <c r="J18" s="21">
        <v>80.83470421147514</v>
      </c>
      <c r="K18" s="21">
        <v>63.888485191872626</v>
      </c>
      <c r="L18" s="21">
        <v>8.711934477566093</v>
      </c>
      <c r="M18" s="21">
        <v>121.92836197090925</v>
      </c>
      <c r="N18" s="21">
        <v>356.8690286163105</v>
      </c>
      <c r="O18" s="22"/>
      <c r="P18" s="64">
        <f t="shared" si="1"/>
        <v>0.13130028289912965</v>
      </c>
      <c r="Q18" s="64">
        <f t="shared" si="2"/>
        <v>0.21148579643126975</v>
      </c>
      <c r="R18" s="64">
        <f t="shared" si="3"/>
        <v>0.08278394115313303</v>
      </c>
      <c r="S18" s="64">
        <f>E18/E17-1</f>
        <v>0.24657625187912213</v>
      </c>
      <c r="T18" s="64">
        <f t="shared" si="4"/>
        <v>0.08504959598579465</v>
      </c>
      <c r="U18" s="64">
        <f t="shared" si="5"/>
        <v>0.12171341074378894</v>
      </c>
      <c r="V18" s="65"/>
      <c r="W18" s="72" t="s">
        <v>47</v>
      </c>
      <c r="X18" s="72" t="s">
        <v>47</v>
      </c>
      <c r="Y18" s="72" t="s">
        <v>47</v>
      </c>
      <c r="Z18" s="72" t="s">
        <v>47</v>
      </c>
      <c r="AA18" s="72" t="s">
        <v>47</v>
      </c>
      <c r="AB18" s="72" t="s">
        <v>47</v>
      </c>
      <c r="AC18" s="78"/>
      <c r="AD18" s="64">
        <f t="shared" si="7"/>
        <v>0.2627527407080261</v>
      </c>
      <c r="AE18" s="64">
        <f>J18/J17-1</f>
        <v>0.4440860640528588</v>
      </c>
      <c r="AF18" s="64">
        <f t="shared" si="9"/>
        <v>0.30357756270091696</v>
      </c>
      <c r="AG18" s="64">
        <f>L18/L17-1</f>
        <v>0.35214131926335</v>
      </c>
      <c r="AH18" s="64">
        <f t="shared" si="10"/>
        <v>0.28109338799965466</v>
      </c>
      <c r="AI18" s="64">
        <f t="shared" si="11"/>
        <v>0.31612793974750475</v>
      </c>
      <c r="AJ18" s="65"/>
      <c r="AK18" s="72" t="s">
        <v>47</v>
      </c>
      <c r="AL18" s="72" t="s">
        <v>47</v>
      </c>
      <c r="AM18" s="72" t="s">
        <v>47</v>
      </c>
      <c r="AN18" s="72" t="s">
        <v>47</v>
      </c>
      <c r="AO18" s="72" t="s">
        <v>47</v>
      </c>
      <c r="AP18" s="72" t="s">
        <v>47</v>
      </c>
      <c r="AQ18" s="76"/>
      <c r="AR18" s="76"/>
      <c r="AS18" s="76"/>
    </row>
    <row r="19" spans="1:45" s="14" customFormat="1" ht="12.75" customHeight="1">
      <c r="A19" s="23">
        <v>2019</v>
      </c>
      <c r="B19" s="21">
        <v>1690.2011755198412</v>
      </c>
      <c r="C19" s="21">
        <v>1380.7935294007937</v>
      </c>
      <c r="D19" s="21">
        <v>1147.8300280476192</v>
      </c>
      <c r="E19" s="21">
        <v>191.55737655952382</v>
      </c>
      <c r="F19" s="21">
        <v>2619.7299485238095</v>
      </c>
      <c r="G19" s="21">
        <v>7030.112058051587</v>
      </c>
      <c r="H19" s="46"/>
      <c r="I19" s="21">
        <v>75.90862739377826</v>
      </c>
      <c r="J19" s="21">
        <v>71.82917200983492</v>
      </c>
      <c r="K19" s="21">
        <v>52.1831959622636</v>
      </c>
      <c r="L19" s="21">
        <v>9.194755798575317</v>
      </c>
      <c r="M19" s="21">
        <v>112.62832812785724</v>
      </c>
      <c r="N19" s="21">
        <v>321.7440792923093</v>
      </c>
      <c r="O19" s="22"/>
      <c r="P19" s="64">
        <f>B19/B18-1</f>
        <v>-0.010438936524198361</v>
      </c>
      <c r="Q19" s="64">
        <f t="shared" si="2"/>
        <v>-0.03327849477291411</v>
      </c>
      <c r="R19" s="64">
        <f t="shared" si="3"/>
        <v>-0.14705350376578208</v>
      </c>
      <c r="S19" s="64">
        <f>E19/E18-1</f>
        <v>0.06816689354042715</v>
      </c>
      <c r="T19" s="64">
        <f t="shared" si="4"/>
        <v>-0.015283256647471877</v>
      </c>
      <c r="U19" s="64">
        <f t="shared" si="5"/>
        <v>-0.03983865265088182</v>
      </c>
      <c r="V19" s="65"/>
      <c r="W19" s="72" t="s">
        <v>47</v>
      </c>
      <c r="X19" s="72" t="s">
        <v>47</v>
      </c>
      <c r="Y19" s="72" t="s">
        <v>47</v>
      </c>
      <c r="Z19" s="72" t="s">
        <v>47</v>
      </c>
      <c r="AA19" s="72" t="s">
        <v>47</v>
      </c>
      <c r="AB19" s="72" t="s">
        <v>47</v>
      </c>
      <c r="AC19" s="78"/>
      <c r="AD19" s="64">
        <f t="shared" si="7"/>
        <v>-0.06866913808403907</v>
      </c>
      <c r="AE19" s="64">
        <f t="shared" si="8"/>
        <v>-0.11140675641096509</v>
      </c>
      <c r="AF19" s="64">
        <f t="shared" si="9"/>
        <v>-0.1832143804075992</v>
      </c>
      <c r="AG19" s="64">
        <f>L19/L18-1</f>
        <v>0.05542067863946021</v>
      </c>
      <c r="AH19" s="64">
        <f t="shared" si="10"/>
        <v>-0.07627457379662728</v>
      </c>
      <c r="AI19" s="64">
        <f t="shared" si="11"/>
        <v>-0.09842532275829952</v>
      </c>
      <c r="AJ19" s="65"/>
      <c r="AK19" s="72" t="s">
        <v>47</v>
      </c>
      <c r="AL19" s="72" t="s">
        <v>47</v>
      </c>
      <c r="AM19" s="72" t="s">
        <v>47</v>
      </c>
      <c r="AN19" s="72" t="s">
        <v>47</v>
      </c>
      <c r="AO19" s="72" t="s">
        <v>47</v>
      </c>
      <c r="AP19" s="72" t="s">
        <v>47</v>
      </c>
      <c r="AQ19" s="76"/>
      <c r="AR19" s="76"/>
      <c r="AS19" s="76"/>
    </row>
    <row r="20" spans="1:45" s="14" customFormat="1" ht="12.75" customHeight="1">
      <c r="A20" s="23">
        <v>2020</v>
      </c>
      <c r="B20" s="21">
        <v>2402.052429075099</v>
      </c>
      <c r="C20" s="21">
        <v>2010.0029080197628</v>
      </c>
      <c r="D20" s="21">
        <v>1724.3163943280633</v>
      </c>
      <c r="E20" s="21">
        <v>255.6993719367589</v>
      </c>
      <c r="F20" s="21">
        <v>4531.840118577075</v>
      </c>
      <c r="G20" s="21">
        <v>10923.91122193676</v>
      </c>
      <c r="H20" s="46"/>
      <c r="I20" s="21">
        <v>103.8002513631471</v>
      </c>
      <c r="J20" s="21">
        <v>104.54774899343698</v>
      </c>
      <c r="K20" s="21">
        <v>74.88038392015592</v>
      </c>
      <c r="L20" s="21">
        <v>13.046317421399612</v>
      </c>
      <c r="M20" s="21">
        <v>183.17316987815875</v>
      </c>
      <c r="N20" s="21">
        <v>479.4478715762983</v>
      </c>
      <c r="O20" s="22"/>
      <c r="P20" s="64">
        <f>B20/B19-1</f>
        <v>0.42116362470066315</v>
      </c>
      <c r="Q20" s="64">
        <f>C20/C19-1</f>
        <v>0.455686795470442</v>
      </c>
      <c r="R20" s="64">
        <f>D20/D19-1</f>
        <v>0.5022401855621501</v>
      </c>
      <c r="S20" s="64">
        <f>E20/E19-1</f>
        <v>0.3348448205402512</v>
      </c>
      <c r="T20" s="64">
        <f>F20/F19-1</f>
        <v>0.7298882738393397</v>
      </c>
      <c r="U20" s="64">
        <f>G20/G19-1</f>
        <v>0.5538744093596069</v>
      </c>
      <c r="V20" s="65"/>
      <c r="W20" s="72" t="s">
        <v>47</v>
      </c>
      <c r="X20" s="72" t="s">
        <v>47</v>
      </c>
      <c r="Y20" s="72" t="s">
        <v>47</v>
      </c>
      <c r="Z20" s="72" t="s">
        <v>47</v>
      </c>
      <c r="AA20" s="72" t="s">
        <v>47</v>
      </c>
      <c r="AB20" s="72" t="s">
        <v>47</v>
      </c>
      <c r="AC20" s="78"/>
      <c r="AD20" s="64">
        <f>I20/I19-1</f>
        <v>0.3674368109000339</v>
      </c>
      <c r="AE20" s="64">
        <f>J20/J19-1</f>
        <v>0.45550541748027107</v>
      </c>
      <c r="AF20" s="64">
        <f>K20/K19-1</f>
        <v>0.434952048055965</v>
      </c>
      <c r="AG20" s="64">
        <f>L20/L19-1</f>
        <v>0.4188867771149589</v>
      </c>
      <c r="AH20" s="64">
        <f>M20/M19-1</f>
        <v>0.6263507851259056</v>
      </c>
      <c r="AI20" s="64">
        <f>N20/N19-1</f>
        <v>0.49015289614921786</v>
      </c>
      <c r="AJ20" s="65"/>
      <c r="AK20" s="72" t="s">
        <v>47</v>
      </c>
      <c r="AL20" s="72" t="s">
        <v>47</v>
      </c>
      <c r="AM20" s="72" t="s">
        <v>47</v>
      </c>
      <c r="AN20" s="72" t="s">
        <v>47</v>
      </c>
      <c r="AO20" s="72" t="s">
        <v>47</v>
      </c>
      <c r="AP20" s="72" t="s">
        <v>47</v>
      </c>
      <c r="AQ20" s="76"/>
      <c r="AR20" s="76"/>
      <c r="AS20" s="76"/>
    </row>
    <row r="21" spans="1:45" s="14" customFormat="1" ht="12.75" customHeight="1">
      <c r="A21" s="23"/>
      <c r="B21" s="21"/>
      <c r="C21" s="21"/>
      <c r="D21" s="21"/>
      <c r="E21" s="21"/>
      <c r="F21" s="21"/>
      <c r="G21" s="21"/>
      <c r="H21" s="46"/>
      <c r="I21" s="21"/>
      <c r="J21" s="21"/>
      <c r="K21" s="21"/>
      <c r="L21" s="21"/>
      <c r="M21" s="21"/>
      <c r="N21" s="21"/>
      <c r="O21" s="22"/>
      <c r="P21" s="65"/>
      <c r="Q21" s="65"/>
      <c r="R21" s="65"/>
      <c r="S21" s="65"/>
      <c r="T21" s="65"/>
      <c r="U21" s="65"/>
      <c r="V21" s="65"/>
      <c r="W21" s="62"/>
      <c r="X21" s="62"/>
      <c r="Y21" s="62"/>
      <c r="Z21" s="62"/>
      <c r="AA21" s="62"/>
      <c r="AB21" s="62"/>
      <c r="AC21" s="78"/>
      <c r="AD21" s="65"/>
      <c r="AE21" s="65"/>
      <c r="AF21" s="65"/>
      <c r="AG21" s="65"/>
      <c r="AH21" s="65"/>
      <c r="AI21" s="65"/>
      <c r="AJ21" s="65"/>
      <c r="AK21" s="62"/>
      <c r="AL21" s="62"/>
      <c r="AM21" s="62"/>
      <c r="AN21" s="62"/>
      <c r="AO21" s="62"/>
      <c r="AP21" s="62"/>
      <c r="AQ21" s="76"/>
      <c r="AR21" s="76"/>
      <c r="AS21" s="76"/>
    </row>
    <row r="22" spans="1:42" ht="12.75" customHeight="1">
      <c r="A22" s="40">
        <v>43131</v>
      </c>
      <c r="B22" s="21">
        <v>1592.6968183809524</v>
      </c>
      <c r="C22" s="21">
        <v>1284.7065667142856</v>
      </c>
      <c r="D22" s="21">
        <v>1293.1653422380953</v>
      </c>
      <c r="E22" s="21">
        <v>163.78734166666666</v>
      </c>
      <c r="F22" s="21">
        <v>2836.4708259523813</v>
      </c>
      <c r="G22" s="21">
        <v>7170.826894952382</v>
      </c>
      <c r="I22" s="21">
        <v>77.57527199596774</v>
      </c>
      <c r="J22" s="21">
        <v>70.84120790958436</v>
      </c>
      <c r="K22" s="21">
        <v>59.69589019792638</v>
      </c>
      <c r="L22" s="21">
        <v>8.77642149191806</v>
      </c>
      <c r="M22" s="21">
        <v>131.79881770590384</v>
      </c>
      <c r="N22" s="21">
        <v>348.68760930130037</v>
      </c>
      <c r="O22" s="22"/>
      <c r="P22" s="72" t="s">
        <v>47</v>
      </c>
      <c r="Q22" s="72" t="s">
        <v>47</v>
      </c>
      <c r="R22" s="72" t="s">
        <v>47</v>
      </c>
      <c r="S22" s="72" t="s">
        <v>47</v>
      </c>
      <c r="T22" s="72" t="s">
        <v>47</v>
      </c>
      <c r="U22" s="72" t="s">
        <v>47</v>
      </c>
      <c r="W22" s="72" t="s">
        <v>47</v>
      </c>
      <c r="X22" s="72" t="s">
        <v>47</v>
      </c>
      <c r="Y22" s="72" t="s">
        <v>47</v>
      </c>
      <c r="Z22" s="72" t="s">
        <v>47</v>
      </c>
      <c r="AA22" s="72" t="s">
        <v>47</v>
      </c>
      <c r="AB22" s="72" t="s">
        <v>47</v>
      </c>
      <c r="AC22" s="78"/>
      <c r="AD22" s="72" t="s">
        <v>47</v>
      </c>
      <c r="AE22" s="72" t="s">
        <v>47</v>
      </c>
      <c r="AF22" s="72" t="s">
        <v>47</v>
      </c>
      <c r="AG22" s="72" t="s">
        <v>47</v>
      </c>
      <c r="AH22" s="72" t="s">
        <v>47</v>
      </c>
      <c r="AI22" s="72" t="s">
        <v>47</v>
      </c>
      <c r="AK22" s="72" t="s">
        <v>47</v>
      </c>
      <c r="AL22" s="72" t="s">
        <v>47</v>
      </c>
      <c r="AM22" s="72" t="s">
        <v>47</v>
      </c>
      <c r="AN22" s="72" t="s">
        <v>47</v>
      </c>
      <c r="AO22" s="72" t="s">
        <v>47</v>
      </c>
      <c r="AP22" s="72" t="s">
        <v>47</v>
      </c>
    </row>
    <row r="23" spans="1:42" ht="12.75" customHeight="1">
      <c r="A23" s="40">
        <v>43159</v>
      </c>
      <c r="B23" s="21">
        <v>1935.8109870526316</v>
      </c>
      <c r="C23" s="21">
        <v>1649.9018943157894</v>
      </c>
      <c r="D23" s="21">
        <v>1676.9718466842105</v>
      </c>
      <c r="E23" s="21">
        <v>193.22782363157896</v>
      </c>
      <c r="F23" s="21">
        <v>2929.1789541578946</v>
      </c>
      <c r="G23" s="21">
        <v>8385.091505842105</v>
      </c>
      <c r="I23" s="21">
        <v>97.50146918093284</v>
      </c>
      <c r="J23" s="21">
        <v>95.69469932004608</v>
      </c>
      <c r="K23" s="21">
        <v>83.90150663586911</v>
      </c>
      <c r="L23" s="21">
        <v>10.661744729505896</v>
      </c>
      <c r="M23" s="21">
        <v>142.93076303503767</v>
      </c>
      <c r="N23" s="21">
        <v>430.69018290139155</v>
      </c>
      <c r="P23" s="72" t="s">
        <v>47</v>
      </c>
      <c r="Q23" s="72" t="s">
        <v>47</v>
      </c>
      <c r="R23" s="72" t="s">
        <v>47</v>
      </c>
      <c r="S23" s="72" t="s">
        <v>47</v>
      </c>
      <c r="T23" s="72" t="s">
        <v>47</v>
      </c>
      <c r="U23" s="72" t="s">
        <v>47</v>
      </c>
      <c r="W23" s="69">
        <f aca="true" t="shared" si="12" ref="W23:AB23">B23/B22-1</f>
        <v>0.21542968172716637</v>
      </c>
      <c r="X23" s="69">
        <f t="shared" si="12"/>
        <v>0.28426361090027963</v>
      </c>
      <c r="Y23" s="69">
        <f t="shared" si="12"/>
        <v>0.29679615738994136</v>
      </c>
      <c r="Z23" s="69">
        <f t="shared" si="12"/>
        <v>0.17974821292861787</v>
      </c>
      <c r="AA23" s="69">
        <f t="shared" si="12"/>
        <v>0.03268432284135536</v>
      </c>
      <c r="AB23" s="69">
        <f t="shared" si="12"/>
        <v>0.16933397342842804</v>
      </c>
      <c r="AD23" s="72" t="s">
        <v>47</v>
      </c>
      <c r="AE23" s="72" t="s">
        <v>47</v>
      </c>
      <c r="AF23" s="72" t="s">
        <v>47</v>
      </c>
      <c r="AG23" s="72" t="s">
        <v>47</v>
      </c>
      <c r="AH23" s="72" t="s">
        <v>47</v>
      </c>
      <c r="AI23" s="72" t="s">
        <v>47</v>
      </c>
      <c r="AK23" s="69">
        <f aca="true" t="shared" si="13" ref="AK23:AP23">I23/I22-1</f>
        <v>0.25686274340102666</v>
      </c>
      <c r="AL23" s="69">
        <f t="shared" si="13"/>
        <v>0.3508338175456098</v>
      </c>
      <c r="AM23" s="69">
        <f t="shared" si="13"/>
        <v>0.40548212544761664</v>
      </c>
      <c r="AN23" s="69">
        <f t="shared" si="13"/>
        <v>0.2148168520989988</v>
      </c>
      <c r="AO23" s="69">
        <f t="shared" si="13"/>
        <v>0.08446164785767407</v>
      </c>
      <c r="AP23" s="69">
        <f t="shared" si="13"/>
        <v>0.2351748998606742</v>
      </c>
    </row>
    <row r="24" spans="1:42" ht="12.75" customHeight="1">
      <c r="A24" s="40">
        <v>43190</v>
      </c>
      <c r="B24" s="21">
        <v>1686.3577514761905</v>
      </c>
      <c r="C24" s="21">
        <v>1442.4414272380952</v>
      </c>
      <c r="D24" s="21">
        <v>1482.4254425714284</v>
      </c>
      <c r="E24" s="21">
        <v>167.18977209523808</v>
      </c>
      <c r="F24" s="21">
        <v>2602.2422264761904</v>
      </c>
      <c r="G24" s="21">
        <v>7380.656619857142</v>
      </c>
      <c r="I24" s="21">
        <v>82.3909432784365</v>
      </c>
      <c r="J24" s="21">
        <v>82.44361066142022</v>
      </c>
      <c r="K24" s="21">
        <v>72.05176967945147</v>
      </c>
      <c r="L24" s="21">
        <v>9.098170166450483</v>
      </c>
      <c r="M24" s="21">
        <v>124.65284763262389</v>
      </c>
      <c r="N24" s="21">
        <v>370.63734141838256</v>
      </c>
      <c r="O24" s="22"/>
      <c r="P24" s="72" t="s">
        <v>47</v>
      </c>
      <c r="Q24" s="72" t="s">
        <v>47</v>
      </c>
      <c r="R24" s="72" t="s">
        <v>47</v>
      </c>
      <c r="S24" s="72" t="s">
        <v>47</v>
      </c>
      <c r="T24" s="72" t="s">
        <v>47</v>
      </c>
      <c r="U24" s="72" t="s">
        <v>47</v>
      </c>
      <c r="W24" s="69">
        <f aca="true" t="shared" si="14" ref="W24:W49">B24/B23-1</f>
        <v>-0.12886239268444588</v>
      </c>
      <c r="X24" s="69">
        <f aca="true" t="shared" si="15" ref="X24:X50">C24/C23-1</f>
        <v>-0.1257410927234116</v>
      </c>
      <c r="Y24" s="69">
        <f aca="true" t="shared" si="16" ref="Y24:Y50">D24/D23-1</f>
        <v>-0.11601053678834772</v>
      </c>
      <c r="Z24" s="69">
        <f aca="true" t="shared" si="17" ref="Z24:Z50">E24/E23-1</f>
        <v>-0.13475311705619974</v>
      </c>
      <c r="AA24" s="69">
        <f aca="true" t="shared" si="18" ref="AA24:AA50">F24/F23-1</f>
        <v>-0.11161377737526956</v>
      </c>
      <c r="AB24" s="69">
        <f aca="true" t="shared" si="19" ref="AB24:AB50">G24/G23-1</f>
        <v>-0.11978818421780468</v>
      </c>
      <c r="AC24" s="78"/>
      <c r="AD24" s="72" t="s">
        <v>47</v>
      </c>
      <c r="AE24" s="72" t="s">
        <v>47</v>
      </c>
      <c r="AF24" s="72" t="s">
        <v>47</v>
      </c>
      <c r="AG24" s="72" t="s">
        <v>47</v>
      </c>
      <c r="AH24" s="72" t="s">
        <v>47</v>
      </c>
      <c r="AI24" s="72" t="s">
        <v>47</v>
      </c>
      <c r="AK24" s="69">
        <f aca="true" t="shared" si="20" ref="AK24:AK49">I24/I23-1</f>
        <v>-0.15497741756543015</v>
      </c>
      <c r="AL24" s="69">
        <f aca="true" t="shared" si="21" ref="AL24:AL50">J24/J23-1</f>
        <v>-0.13847254605302917</v>
      </c>
      <c r="AM24" s="69">
        <f aca="true" t="shared" si="22" ref="AM24:AM50">K24/K23-1</f>
        <v>-0.1412338995036796</v>
      </c>
      <c r="AN24" s="69">
        <f aca="true" t="shared" si="23" ref="AN24:AN50">L24/L23-1</f>
        <v>-0.1466527855172044</v>
      </c>
      <c r="AO24" s="69">
        <f aca="true" t="shared" si="24" ref="AO24:AO50">M24/M23-1</f>
        <v>-0.12787950623291067</v>
      </c>
      <c r="AP24" s="69">
        <f aca="true" t="shared" si="25" ref="AP24:AP50">N24/N23-1</f>
        <v>-0.1394339687021804</v>
      </c>
    </row>
    <row r="25" spans="1:42" ht="12.75" customHeight="1">
      <c r="A25" s="40">
        <v>43220</v>
      </c>
      <c r="B25" s="21">
        <v>1472.3252137619047</v>
      </c>
      <c r="C25" s="21">
        <v>1267.5889225714286</v>
      </c>
      <c r="D25" s="21">
        <v>1343.2391702380953</v>
      </c>
      <c r="E25" s="21">
        <v>155.44224266666666</v>
      </c>
      <c r="F25" s="21">
        <v>2397.562262</v>
      </c>
      <c r="G25" s="21">
        <v>6636.157811238096</v>
      </c>
      <c r="I25" s="21">
        <v>72.45198596418811</v>
      </c>
      <c r="J25" s="21">
        <v>73.75303260343935</v>
      </c>
      <c r="K25" s="21">
        <v>64.41412372479616</v>
      </c>
      <c r="L25" s="21">
        <v>8.35455474423062</v>
      </c>
      <c r="M25" s="21">
        <v>111.63263591294775</v>
      </c>
      <c r="N25" s="21">
        <v>330.606332949602</v>
      </c>
      <c r="O25" s="22"/>
      <c r="P25" s="72" t="s">
        <v>47</v>
      </c>
      <c r="Q25" s="72" t="s">
        <v>47</v>
      </c>
      <c r="R25" s="72" t="s">
        <v>47</v>
      </c>
      <c r="S25" s="72" t="s">
        <v>47</v>
      </c>
      <c r="T25" s="72" t="s">
        <v>47</v>
      </c>
      <c r="U25" s="72" t="s">
        <v>47</v>
      </c>
      <c r="W25" s="69">
        <f t="shared" si="14"/>
        <v>-0.12692000705480655</v>
      </c>
      <c r="X25" s="69">
        <f t="shared" si="15"/>
        <v>-0.12121983004985115</v>
      </c>
      <c r="Y25" s="69">
        <f t="shared" si="16"/>
        <v>-0.09389090900376029</v>
      </c>
      <c r="Z25" s="69">
        <f t="shared" si="17"/>
        <v>-0.07026464167843682</v>
      </c>
      <c r="AA25" s="69">
        <f t="shared" si="18"/>
        <v>-0.07865523139763841</v>
      </c>
      <c r="AB25" s="69">
        <f t="shared" si="19"/>
        <v>-0.10087162253504978</v>
      </c>
      <c r="AC25" s="78"/>
      <c r="AD25" s="72" t="s">
        <v>47</v>
      </c>
      <c r="AE25" s="72" t="s">
        <v>47</v>
      </c>
      <c r="AF25" s="72" t="s">
        <v>47</v>
      </c>
      <c r="AG25" s="72" t="s">
        <v>47</v>
      </c>
      <c r="AH25" s="72" t="s">
        <v>47</v>
      </c>
      <c r="AI25" s="72" t="s">
        <v>47</v>
      </c>
      <c r="AK25" s="69">
        <f t="shared" si="20"/>
        <v>-0.12063167283641996</v>
      </c>
      <c r="AL25" s="69">
        <f t="shared" si="21"/>
        <v>-0.10541239021749516</v>
      </c>
      <c r="AM25" s="69">
        <f t="shared" si="22"/>
        <v>-0.10600219798395183</v>
      </c>
      <c r="AN25" s="69">
        <f t="shared" si="23"/>
        <v>-0.08173241526762665</v>
      </c>
      <c r="AO25" s="69">
        <f t="shared" si="24"/>
        <v>-0.10445177921686333</v>
      </c>
      <c r="AP25" s="69">
        <f t="shared" si="25"/>
        <v>-0.1080058698769717</v>
      </c>
    </row>
    <row r="26" spans="1:42" ht="12.75" customHeight="1">
      <c r="A26" s="40">
        <v>43251</v>
      </c>
      <c r="B26" s="21">
        <v>1505.7132468181817</v>
      </c>
      <c r="C26" s="21">
        <v>1243.8411866363638</v>
      </c>
      <c r="D26" s="21">
        <v>1252.3340905454545</v>
      </c>
      <c r="E26" s="21">
        <v>163.2605909090909</v>
      </c>
      <c r="F26" s="21">
        <v>2503.1567506363635</v>
      </c>
      <c r="G26" s="21">
        <v>6668.305865545454</v>
      </c>
      <c r="I26" s="21">
        <v>70.41632000139448</v>
      </c>
      <c r="J26" s="21">
        <v>68.48597022139752</v>
      </c>
      <c r="K26" s="21">
        <v>56.83692648664984</v>
      </c>
      <c r="L26" s="21">
        <v>8.05468522434061</v>
      </c>
      <c r="M26" s="21">
        <v>108.70947413800575</v>
      </c>
      <c r="N26" s="21">
        <v>312.5033760717882</v>
      </c>
      <c r="O26" s="22"/>
      <c r="P26" s="72" t="s">
        <v>47</v>
      </c>
      <c r="Q26" s="72" t="s">
        <v>47</v>
      </c>
      <c r="R26" s="72" t="s">
        <v>47</v>
      </c>
      <c r="S26" s="72" t="s">
        <v>47</v>
      </c>
      <c r="T26" s="72" t="s">
        <v>47</v>
      </c>
      <c r="U26" s="72" t="s">
        <v>47</v>
      </c>
      <c r="W26" s="69">
        <f t="shared" si="14"/>
        <v>0.02267707755338111</v>
      </c>
      <c r="X26" s="69">
        <f t="shared" si="15"/>
        <v>-0.018734571999012295</v>
      </c>
      <c r="Y26" s="69">
        <f t="shared" si="16"/>
        <v>-0.06767601906407139</v>
      </c>
      <c r="Z26" s="69">
        <f t="shared" si="17"/>
        <v>0.05029744880347642</v>
      </c>
      <c r="AA26" s="69">
        <f t="shared" si="18"/>
        <v>0.04404243856769696</v>
      </c>
      <c r="AB26" s="69">
        <f t="shared" si="19"/>
        <v>0.004844377608518746</v>
      </c>
      <c r="AC26" s="78"/>
      <c r="AD26" s="72" t="s">
        <v>47</v>
      </c>
      <c r="AE26" s="72" t="s">
        <v>47</v>
      </c>
      <c r="AF26" s="72" t="s">
        <v>47</v>
      </c>
      <c r="AG26" s="72" t="s">
        <v>47</v>
      </c>
      <c r="AH26" s="72" t="s">
        <v>47</v>
      </c>
      <c r="AI26" s="72" t="s">
        <v>47</v>
      </c>
      <c r="AK26" s="69">
        <f t="shared" si="20"/>
        <v>-0.02809675864233485</v>
      </c>
      <c r="AL26" s="69">
        <f t="shared" si="21"/>
        <v>-0.07141485842842765</v>
      </c>
      <c r="AM26" s="69">
        <f t="shared" si="22"/>
        <v>-0.11763254392032474</v>
      </c>
      <c r="AN26" s="69">
        <f t="shared" si="23"/>
        <v>-0.03589293853117559</v>
      </c>
      <c r="AO26" s="69">
        <f t="shared" si="24"/>
        <v>-0.026185548258678693</v>
      </c>
      <c r="AP26" s="69">
        <f t="shared" si="25"/>
        <v>-0.05475683637485995</v>
      </c>
    </row>
    <row r="27" spans="1:42" ht="12.75" customHeight="1">
      <c r="A27" s="40">
        <v>43281</v>
      </c>
      <c r="B27" s="21">
        <v>1747.266097190476</v>
      </c>
      <c r="C27" s="21">
        <v>1419.9346150952383</v>
      </c>
      <c r="D27" s="21">
        <v>1287.0665528571428</v>
      </c>
      <c r="E27" s="21">
        <v>172.46342323809523</v>
      </c>
      <c r="F27" s="21">
        <v>2653.7023959523813</v>
      </c>
      <c r="G27" s="21">
        <v>7280.433084333334</v>
      </c>
      <c r="I27" s="21">
        <v>81.3852267505328</v>
      </c>
      <c r="J27" s="21">
        <v>79.09535380920562</v>
      </c>
      <c r="K27" s="21">
        <v>60.12200860022645</v>
      </c>
      <c r="L27" s="21">
        <v>8.503543415594676</v>
      </c>
      <c r="M27" s="21">
        <v>120.99438039241623</v>
      </c>
      <c r="N27" s="21">
        <v>350.10051296797576</v>
      </c>
      <c r="O27" s="22"/>
      <c r="P27" s="72" t="s">
        <v>47</v>
      </c>
      <c r="Q27" s="72" t="s">
        <v>47</v>
      </c>
      <c r="R27" s="72" t="s">
        <v>47</v>
      </c>
      <c r="S27" s="72" t="s">
        <v>47</v>
      </c>
      <c r="T27" s="72" t="s">
        <v>47</v>
      </c>
      <c r="U27" s="72" t="s">
        <v>47</v>
      </c>
      <c r="W27" s="69">
        <f t="shared" si="14"/>
        <v>0.16042420486286812</v>
      </c>
      <c r="X27" s="69">
        <f t="shared" si="15"/>
        <v>0.1415722765500893</v>
      </c>
      <c r="Y27" s="69">
        <f t="shared" si="16"/>
        <v>0.027734182574683963</v>
      </c>
      <c r="Z27" s="69">
        <f t="shared" si="17"/>
        <v>0.05636897598961155</v>
      </c>
      <c r="AA27" s="69">
        <f t="shared" si="18"/>
        <v>0.06014231640816958</v>
      </c>
      <c r="AB27" s="69">
        <f t="shared" si="19"/>
        <v>0.09179651190727256</v>
      </c>
      <c r="AC27" s="78"/>
      <c r="AD27" s="72" t="s">
        <v>47</v>
      </c>
      <c r="AE27" s="72" t="s">
        <v>47</v>
      </c>
      <c r="AF27" s="72" t="s">
        <v>47</v>
      </c>
      <c r="AG27" s="72" t="s">
        <v>47</v>
      </c>
      <c r="AH27" s="72" t="s">
        <v>47</v>
      </c>
      <c r="AI27" s="72" t="s">
        <v>47</v>
      </c>
      <c r="AK27" s="69">
        <f t="shared" si="20"/>
        <v>0.15577222366805143</v>
      </c>
      <c r="AL27" s="69">
        <f t="shared" si="21"/>
        <v>0.154913240675582</v>
      </c>
      <c r="AM27" s="69">
        <f t="shared" si="22"/>
        <v>0.05779837715799485</v>
      </c>
      <c r="AN27" s="69">
        <f t="shared" si="23"/>
        <v>0.055726347926999376</v>
      </c>
      <c r="AO27" s="69">
        <f t="shared" si="24"/>
        <v>0.11300676736615345</v>
      </c>
      <c r="AP27" s="69">
        <f t="shared" si="25"/>
        <v>0.12030953831215818</v>
      </c>
    </row>
    <row r="28" spans="1:42" ht="12.75" customHeight="1">
      <c r="A28" s="40">
        <v>43312</v>
      </c>
      <c r="B28" s="21">
        <v>1392.4534517619047</v>
      </c>
      <c r="C28" s="21">
        <v>1181.0695904285715</v>
      </c>
      <c r="D28" s="21">
        <v>1103.7897804285715</v>
      </c>
      <c r="E28" s="21">
        <v>147.99255576190478</v>
      </c>
      <c r="F28" s="21">
        <v>2251.2931076190475</v>
      </c>
      <c r="G28" s="21">
        <v>6076.598486</v>
      </c>
      <c r="I28" s="21">
        <v>67.12744727553944</v>
      </c>
      <c r="J28" s="21">
        <v>70.39652568533005</v>
      </c>
      <c r="K28" s="21">
        <v>52.81436281317272</v>
      </c>
      <c r="L28" s="21">
        <v>7.790399974148771</v>
      </c>
      <c r="M28" s="21">
        <v>106.53249137827946</v>
      </c>
      <c r="N28" s="21">
        <v>304.66122712647046</v>
      </c>
      <c r="O28" s="22"/>
      <c r="P28" s="72" t="s">
        <v>47</v>
      </c>
      <c r="Q28" s="72" t="s">
        <v>47</v>
      </c>
      <c r="R28" s="72" t="s">
        <v>47</v>
      </c>
      <c r="S28" s="72" t="s">
        <v>47</v>
      </c>
      <c r="T28" s="72" t="s">
        <v>47</v>
      </c>
      <c r="U28" s="72" t="s">
        <v>47</v>
      </c>
      <c r="W28" s="69">
        <f t="shared" si="14"/>
        <v>-0.2030673209988415</v>
      </c>
      <c r="X28" s="69">
        <f t="shared" si="15"/>
        <v>-0.16822255202972536</v>
      </c>
      <c r="Y28" s="69">
        <f t="shared" si="16"/>
        <v>-0.1423988309087184</v>
      </c>
      <c r="Z28" s="69">
        <f t="shared" si="17"/>
        <v>-0.14189018759303573</v>
      </c>
      <c r="AA28" s="69">
        <f t="shared" si="18"/>
        <v>-0.1516406997812254</v>
      </c>
      <c r="AB28" s="69">
        <f t="shared" si="19"/>
        <v>-0.1653520586466002</v>
      </c>
      <c r="AC28" s="78"/>
      <c r="AD28" s="72" t="s">
        <v>47</v>
      </c>
      <c r="AE28" s="72" t="s">
        <v>47</v>
      </c>
      <c r="AF28" s="72" t="s">
        <v>47</v>
      </c>
      <c r="AG28" s="72" t="s">
        <v>47</v>
      </c>
      <c r="AH28" s="72" t="s">
        <v>47</v>
      </c>
      <c r="AI28" s="72" t="s">
        <v>47</v>
      </c>
      <c r="AK28" s="69">
        <f t="shared" si="20"/>
        <v>-0.17518879094233175</v>
      </c>
      <c r="AL28" s="69">
        <f t="shared" si="21"/>
        <v>-0.10997900262079807</v>
      </c>
      <c r="AM28" s="69">
        <f t="shared" si="22"/>
        <v>-0.12154693359706226</v>
      </c>
      <c r="AN28" s="69">
        <f t="shared" si="23"/>
        <v>-0.08386426770492739</v>
      </c>
      <c r="AO28" s="69">
        <f t="shared" si="24"/>
        <v>-0.11952529503629095</v>
      </c>
      <c r="AP28" s="69">
        <f t="shared" si="25"/>
        <v>-0.12978925810846131</v>
      </c>
    </row>
    <row r="29" spans="1:42" ht="12.75" customHeight="1">
      <c r="A29" s="40">
        <v>43343</v>
      </c>
      <c r="B29" s="21">
        <v>1394.538097347826</v>
      </c>
      <c r="C29" s="21">
        <v>1191.8371102173912</v>
      </c>
      <c r="D29" s="21">
        <v>1087.8986277826089</v>
      </c>
      <c r="E29" s="21">
        <v>153.75871339130435</v>
      </c>
      <c r="F29" s="21">
        <v>2315.7960703913045</v>
      </c>
      <c r="G29" s="21">
        <v>6143.828619130435</v>
      </c>
      <c r="I29" s="21">
        <v>64.6525817068113</v>
      </c>
      <c r="J29" s="21">
        <v>68.66189603715343</v>
      </c>
      <c r="K29" s="21">
        <v>49.374087875494894</v>
      </c>
      <c r="L29" s="21">
        <v>7.952894474349565</v>
      </c>
      <c r="M29" s="21">
        <v>105.05638531938428</v>
      </c>
      <c r="N29" s="21">
        <v>295.6978454131935</v>
      </c>
      <c r="O29" s="22"/>
      <c r="P29" s="72" t="s">
        <v>47</v>
      </c>
      <c r="Q29" s="72" t="s">
        <v>47</v>
      </c>
      <c r="R29" s="72" t="s">
        <v>47</v>
      </c>
      <c r="S29" s="72" t="s">
        <v>47</v>
      </c>
      <c r="T29" s="72" t="s">
        <v>47</v>
      </c>
      <c r="U29" s="72" t="s">
        <v>47</v>
      </c>
      <c r="W29" s="69">
        <f t="shared" si="14"/>
        <v>0.0014971025302736862</v>
      </c>
      <c r="X29" s="69">
        <f t="shared" si="15"/>
        <v>0.009116753048321602</v>
      </c>
      <c r="Y29" s="69">
        <f t="shared" si="16"/>
        <v>-0.014396901409788887</v>
      </c>
      <c r="Z29" s="69">
        <f t="shared" si="17"/>
        <v>0.038962484293306954</v>
      </c>
      <c r="AA29" s="69">
        <f t="shared" si="18"/>
        <v>0.028651517012138417</v>
      </c>
      <c r="AB29" s="69">
        <f t="shared" si="19"/>
        <v>0.011063777421748133</v>
      </c>
      <c r="AC29" s="78"/>
      <c r="AD29" s="72" t="s">
        <v>47</v>
      </c>
      <c r="AE29" s="72" t="s">
        <v>47</v>
      </c>
      <c r="AF29" s="72" t="s">
        <v>47</v>
      </c>
      <c r="AG29" s="72" t="s">
        <v>47</v>
      </c>
      <c r="AH29" s="72" t="s">
        <v>47</v>
      </c>
      <c r="AI29" s="72" t="s">
        <v>47</v>
      </c>
      <c r="AK29" s="69">
        <f t="shared" si="20"/>
        <v>-0.03686816152220862</v>
      </c>
      <c r="AL29" s="69">
        <f t="shared" si="21"/>
        <v>-0.024640841736002006</v>
      </c>
      <c r="AM29" s="69">
        <f t="shared" si="22"/>
        <v>-0.06513900299900555</v>
      </c>
      <c r="AN29" s="69">
        <f t="shared" si="23"/>
        <v>0.020858300053913315</v>
      </c>
      <c r="AO29" s="69">
        <f t="shared" si="24"/>
        <v>-0.013855923575970541</v>
      </c>
      <c r="AP29" s="69">
        <f t="shared" si="25"/>
        <v>-0.029420815368659037</v>
      </c>
    </row>
    <row r="30" spans="1:42" ht="12.75" customHeight="1">
      <c r="A30" s="40">
        <v>43373</v>
      </c>
      <c r="B30" s="21">
        <v>1662.4405657368422</v>
      </c>
      <c r="C30" s="21">
        <v>1348.1539861052631</v>
      </c>
      <c r="D30" s="21">
        <v>1146.952051631579</v>
      </c>
      <c r="E30" s="21">
        <v>174.5032752105263</v>
      </c>
      <c r="F30" s="21">
        <v>2563.4266017894734</v>
      </c>
      <c r="G30" s="21">
        <v>6895.476480473684</v>
      </c>
      <c r="I30" s="21">
        <v>78.80261005881245</v>
      </c>
      <c r="J30" s="21">
        <v>77.24613365771599</v>
      </c>
      <c r="K30" s="21">
        <v>52.840854172843414</v>
      </c>
      <c r="L30" s="21">
        <v>9.082282120420047</v>
      </c>
      <c r="M30" s="21">
        <v>114.35936017591254</v>
      </c>
      <c r="N30" s="21">
        <v>332.3312401857045</v>
      </c>
      <c r="O30" s="22"/>
      <c r="P30" s="72" t="s">
        <v>47</v>
      </c>
      <c r="Q30" s="72" t="s">
        <v>47</v>
      </c>
      <c r="R30" s="72" t="s">
        <v>47</v>
      </c>
      <c r="S30" s="72" t="s">
        <v>47</v>
      </c>
      <c r="T30" s="72" t="s">
        <v>47</v>
      </c>
      <c r="U30" s="72" t="s">
        <v>47</v>
      </c>
      <c r="W30" s="69">
        <f t="shared" si="14"/>
        <v>0.19210838979481548</v>
      </c>
      <c r="X30" s="69">
        <f t="shared" si="15"/>
        <v>0.13115624152646133</v>
      </c>
      <c r="Y30" s="69">
        <f t="shared" si="16"/>
        <v>0.054282101604755884</v>
      </c>
      <c r="Z30" s="69">
        <f t="shared" si="17"/>
        <v>0.13491633327100372</v>
      </c>
      <c r="AA30" s="69">
        <f t="shared" si="18"/>
        <v>0.1069310612295522</v>
      </c>
      <c r="AB30" s="69">
        <f t="shared" si="19"/>
        <v>0.12234193170733887</v>
      </c>
      <c r="AC30" s="78"/>
      <c r="AD30" s="72" t="s">
        <v>47</v>
      </c>
      <c r="AE30" s="72" t="s">
        <v>47</v>
      </c>
      <c r="AF30" s="72" t="s">
        <v>47</v>
      </c>
      <c r="AG30" s="72" t="s">
        <v>47</v>
      </c>
      <c r="AH30" s="72" t="s">
        <v>47</v>
      </c>
      <c r="AI30" s="72" t="s">
        <v>47</v>
      </c>
      <c r="AK30" s="69">
        <f t="shared" si="20"/>
        <v>0.21886254157906904</v>
      </c>
      <c r="AL30" s="69">
        <f t="shared" si="21"/>
        <v>0.1250218551482698</v>
      </c>
      <c r="AM30" s="69">
        <f t="shared" si="22"/>
        <v>0.07021428539785002</v>
      </c>
      <c r="AN30" s="69">
        <f t="shared" si="23"/>
        <v>0.14200963557520985</v>
      </c>
      <c r="AO30" s="69">
        <f t="shared" si="24"/>
        <v>0.08855220773345751</v>
      </c>
      <c r="AP30" s="69">
        <f t="shared" si="25"/>
        <v>0.1238879327014415</v>
      </c>
    </row>
    <row r="31" spans="1:42" ht="12.75" customHeight="1">
      <c r="A31" s="40">
        <v>43404</v>
      </c>
      <c r="B31" s="21">
        <v>2017.1595121304347</v>
      </c>
      <c r="C31" s="21">
        <v>1732.1199165652174</v>
      </c>
      <c r="D31" s="21">
        <v>1563.2012410869565</v>
      </c>
      <c r="E31" s="21">
        <v>216.55956682608698</v>
      </c>
      <c r="F31" s="21">
        <v>2991.6683713913044</v>
      </c>
      <c r="G31" s="21">
        <v>8520.708608</v>
      </c>
      <c r="I31" s="21">
        <v>98.3730376629707</v>
      </c>
      <c r="J31" s="21">
        <v>100.40190318364432</v>
      </c>
      <c r="K31" s="21">
        <v>77.22239992655079</v>
      </c>
      <c r="L31" s="21">
        <v>11.425797073797588</v>
      </c>
      <c r="M31" s="21">
        <v>136.88981493565515</v>
      </c>
      <c r="N31" s="21">
        <v>424.3129527826186</v>
      </c>
      <c r="O31" s="22"/>
      <c r="P31" s="72" t="s">
        <v>47</v>
      </c>
      <c r="Q31" s="72" t="s">
        <v>47</v>
      </c>
      <c r="R31" s="72" t="s">
        <v>47</v>
      </c>
      <c r="S31" s="72" t="s">
        <v>47</v>
      </c>
      <c r="T31" s="72" t="s">
        <v>47</v>
      </c>
      <c r="U31" s="72" t="s">
        <v>47</v>
      </c>
      <c r="W31" s="69">
        <f t="shared" si="14"/>
        <v>0.21337240783484535</v>
      </c>
      <c r="X31" s="69">
        <f t="shared" si="15"/>
        <v>0.28480866015106265</v>
      </c>
      <c r="Y31" s="69">
        <f t="shared" si="16"/>
        <v>0.3629176902933724</v>
      </c>
      <c r="Z31" s="69">
        <f t="shared" si="17"/>
        <v>0.24100574367342165</v>
      </c>
      <c r="AA31" s="69">
        <f t="shared" si="18"/>
        <v>0.1670583309476794</v>
      </c>
      <c r="AB31" s="69">
        <f t="shared" si="19"/>
        <v>0.23569540584013016</v>
      </c>
      <c r="AC31" s="78"/>
      <c r="AD31" s="72" t="s">
        <v>47</v>
      </c>
      <c r="AE31" s="72" t="s">
        <v>47</v>
      </c>
      <c r="AF31" s="72" t="s">
        <v>47</v>
      </c>
      <c r="AG31" s="72" t="s">
        <v>47</v>
      </c>
      <c r="AH31" s="72" t="s">
        <v>47</v>
      </c>
      <c r="AI31" s="72" t="s">
        <v>47</v>
      </c>
      <c r="AK31" s="69">
        <f t="shared" si="20"/>
        <v>0.24834745434894012</v>
      </c>
      <c r="AL31" s="69">
        <f t="shared" si="21"/>
        <v>0.29976606503742276</v>
      </c>
      <c r="AM31" s="69">
        <f t="shared" si="22"/>
        <v>0.4614146787626652</v>
      </c>
      <c r="AN31" s="69">
        <f t="shared" si="23"/>
        <v>0.2580315081942375</v>
      </c>
      <c r="AO31" s="69">
        <f t="shared" si="24"/>
        <v>0.19701452268607733</v>
      </c>
      <c r="AP31" s="69">
        <f t="shared" si="25"/>
        <v>0.2767772074196677</v>
      </c>
    </row>
    <row r="32" spans="1:42" ht="12.75" customHeight="1">
      <c r="A32" s="40">
        <v>43434</v>
      </c>
      <c r="B32" s="21">
        <v>1849.3613600952383</v>
      </c>
      <c r="C32" s="21">
        <v>1564.583637</v>
      </c>
      <c r="D32" s="21">
        <v>1348.2255025238094</v>
      </c>
      <c r="E32" s="21">
        <v>221.28710242857144</v>
      </c>
      <c r="F32" s="21">
        <v>2745.3011617619045</v>
      </c>
      <c r="G32" s="21">
        <v>7728.758763809523</v>
      </c>
      <c r="I32" s="21">
        <v>85.66189718283157</v>
      </c>
      <c r="J32" s="21">
        <v>85.64208995566234</v>
      </c>
      <c r="K32" s="21">
        <v>62.93237484093342</v>
      </c>
      <c r="L32" s="21">
        <v>10.661520613977498</v>
      </c>
      <c r="M32" s="21">
        <v>121.30644918996062</v>
      </c>
      <c r="N32" s="21">
        <v>366.20433178336543</v>
      </c>
      <c r="O32" s="22"/>
      <c r="P32" s="72" t="s">
        <v>47</v>
      </c>
      <c r="Q32" s="72" t="s">
        <v>47</v>
      </c>
      <c r="R32" s="72" t="s">
        <v>47</v>
      </c>
      <c r="S32" s="72" t="s">
        <v>47</v>
      </c>
      <c r="T32" s="72" t="s">
        <v>47</v>
      </c>
      <c r="U32" s="72" t="s">
        <v>47</v>
      </c>
      <c r="W32" s="69">
        <f t="shared" si="14"/>
        <v>-0.08318536587023573</v>
      </c>
      <c r="X32" s="69">
        <f t="shared" si="15"/>
        <v>-0.09672325683861471</v>
      </c>
      <c r="Y32" s="69">
        <f t="shared" si="16"/>
        <v>-0.1375227532532317</v>
      </c>
      <c r="Z32" s="69">
        <f t="shared" si="17"/>
        <v>0.02183018590114294</v>
      </c>
      <c r="AA32" s="69">
        <f t="shared" si="18"/>
        <v>-0.08235110949641267</v>
      </c>
      <c r="AB32" s="69">
        <f t="shared" si="19"/>
        <v>-0.09294412948788378</v>
      </c>
      <c r="AC32" s="78"/>
      <c r="AD32" s="72" t="s">
        <v>47</v>
      </c>
      <c r="AE32" s="72" t="s">
        <v>47</v>
      </c>
      <c r="AF32" s="72" t="s">
        <v>47</v>
      </c>
      <c r="AG32" s="72" t="s">
        <v>47</v>
      </c>
      <c r="AH32" s="72" t="s">
        <v>47</v>
      </c>
      <c r="AI32" s="72" t="s">
        <v>47</v>
      </c>
      <c r="AK32" s="69">
        <f t="shared" si="20"/>
        <v>-0.1292136624233149</v>
      </c>
      <c r="AL32" s="69">
        <f t="shared" si="21"/>
        <v>-0.14700730523987104</v>
      </c>
      <c r="AM32" s="69">
        <f t="shared" si="22"/>
        <v>-0.1850502587229763</v>
      </c>
      <c r="AN32" s="69">
        <f t="shared" si="23"/>
        <v>-0.06689042828992475</v>
      </c>
      <c r="AO32" s="69">
        <f t="shared" si="24"/>
        <v>-0.11383875237919983</v>
      </c>
      <c r="AP32" s="69">
        <f t="shared" si="25"/>
        <v>-0.13694755396501646</v>
      </c>
    </row>
    <row r="33" spans="1:42" ht="12.75" customHeight="1">
      <c r="A33" s="40">
        <v>43465</v>
      </c>
      <c r="B33" s="21">
        <v>2326.5601010526316</v>
      </c>
      <c r="C33" s="21">
        <v>1871.812866</v>
      </c>
      <c r="D33" s="21">
        <v>1609.432403157895</v>
      </c>
      <c r="E33" s="21">
        <v>227.64111578947367</v>
      </c>
      <c r="F33" s="21">
        <v>3212.583264736842</v>
      </c>
      <c r="G33" s="21">
        <v>9248.029750736841</v>
      </c>
      <c r="I33" s="21">
        <v>105.8377484946353</v>
      </c>
      <c r="J33" s="21">
        <v>100.15094581243228</v>
      </c>
      <c r="K33" s="21">
        <v>77.00695782392128</v>
      </c>
      <c r="L33" s="21">
        <v>10.390820171801556</v>
      </c>
      <c r="M33" s="21">
        <v>142.30870580702037</v>
      </c>
      <c r="N33" s="21">
        <v>435.69517810981085</v>
      </c>
      <c r="O33" s="22"/>
      <c r="P33" s="72" t="s">
        <v>47</v>
      </c>
      <c r="Q33" s="72" t="s">
        <v>47</v>
      </c>
      <c r="R33" s="72" t="s">
        <v>47</v>
      </c>
      <c r="S33" s="72" t="s">
        <v>47</v>
      </c>
      <c r="T33" s="72" t="s">
        <v>47</v>
      </c>
      <c r="U33" s="72" t="s">
        <v>47</v>
      </c>
      <c r="W33" s="69">
        <f t="shared" si="14"/>
        <v>0.25803434161337657</v>
      </c>
      <c r="X33" s="69">
        <f t="shared" si="15"/>
        <v>0.19636484859901415</v>
      </c>
      <c r="Y33" s="69">
        <f t="shared" si="16"/>
        <v>0.19374125481614124</v>
      </c>
      <c r="Z33" s="69">
        <f t="shared" si="17"/>
        <v>0.02871388929209373</v>
      </c>
      <c r="AA33" s="69">
        <f t="shared" si="18"/>
        <v>0.1702115999087841</v>
      </c>
      <c r="AB33" s="69">
        <f t="shared" si="19"/>
        <v>0.1965737362694533</v>
      </c>
      <c r="AC33" s="78"/>
      <c r="AD33" s="72" t="s">
        <v>47</v>
      </c>
      <c r="AE33" s="72" t="s">
        <v>47</v>
      </c>
      <c r="AF33" s="72" t="s">
        <v>47</v>
      </c>
      <c r="AG33" s="72" t="s">
        <v>47</v>
      </c>
      <c r="AH33" s="72" t="s">
        <v>47</v>
      </c>
      <c r="AI33" s="72" t="s">
        <v>47</v>
      </c>
      <c r="AK33" s="69">
        <f t="shared" si="20"/>
        <v>0.23552888711700626</v>
      </c>
      <c r="AL33" s="69">
        <f t="shared" si="21"/>
        <v>0.16941267855888742</v>
      </c>
      <c r="AM33" s="69">
        <f t="shared" si="22"/>
        <v>0.22364614427093343</v>
      </c>
      <c r="AN33" s="69">
        <f t="shared" si="23"/>
        <v>-0.025390415868168703</v>
      </c>
      <c r="AO33" s="69">
        <f t="shared" si="24"/>
        <v>0.1731338832956122</v>
      </c>
      <c r="AP33" s="69">
        <f t="shared" si="25"/>
        <v>0.18975976059058186</v>
      </c>
    </row>
    <row r="34" spans="1:42" ht="12.75" customHeight="1">
      <c r="A34" s="40">
        <v>43496</v>
      </c>
      <c r="B34" s="21">
        <v>1846.6890587619048</v>
      </c>
      <c r="C34" s="21">
        <v>1527.4638438571428</v>
      </c>
      <c r="D34" s="21">
        <v>1281.3449908571429</v>
      </c>
      <c r="E34" s="21">
        <v>206.9706396190476</v>
      </c>
      <c r="F34" s="21">
        <v>2910.7415902380953</v>
      </c>
      <c r="G34" s="21">
        <v>7773.210123333333</v>
      </c>
      <c r="I34" s="21">
        <v>81.69510740785886</v>
      </c>
      <c r="J34" s="21">
        <v>79.71288782616297</v>
      </c>
      <c r="K34" s="21">
        <v>57.58972001639717</v>
      </c>
      <c r="L34" s="21">
        <v>9.604308706325593</v>
      </c>
      <c r="M34" s="21">
        <v>125.91765745966332</v>
      </c>
      <c r="N34" s="21">
        <v>354.5196814164079</v>
      </c>
      <c r="O34" s="22"/>
      <c r="P34" s="64">
        <f aca="true" t="shared" si="26" ref="P34:U34">B34/B22-1</f>
        <v>0.15947306320304366</v>
      </c>
      <c r="Q34" s="64">
        <f t="shared" si="26"/>
        <v>0.18895931836304336</v>
      </c>
      <c r="R34" s="64">
        <f t="shared" si="26"/>
        <v>-0.009140634221216248</v>
      </c>
      <c r="S34" s="64">
        <f t="shared" si="26"/>
        <v>0.26365467265636333</v>
      </c>
      <c r="T34" s="64">
        <f t="shared" si="26"/>
        <v>0.026184215824175405</v>
      </c>
      <c r="U34" s="64">
        <f t="shared" si="26"/>
        <v>0.08400470924838177</v>
      </c>
      <c r="W34" s="69">
        <f t="shared" si="14"/>
        <v>-0.20625774596306945</v>
      </c>
      <c r="X34" s="69">
        <f t="shared" si="15"/>
        <v>-0.18396551727882882</v>
      </c>
      <c r="Y34" s="69">
        <f t="shared" si="16"/>
        <v>-0.2038528686616512</v>
      </c>
      <c r="Z34" s="69">
        <f t="shared" si="17"/>
        <v>-0.09080291184981926</v>
      </c>
      <c r="AA34" s="69">
        <f t="shared" si="18"/>
        <v>-0.09395606265273626</v>
      </c>
      <c r="AB34" s="69">
        <f t="shared" si="19"/>
        <v>-0.1594739276531848</v>
      </c>
      <c r="AC34" s="78"/>
      <c r="AD34" s="64">
        <f aca="true" t="shared" si="27" ref="AD34:AI34">I34/I22-1</f>
        <v>0.05310758577946406</v>
      </c>
      <c r="AE34" s="64">
        <f t="shared" si="27"/>
        <v>0.12523332363137651</v>
      </c>
      <c r="AF34" s="64">
        <f t="shared" si="27"/>
        <v>-0.03528166134295074</v>
      </c>
      <c r="AG34" s="64">
        <f t="shared" si="27"/>
        <v>0.09433084032824879</v>
      </c>
      <c r="AH34" s="64">
        <f t="shared" si="27"/>
        <v>-0.04462225343601911</v>
      </c>
      <c r="AI34" s="64">
        <f t="shared" si="27"/>
        <v>0.01672577963637356</v>
      </c>
      <c r="AK34" s="69">
        <f t="shared" si="20"/>
        <v>-0.22810992703610078</v>
      </c>
      <c r="AL34" s="69">
        <f t="shared" si="21"/>
        <v>-0.20407254090786853</v>
      </c>
      <c r="AM34" s="69">
        <f t="shared" si="22"/>
        <v>-0.25214913504208547</v>
      </c>
      <c r="AN34" s="69">
        <f t="shared" si="23"/>
        <v>-0.07569291475281081</v>
      </c>
      <c r="AO34" s="69">
        <f t="shared" si="24"/>
        <v>-0.11517951944264293</v>
      </c>
      <c r="AP34" s="69">
        <f t="shared" si="25"/>
        <v>-0.18631258910316384</v>
      </c>
    </row>
    <row r="35" spans="1:42" ht="12.75" customHeight="1">
      <c r="A35" s="40">
        <v>43524</v>
      </c>
      <c r="B35" s="21">
        <v>1711.8134331052631</v>
      </c>
      <c r="C35" s="21">
        <v>1416.5918548947368</v>
      </c>
      <c r="D35" s="21">
        <v>1148.764771</v>
      </c>
      <c r="E35" s="21">
        <v>193.28132763157896</v>
      </c>
      <c r="F35" s="21">
        <v>2761.035436368421</v>
      </c>
      <c r="G35" s="21">
        <v>7231.486823</v>
      </c>
      <c r="I35" s="21">
        <v>74.94939427629562</v>
      </c>
      <c r="J35" s="21">
        <v>72.98036852289007</v>
      </c>
      <c r="K35" s="21">
        <v>51.41092657560369</v>
      </c>
      <c r="L35" s="21">
        <v>9.051064656169123</v>
      </c>
      <c r="M35" s="21">
        <v>115.31816297514571</v>
      </c>
      <c r="N35" s="21">
        <v>323.70991700610426</v>
      </c>
      <c r="O35" s="22"/>
      <c r="P35" s="64">
        <f aca="true" t="shared" si="28" ref="P35:P49">B35/B23-1</f>
        <v>-0.11571251297029561</v>
      </c>
      <c r="Q35" s="64">
        <f aca="true" t="shared" si="29" ref="Q35:Q50">C35/C23-1</f>
        <v>-0.141408431752729</v>
      </c>
      <c r="R35" s="64">
        <f aca="true" t="shared" si="30" ref="R35:R50">D35/D23-1</f>
        <v>-0.31497671038938835</v>
      </c>
      <c r="S35" s="64">
        <f aca="true" t="shared" si="31" ref="S35:S50">E35/E23-1</f>
        <v>0.0002768959407317695</v>
      </c>
      <c r="T35" s="64">
        <f aca="true" t="shared" si="32" ref="T35:T50">F35/F23-1</f>
        <v>-0.05740295161918951</v>
      </c>
      <c r="U35" s="64">
        <f aca="true" t="shared" si="33" ref="U35:U50">G35/G23-1</f>
        <v>-0.13757806722065702</v>
      </c>
      <c r="W35" s="69">
        <f t="shared" si="14"/>
        <v>-0.07303645679639637</v>
      </c>
      <c r="X35" s="69">
        <f t="shared" si="15"/>
        <v>-0.07258567160740947</v>
      </c>
      <c r="Y35" s="69">
        <f t="shared" si="16"/>
        <v>-0.10346957361456144</v>
      </c>
      <c r="Z35" s="69">
        <f t="shared" si="17"/>
        <v>-0.06614132329428624</v>
      </c>
      <c r="AA35" s="69">
        <f t="shared" si="18"/>
        <v>-0.05143230658872355</v>
      </c>
      <c r="AB35" s="69">
        <f t="shared" si="19"/>
        <v>-0.06969106607670472</v>
      </c>
      <c r="AC35" s="78"/>
      <c r="AD35" s="64">
        <f aca="true" t="shared" si="34" ref="AD35:AD49">I35/I23-1</f>
        <v>-0.2312998470083305</v>
      </c>
      <c r="AE35" s="64">
        <f aca="true" t="shared" si="35" ref="AE35:AE50">J35/J23-1</f>
        <v>-0.2373624762766543</v>
      </c>
      <c r="AF35" s="64">
        <f aca="true" t="shared" si="36" ref="AF35:AF50">K35/K23-1</f>
        <v>-0.38724668200863066</v>
      </c>
      <c r="AG35" s="64">
        <f aca="true" t="shared" si="37" ref="AG35:AG50">L35/L23-1</f>
        <v>-0.15107096579411516</v>
      </c>
      <c r="AH35" s="64">
        <f aca="true" t="shared" si="38" ref="AH35:AH50">M35/M23-1</f>
        <v>-0.19318864234372746</v>
      </c>
      <c r="AI35" s="64">
        <f aca="true" t="shared" si="39" ref="AI35:AI50">N35/N23-1</f>
        <v>-0.24839262686370756</v>
      </c>
      <c r="AK35" s="69">
        <f t="shared" si="20"/>
        <v>-0.08257181299591898</v>
      </c>
      <c r="AL35" s="69">
        <f t="shared" si="21"/>
        <v>-0.08445960856361268</v>
      </c>
      <c r="AM35" s="69">
        <f t="shared" si="22"/>
        <v>-0.10728986768878601</v>
      </c>
      <c r="AN35" s="69">
        <f t="shared" si="23"/>
        <v>-0.05760373464381596</v>
      </c>
      <c r="AO35" s="69">
        <f t="shared" si="24"/>
        <v>-0.08417798344059146</v>
      </c>
      <c r="AP35" s="69">
        <f t="shared" si="25"/>
        <v>-0.08690565298719033</v>
      </c>
    </row>
    <row r="36" spans="1:42" ht="12.75" customHeight="1">
      <c r="A36" s="40">
        <v>43555</v>
      </c>
      <c r="B36" s="21">
        <v>1934.7164968571428</v>
      </c>
      <c r="C36" s="21">
        <v>1507.3658040476191</v>
      </c>
      <c r="D36" s="21">
        <v>1180.0586216190477</v>
      </c>
      <c r="E36" s="21">
        <v>195.9101404761905</v>
      </c>
      <c r="F36" s="21">
        <v>2726.415447761905</v>
      </c>
      <c r="G36" s="21">
        <v>7544.466510761905</v>
      </c>
      <c r="I36" s="21">
        <v>85.65355244824471</v>
      </c>
      <c r="J36" s="21">
        <v>79.36740265829074</v>
      </c>
      <c r="K36" s="21">
        <v>54.555102672128264</v>
      </c>
      <c r="L36" s="21">
        <v>9.657856208414941</v>
      </c>
      <c r="M36" s="21">
        <v>118.12788956737828</v>
      </c>
      <c r="N36" s="21">
        <v>347.36180355445697</v>
      </c>
      <c r="O36" s="22"/>
      <c r="P36" s="64">
        <f t="shared" si="28"/>
        <v>0.14727524166419959</v>
      </c>
      <c r="Q36" s="64">
        <f t="shared" si="29"/>
        <v>0.04501006112521133</v>
      </c>
      <c r="R36" s="64">
        <f t="shared" si="30"/>
        <v>-0.20396764131887302</v>
      </c>
      <c r="S36" s="64">
        <f t="shared" si="31"/>
        <v>0.1717830464209984</v>
      </c>
      <c r="T36" s="64">
        <f t="shared" si="32"/>
        <v>0.04771777969872648</v>
      </c>
      <c r="U36" s="64">
        <f t="shared" si="33"/>
        <v>0.022194487474738178</v>
      </c>
      <c r="W36" s="69">
        <f t="shared" si="14"/>
        <v>0.1302145779680728</v>
      </c>
      <c r="X36" s="69">
        <f t="shared" si="15"/>
        <v>0.06407911272342282</v>
      </c>
      <c r="Y36" s="69">
        <f t="shared" si="16"/>
        <v>0.027241304233073027</v>
      </c>
      <c r="Z36" s="69">
        <f t="shared" si="17"/>
        <v>0.01360096640903885</v>
      </c>
      <c r="AA36" s="69">
        <f t="shared" si="18"/>
        <v>-0.012538770111567787</v>
      </c>
      <c r="AB36" s="69">
        <f t="shared" si="19"/>
        <v>0.04328012971916939</v>
      </c>
      <c r="AC36" s="78"/>
      <c r="AD36" s="64">
        <f t="shared" si="34"/>
        <v>0.039599123884070275</v>
      </c>
      <c r="AE36" s="64">
        <f t="shared" si="35"/>
        <v>-0.037312873350038744</v>
      </c>
      <c r="AF36" s="64">
        <f t="shared" si="36"/>
        <v>-0.24283466020562017</v>
      </c>
      <c r="AG36" s="64">
        <f t="shared" si="37"/>
        <v>0.06151633039666593</v>
      </c>
      <c r="AH36" s="64">
        <f t="shared" si="38"/>
        <v>-0.05234503815328739</v>
      </c>
      <c r="AI36" s="64">
        <f t="shared" si="39"/>
        <v>-0.06279868556916857</v>
      </c>
      <c r="AK36" s="69">
        <f t="shared" si="20"/>
        <v>0.14281847472294396</v>
      </c>
      <c r="AL36" s="69">
        <f t="shared" si="21"/>
        <v>0.08751715378632818</v>
      </c>
      <c r="AM36" s="69">
        <f t="shared" si="22"/>
        <v>0.06115774030839183</v>
      </c>
      <c r="AN36" s="69">
        <f t="shared" si="23"/>
        <v>0.06704090350655423</v>
      </c>
      <c r="AO36" s="69">
        <f t="shared" si="24"/>
        <v>0.024364996109399906</v>
      </c>
      <c r="AP36" s="69">
        <f t="shared" si="25"/>
        <v>0.07306506630103238</v>
      </c>
    </row>
    <row r="37" spans="1:42" ht="12.75" customHeight="1">
      <c r="A37" s="40">
        <v>43585</v>
      </c>
      <c r="B37" s="21">
        <v>1599.000294142857</v>
      </c>
      <c r="C37" s="21">
        <v>1254.0268295714286</v>
      </c>
      <c r="D37" s="21">
        <v>1018.7521406666666</v>
      </c>
      <c r="E37" s="21">
        <v>180.30255780952382</v>
      </c>
      <c r="F37" s="21">
        <v>2549.736812285714</v>
      </c>
      <c r="G37" s="21">
        <v>6601.818634476191</v>
      </c>
      <c r="I37" s="21">
        <v>71.90595931919275</v>
      </c>
      <c r="J37" s="21">
        <v>67.26614888735674</v>
      </c>
      <c r="K37" s="21">
        <v>47.91013842198192</v>
      </c>
      <c r="L37" s="21">
        <v>9.273975311925756</v>
      </c>
      <c r="M37" s="21">
        <v>112.59686087607122</v>
      </c>
      <c r="N37" s="21">
        <v>308.95308281652837</v>
      </c>
      <c r="O37" s="22"/>
      <c r="P37" s="64">
        <f t="shared" si="28"/>
        <v>0.08603743194568247</v>
      </c>
      <c r="Q37" s="64">
        <f t="shared" si="29"/>
        <v>-0.01069912552761032</v>
      </c>
      <c r="R37" s="64">
        <f t="shared" si="30"/>
        <v>-0.241570553302069</v>
      </c>
      <c r="S37" s="64">
        <f t="shared" si="31"/>
        <v>0.15993281309102114</v>
      </c>
      <c r="T37" s="64">
        <f t="shared" si="32"/>
        <v>0.06347053117142964</v>
      </c>
      <c r="U37" s="64">
        <f t="shared" si="33"/>
        <v>-0.0051745569859343865</v>
      </c>
      <c r="W37" s="69">
        <f t="shared" si="14"/>
        <v>-0.1735221688860571</v>
      </c>
      <c r="X37" s="69">
        <f t="shared" si="15"/>
        <v>-0.16806734887836638</v>
      </c>
      <c r="Y37" s="69">
        <f t="shared" si="16"/>
        <v>-0.13669361673835123</v>
      </c>
      <c r="Z37" s="69">
        <f t="shared" si="17"/>
        <v>-0.07966704851892803</v>
      </c>
      <c r="AA37" s="69">
        <f t="shared" si="18"/>
        <v>-0.06480253609963404</v>
      </c>
      <c r="AB37" s="69">
        <f t="shared" si="19"/>
        <v>-0.12494559753709045</v>
      </c>
      <c r="AC37" s="78"/>
      <c r="AD37" s="64">
        <f t="shared" si="34"/>
        <v>-0.0075363930709264615</v>
      </c>
      <c r="AE37" s="64">
        <f t="shared" si="35"/>
        <v>-0.08795412862494434</v>
      </c>
      <c r="AF37" s="64">
        <f t="shared" si="36"/>
        <v>-0.25621687214633404</v>
      </c>
      <c r="AG37" s="64">
        <f t="shared" si="37"/>
        <v>0.11005021761693023</v>
      </c>
      <c r="AH37" s="64">
        <f t="shared" si="38"/>
        <v>0.008637482714959566</v>
      </c>
      <c r="AI37" s="64">
        <f t="shared" si="39"/>
        <v>-0.0654955697305849</v>
      </c>
      <c r="AK37" s="69">
        <f t="shared" si="20"/>
        <v>-0.16050231118386837</v>
      </c>
      <c r="AL37" s="69">
        <f t="shared" si="21"/>
        <v>-0.15247133414501257</v>
      </c>
      <c r="AM37" s="69">
        <f t="shared" si="22"/>
        <v>-0.12180279982391451</v>
      </c>
      <c r="AN37" s="69">
        <f t="shared" si="23"/>
        <v>-0.039748044307670205</v>
      </c>
      <c r="AO37" s="69">
        <f t="shared" si="24"/>
        <v>-0.046822377946168614</v>
      </c>
      <c r="AP37" s="69">
        <f t="shared" si="25"/>
        <v>-0.11057266615069017</v>
      </c>
    </row>
    <row r="38" spans="1:42" ht="12.75" customHeight="1">
      <c r="A38" s="40">
        <v>43616</v>
      </c>
      <c r="B38" s="21">
        <v>1699.115812409091</v>
      </c>
      <c r="C38" s="21">
        <v>1445.5831365454544</v>
      </c>
      <c r="D38" s="21">
        <v>1145.411392</v>
      </c>
      <c r="E38" s="21">
        <v>200.23234877272728</v>
      </c>
      <c r="F38" s="21">
        <v>2571.0991623636364</v>
      </c>
      <c r="G38" s="21">
        <v>7061.4418520909085</v>
      </c>
      <c r="I38" s="21">
        <v>77.925179934502</v>
      </c>
      <c r="J38" s="21">
        <v>78.17135385913869</v>
      </c>
      <c r="K38" s="21">
        <v>54.6809795136065</v>
      </c>
      <c r="L38" s="21">
        <v>9.89031430308255</v>
      </c>
      <c r="M38" s="21">
        <v>113.6276862173128</v>
      </c>
      <c r="N38" s="21">
        <v>334.29551382764254</v>
      </c>
      <c r="O38" s="22"/>
      <c r="P38" s="64">
        <f t="shared" si="28"/>
        <v>0.1284458152969037</v>
      </c>
      <c r="Q38" s="64">
        <f t="shared" si="29"/>
        <v>0.1621926915401859</v>
      </c>
      <c r="R38" s="64">
        <f t="shared" si="30"/>
        <v>-0.08537873348068348</v>
      </c>
      <c r="S38" s="64">
        <f t="shared" si="31"/>
        <v>0.22645855719230812</v>
      </c>
      <c r="T38" s="64">
        <f t="shared" si="32"/>
        <v>0.027142691607307645</v>
      </c>
      <c r="U38" s="64">
        <f t="shared" si="33"/>
        <v>0.058955901914570674</v>
      </c>
      <c r="W38" s="69">
        <f t="shared" si="14"/>
        <v>0.06261131948065146</v>
      </c>
      <c r="X38" s="69">
        <f t="shared" si="15"/>
        <v>0.15275295747818363</v>
      </c>
      <c r="Y38" s="69">
        <f t="shared" si="16"/>
        <v>0.12432783822220794</v>
      </c>
      <c r="Z38" s="69">
        <f t="shared" si="17"/>
        <v>0.11053526475346942</v>
      </c>
      <c r="AA38" s="69">
        <f t="shared" si="18"/>
        <v>0.00837825691459182</v>
      </c>
      <c r="AB38" s="69">
        <f t="shared" si="19"/>
        <v>0.069620697426382</v>
      </c>
      <c r="AC38" s="78"/>
      <c r="AD38" s="64">
        <f t="shared" si="34"/>
        <v>0.10663522224618971</v>
      </c>
      <c r="AE38" s="64">
        <f t="shared" si="35"/>
        <v>0.14142142699345306</v>
      </c>
      <c r="AF38" s="64">
        <f t="shared" si="36"/>
        <v>-0.0379321526745422</v>
      </c>
      <c r="AG38" s="64">
        <f t="shared" si="37"/>
        <v>0.22789581810035453</v>
      </c>
      <c r="AH38" s="64">
        <f t="shared" si="38"/>
        <v>0.04524179808894502</v>
      </c>
      <c r="AI38" s="64">
        <f t="shared" si="39"/>
        <v>0.06973408745142096</v>
      </c>
      <c r="AK38" s="69">
        <f t="shared" si="20"/>
        <v>0.0837096211816013</v>
      </c>
      <c r="AL38" s="69">
        <f t="shared" si="21"/>
        <v>0.162120251451346</v>
      </c>
      <c r="AM38" s="69">
        <f t="shared" si="22"/>
        <v>0.1413237639179521</v>
      </c>
      <c r="AN38" s="69">
        <f t="shared" si="23"/>
        <v>0.06645898554034524</v>
      </c>
      <c r="AO38" s="69">
        <f t="shared" si="24"/>
        <v>0.009155009591041319</v>
      </c>
      <c r="AP38" s="69">
        <f t="shared" si="25"/>
        <v>0.08202679442484717</v>
      </c>
    </row>
    <row r="39" spans="1:42" ht="12.75" customHeight="1">
      <c r="A39" s="40">
        <v>43646</v>
      </c>
      <c r="B39" s="21">
        <v>1741.7748769500001</v>
      </c>
      <c r="C39" s="21">
        <v>1478.0945783</v>
      </c>
      <c r="D39" s="21">
        <v>1101.96563655</v>
      </c>
      <c r="E39" s="21">
        <v>195.751636</v>
      </c>
      <c r="F39" s="21">
        <v>2627.5537617</v>
      </c>
      <c r="G39" s="21">
        <v>7145.1404895</v>
      </c>
      <c r="I39" s="21">
        <v>78.12032739788486</v>
      </c>
      <c r="J39" s="21">
        <v>75.12233403892814</v>
      </c>
      <c r="K39" s="21">
        <v>50.531658665292994</v>
      </c>
      <c r="L39" s="21">
        <v>9.478136155474107</v>
      </c>
      <c r="M39" s="21">
        <v>114.55070235681129</v>
      </c>
      <c r="N39" s="21">
        <v>327.8031586143914</v>
      </c>
      <c r="O39" s="22"/>
      <c r="P39" s="64">
        <f t="shared" si="28"/>
        <v>-0.0031427498360471207</v>
      </c>
      <c r="Q39" s="64">
        <f t="shared" si="29"/>
        <v>0.04095960658080067</v>
      </c>
      <c r="R39" s="64">
        <f t="shared" si="30"/>
        <v>-0.14381611882947287</v>
      </c>
      <c r="S39" s="64">
        <f t="shared" si="31"/>
        <v>0.1350327641922897</v>
      </c>
      <c r="T39" s="64">
        <f t="shared" si="32"/>
        <v>-0.009853642327137035</v>
      </c>
      <c r="U39" s="64">
        <f t="shared" si="33"/>
        <v>-0.018583042144081796</v>
      </c>
      <c r="W39" s="69">
        <f t="shared" si="14"/>
        <v>0.025106625592769438</v>
      </c>
      <c r="X39" s="69">
        <f t="shared" si="15"/>
        <v>0.02249019162760768</v>
      </c>
      <c r="Y39" s="69">
        <f t="shared" si="16"/>
        <v>-0.0379302630945022</v>
      </c>
      <c r="Z39" s="69">
        <f t="shared" si="17"/>
        <v>-0.02237756686265069</v>
      </c>
      <c r="AA39" s="69">
        <f t="shared" si="18"/>
        <v>0.021957379226269946</v>
      </c>
      <c r="AB39" s="69">
        <f t="shared" si="19"/>
        <v>0.011852910377546655</v>
      </c>
      <c r="AC39" s="78"/>
      <c r="AD39" s="64">
        <f t="shared" si="34"/>
        <v>-0.04011660940204431</v>
      </c>
      <c r="AE39" s="64">
        <f t="shared" si="35"/>
        <v>-0.05023076045479513</v>
      </c>
      <c r="AF39" s="64">
        <f t="shared" si="36"/>
        <v>-0.15951479596603724</v>
      </c>
      <c r="AG39" s="64">
        <f t="shared" si="37"/>
        <v>0.11461019156933139</v>
      </c>
      <c r="AH39" s="64">
        <f t="shared" si="38"/>
        <v>-0.05325601085526799</v>
      </c>
      <c r="AI39" s="64">
        <f t="shared" si="39"/>
        <v>-0.06368843668510682</v>
      </c>
      <c r="AK39" s="69">
        <f t="shared" si="20"/>
        <v>0.002504292752957271</v>
      </c>
      <c r="AL39" s="69">
        <f t="shared" si="21"/>
        <v>-0.03900431129419535</v>
      </c>
      <c r="AM39" s="69">
        <f t="shared" si="22"/>
        <v>-0.07588234309667063</v>
      </c>
      <c r="AN39" s="69">
        <f t="shared" si="23"/>
        <v>-0.0416749291253542</v>
      </c>
      <c r="AO39" s="69">
        <f t="shared" si="24"/>
        <v>0.008123162322721367</v>
      </c>
      <c r="AP39" s="69">
        <f t="shared" si="25"/>
        <v>-0.019421006100005522</v>
      </c>
    </row>
    <row r="40" spans="1:42" ht="12.75" customHeight="1">
      <c r="A40" s="40">
        <v>43677</v>
      </c>
      <c r="B40" s="21">
        <v>1384.930345590909</v>
      </c>
      <c r="C40" s="21">
        <v>1277.7358872727273</v>
      </c>
      <c r="D40" s="21">
        <v>1085.5839396818183</v>
      </c>
      <c r="E40" s="21">
        <v>175.55217795454547</v>
      </c>
      <c r="F40" s="21">
        <v>2339.522751818182</v>
      </c>
      <c r="G40" s="21">
        <v>6263.325102318182</v>
      </c>
      <c r="I40" s="21">
        <v>63.609595264852594</v>
      </c>
      <c r="J40" s="21">
        <v>67.26904362075136</v>
      </c>
      <c r="K40" s="21">
        <v>49.31160614462342</v>
      </c>
      <c r="L40" s="21">
        <v>8.91087108787295</v>
      </c>
      <c r="M40" s="21">
        <v>100.40273780605332</v>
      </c>
      <c r="N40" s="21">
        <v>289.50385392415365</v>
      </c>
      <c r="O40" s="22"/>
      <c r="P40" s="64">
        <f t="shared" si="28"/>
        <v>-0.005402770312699978</v>
      </c>
      <c r="Q40" s="64">
        <f t="shared" si="29"/>
        <v>0.08184640230139095</v>
      </c>
      <c r="R40" s="64">
        <f t="shared" si="30"/>
        <v>-0.016493938492241123</v>
      </c>
      <c r="S40" s="64">
        <f t="shared" si="31"/>
        <v>0.18622303027849263</v>
      </c>
      <c r="T40" s="64">
        <f t="shared" si="32"/>
        <v>0.03919065176388581</v>
      </c>
      <c r="U40" s="64">
        <f t="shared" si="33"/>
        <v>0.030728806049697965</v>
      </c>
      <c r="W40" s="69">
        <f t="shared" si="14"/>
        <v>-0.20487408337405644</v>
      </c>
      <c r="X40" s="69">
        <f t="shared" si="15"/>
        <v>-0.13555200997876005</v>
      </c>
      <c r="Y40" s="69">
        <f t="shared" si="16"/>
        <v>-0.01486588721538451</v>
      </c>
      <c r="Z40" s="69">
        <f t="shared" si="17"/>
        <v>-0.10318921700074335</v>
      </c>
      <c r="AA40" s="69">
        <f t="shared" si="18"/>
        <v>-0.10961945444475518</v>
      </c>
      <c r="AB40" s="69">
        <f t="shared" si="19"/>
        <v>-0.12341470240895502</v>
      </c>
      <c r="AC40" s="78"/>
      <c r="AD40" s="64">
        <f t="shared" si="34"/>
        <v>-0.05240556811652686</v>
      </c>
      <c r="AE40" s="64">
        <f t="shared" si="35"/>
        <v>-0.04442665364706233</v>
      </c>
      <c r="AF40" s="64">
        <f t="shared" si="36"/>
        <v>-0.06632204729876356</v>
      </c>
      <c r="AG40" s="64">
        <f t="shared" si="37"/>
        <v>0.14382716130651674</v>
      </c>
      <c r="AH40" s="64">
        <f t="shared" si="38"/>
        <v>-0.057538817434207745</v>
      </c>
      <c r="AI40" s="64">
        <f t="shared" si="39"/>
        <v>-0.049751566174926154</v>
      </c>
      <c r="AK40" s="69">
        <f t="shared" si="20"/>
        <v>-0.18574848079073913</v>
      </c>
      <c r="AL40" s="69">
        <f t="shared" si="21"/>
        <v>-0.10454002153483721</v>
      </c>
      <c r="AM40" s="69">
        <f t="shared" si="22"/>
        <v>-0.024144319677904313</v>
      </c>
      <c r="AN40" s="69">
        <f t="shared" si="23"/>
        <v>-0.05984985426417755</v>
      </c>
      <c r="AO40" s="69">
        <f t="shared" si="24"/>
        <v>-0.12350831779877525</v>
      </c>
      <c r="AP40" s="69">
        <f t="shared" si="25"/>
        <v>-0.11683628935159485</v>
      </c>
    </row>
    <row r="41" spans="1:42" ht="12.75" customHeight="1">
      <c r="A41" s="40">
        <v>43708</v>
      </c>
      <c r="B41" s="21">
        <v>1717.9652972727272</v>
      </c>
      <c r="C41" s="21">
        <v>1497.3317782272727</v>
      </c>
      <c r="D41" s="21">
        <v>1272.7311057727272</v>
      </c>
      <c r="E41" s="21">
        <v>215.78004104545454</v>
      </c>
      <c r="F41" s="21">
        <v>2613.4272843636363</v>
      </c>
      <c r="G41" s="21">
        <v>7317.235506681818</v>
      </c>
      <c r="I41" s="21">
        <v>78.00996705082612</v>
      </c>
      <c r="J41" s="21">
        <v>77.80778992051957</v>
      </c>
      <c r="K41" s="21">
        <v>59.376401737821645</v>
      </c>
      <c r="L41" s="21">
        <v>10.140833383458116</v>
      </c>
      <c r="M41" s="21">
        <v>110.63542498760197</v>
      </c>
      <c r="N41" s="21">
        <v>335.97041708022743</v>
      </c>
      <c r="O41" s="22"/>
      <c r="P41" s="64">
        <f t="shared" si="28"/>
        <v>0.23192424827977431</v>
      </c>
      <c r="Q41" s="64">
        <f t="shared" si="29"/>
        <v>0.256322500273682</v>
      </c>
      <c r="R41" s="64">
        <f t="shared" si="30"/>
        <v>0.16989862223362673</v>
      </c>
      <c r="S41" s="64">
        <f t="shared" si="31"/>
        <v>0.40336788911800125</v>
      </c>
      <c r="T41" s="64">
        <f t="shared" si="32"/>
        <v>0.12852220356434074</v>
      </c>
      <c r="U41" s="64">
        <f t="shared" si="33"/>
        <v>0.19098952140326153</v>
      </c>
      <c r="W41" s="69">
        <f t="shared" si="14"/>
        <v>0.2404705426103737</v>
      </c>
      <c r="X41" s="69">
        <f t="shared" si="15"/>
        <v>0.17186328813481433</v>
      </c>
      <c r="Y41" s="69">
        <f t="shared" si="16"/>
        <v>0.1723930865684704</v>
      </c>
      <c r="Z41" s="69">
        <f t="shared" si="17"/>
        <v>0.229150464321354</v>
      </c>
      <c r="AA41" s="69">
        <f t="shared" si="18"/>
        <v>0.11707709716974835</v>
      </c>
      <c r="AB41" s="69">
        <f t="shared" si="19"/>
        <v>0.16826691687671813</v>
      </c>
      <c r="AC41" s="78"/>
      <c r="AD41" s="64">
        <f t="shared" si="34"/>
        <v>0.20660250513410805</v>
      </c>
      <c r="AE41" s="64">
        <f t="shared" si="35"/>
        <v>0.13320188359519292</v>
      </c>
      <c r="AF41" s="64">
        <f t="shared" si="36"/>
        <v>0.20258225098860105</v>
      </c>
      <c r="AG41" s="64">
        <f t="shared" si="37"/>
        <v>0.2751122771923229</v>
      </c>
      <c r="AH41" s="64">
        <f t="shared" si="38"/>
        <v>0.053105193475453394</v>
      </c>
      <c r="AI41" s="64">
        <f t="shared" si="39"/>
        <v>0.13619501221173613</v>
      </c>
      <c r="AK41" s="69">
        <f t="shared" si="20"/>
        <v>0.22638678529574663</v>
      </c>
      <c r="AL41" s="69">
        <f t="shared" si="21"/>
        <v>0.1566656181286512</v>
      </c>
      <c r="AM41" s="69">
        <f t="shared" si="22"/>
        <v>0.20410601844279253</v>
      </c>
      <c r="AN41" s="69">
        <f t="shared" si="23"/>
        <v>0.13802941187860474</v>
      </c>
      <c r="AO41" s="69">
        <f t="shared" si="24"/>
        <v>0.10191641587817046</v>
      </c>
      <c r="AP41" s="69">
        <f t="shared" si="25"/>
        <v>0.1605041263742466</v>
      </c>
    </row>
    <row r="42" spans="1:42" ht="12.75" customHeight="1">
      <c r="A42" s="40">
        <v>43738</v>
      </c>
      <c r="B42" s="21">
        <v>1769.3864148</v>
      </c>
      <c r="C42" s="21">
        <v>1455.43619945</v>
      </c>
      <c r="D42" s="21">
        <v>1207.1542124500002</v>
      </c>
      <c r="E42" s="21">
        <v>201.4087389</v>
      </c>
      <c r="F42" s="21">
        <v>2593.31220265</v>
      </c>
      <c r="G42" s="21">
        <v>7226.69776825</v>
      </c>
      <c r="I42" s="21">
        <v>78.12313499938564</v>
      </c>
      <c r="J42" s="21">
        <v>73.75369952391478</v>
      </c>
      <c r="K42" s="21">
        <v>54.09110908572365</v>
      </c>
      <c r="L42" s="21">
        <v>9.118237551731399</v>
      </c>
      <c r="M42" s="21">
        <v>109.89940041779295</v>
      </c>
      <c r="N42" s="21">
        <v>324.9855815785484</v>
      </c>
      <c r="O42" s="22"/>
      <c r="P42" s="64">
        <f t="shared" si="28"/>
        <v>0.06433063007925122</v>
      </c>
      <c r="Q42" s="64">
        <f t="shared" si="29"/>
        <v>0.07957712134551387</v>
      </c>
      <c r="R42" s="64">
        <f t="shared" si="30"/>
        <v>0.0524888208995149</v>
      </c>
      <c r="S42" s="64">
        <f t="shared" si="31"/>
        <v>0.15418314445395986</v>
      </c>
      <c r="T42" s="64">
        <f t="shared" si="32"/>
        <v>0.011658457800064914</v>
      </c>
      <c r="U42" s="64">
        <f t="shared" si="33"/>
        <v>0.04803457581419557</v>
      </c>
      <c r="W42" s="69">
        <f t="shared" si="14"/>
        <v>0.029931406419503315</v>
      </c>
      <c r="X42" s="69">
        <f t="shared" si="15"/>
        <v>-0.027980157361566116</v>
      </c>
      <c r="Y42" s="69">
        <f t="shared" si="16"/>
        <v>-0.05152454672105511</v>
      </c>
      <c r="Z42" s="69">
        <f t="shared" si="17"/>
        <v>-0.06660162856502183</v>
      </c>
      <c r="AA42" s="69">
        <f t="shared" si="18"/>
        <v>-0.007696820888794753</v>
      </c>
      <c r="AB42" s="69">
        <f t="shared" si="19"/>
        <v>-0.012373216407910115</v>
      </c>
      <c r="AC42" s="78"/>
      <c r="AD42" s="64">
        <f t="shared" si="34"/>
        <v>-0.008622494342759635</v>
      </c>
      <c r="AE42" s="64">
        <f t="shared" si="35"/>
        <v>-0.04521176618724343</v>
      </c>
      <c r="AF42" s="64">
        <f t="shared" si="36"/>
        <v>0.023660762727086615</v>
      </c>
      <c r="AG42" s="64">
        <f t="shared" si="37"/>
        <v>0.003958854265329714</v>
      </c>
      <c r="AH42" s="64">
        <f t="shared" si="38"/>
        <v>-0.03899951653506184</v>
      </c>
      <c r="AI42" s="64">
        <f t="shared" si="39"/>
        <v>-0.022103424893342383</v>
      </c>
      <c r="AK42" s="69">
        <f t="shared" si="20"/>
        <v>0.0014506857628306946</v>
      </c>
      <c r="AL42" s="69">
        <f t="shared" si="21"/>
        <v>-0.05210391402642378</v>
      </c>
      <c r="AM42" s="69">
        <f t="shared" si="22"/>
        <v>-0.08901335374675223</v>
      </c>
      <c r="AN42" s="69">
        <f t="shared" si="23"/>
        <v>-0.10083942739802731</v>
      </c>
      <c r="AO42" s="69">
        <f t="shared" si="24"/>
        <v>-0.006652702512703335</v>
      </c>
      <c r="AP42" s="69">
        <f t="shared" si="25"/>
        <v>-0.032695841488496025</v>
      </c>
    </row>
    <row r="43" spans="1:42" ht="12.75" customHeight="1">
      <c r="A43" s="40">
        <v>43769</v>
      </c>
      <c r="B43" s="21">
        <v>1593.3631117391305</v>
      </c>
      <c r="C43" s="21">
        <v>1247.0418792608696</v>
      </c>
      <c r="D43" s="21">
        <v>1116.7118056086958</v>
      </c>
      <c r="E43" s="21">
        <v>175.00262752173913</v>
      </c>
      <c r="F43" s="21">
        <v>2431.080179695652</v>
      </c>
      <c r="G43" s="21">
        <v>6563.199603826087</v>
      </c>
      <c r="I43" s="21">
        <v>70.7564144903815</v>
      </c>
      <c r="J43" s="21">
        <v>64.36056649486125</v>
      </c>
      <c r="K43" s="21">
        <v>50.38968286405212</v>
      </c>
      <c r="L43" s="21">
        <v>8.311428636367742</v>
      </c>
      <c r="M43" s="21">
        <v>103.83571567049296</v>
      </c>
      <c r="N43" s="21">
        <v>297.65380815615555</v>
      </c>
      <c r="O43" s="22"/>
      <c r="P43" s="64">
        <f t="shared" si="28"/>
        <v>-0.21009563093188854</v>
      </c>
      <c r="Q43" s="64">
        <f t="shared" si="29"/>
        <v>-0.28004876144271496</v>
      </c>
      <c r="R43" s="64">
        <f t="shared" si="30"/>
        <v>-0.28562505181213815</v>
      </c>
      <c r="S43" s="64">
        <f t="shared" si="31"/>
        <v>-0.1918961139117954</v>
      </c>
      <c r="T43" s="64">
        <f t="shared" si="32"/>
        <v>-0.1873831327885267</v>
      </c>
      <c r="U43" s="64">
        <f t="shared" si="33"/>
        <v>-0.22973547086635848</v>
      </c>
      <c r="W43" s="69">
        <f t="shared" si="14"/>
        <v>-0.09948268031704421</v>
      </c>
      <c r="X43" s="69">
        <f t="shared" si="15"/>
        <v>-0.14318341145278735</v>
      </c>
      <c r="Y43" s="69">
        <f t="shared" si="16"/>
        <v>-0.07492199911869202</v>
      </c>
      <c r="Z43" s="69">
        <f t="shared" si="17"/>
        <v>-0.1311070786822789</v>
      </c>
      <c r="AA43" s="69">
        <f t="shared" si="18"/>
        <v>-0.06255784505566653</v>
      </c>
      <c r="AB43" s="69">
        <f t="shared" si="19"/>
        <v>-0.09181208149300868</v>
      </c>
      <c r="AC43" s="78"/>
      <c r="AD43" s="64">
        <f t="shared" si="34"/>
        <v>-0.2807336626851421</v>
      </c>
      <c r="AE43" s="64">
        <f t="shared" si="35"/>
        <v>-0.3589706524074564</v>
      </c>
      <c r="AF43" s="64">
        <f t="shared" si="36"/>
        <v>-0.34747323429497534</v>
      </c>
      <c r="AG43" s="64">
        <f t="shared" si="37"/>
        <v>-0.27257340711677147</v>
      </c>
      <c r="AH43" s="64">
        <f t="shared" si="38"/>
        <v>-0.24146500074311028</v>
      </c>
      <c r="AI43" s="64">
        <f t="shared" si="39"/>
        <v>-0.2985040729863184</v>
      </c>
      <c r="AK43" s="69">
        <f t="shared" si="20"/>
        <v>-0.09429627355663683</v>
      </c>
      <c r="AL43" s="69">
        <f t="shared" si="21"/>
        <v>-0.1273581269778581</v>
      </c>
      <c r="AM43" s="69">
        <f t="shared" si="22"/>
        <v>-0.06842947545788913</v>
      </c>
      <c r="AN43" s="69">
        <f t="shared" si="23"/>
        <v>-0.08848298926040343</v>
      </c>
      <c r="AO43" s="69">
        <f t="shared" si="24"/>
        <v>-0.055174866507445186</v>
      </c>
      <c r="AP43" s="69">
        <f t="shared" si="25"/>
        <v>-0.08410149548676771</v>
      </c>
    </row>
    <row r="44" spans="1:42" ht="12.75" customHeight="1">
      <c r="A44" s="40">
        <v>43799</v>
      </c>
      <c r="B44" s="21">
        <v>1636.29618345</v>
      </c>
      <c r="C44" s="21">
        <v>1235.8907943499999</v>
      </c>
      <c r="D44" s="21">
        <v>1141.37981805</v>
      </c>
      <c r="E44" s="21">
        <v>190.92804925</v>
      </c>
      <c r="F44" s="21">
        <v>2661.2333568000004</v>
      </c>
      <c r="G44" s="21">
        <v>6865.7282019</v>
      </c>
      <c r="I44" s="21">
        <v>73.33545633420772</v>
      </c>
      <c r="J44" s="21">
        <v>62.714480063040504</v>
      </c>
      <c r="K44" s="21">
        <v>49.07623098456001</v>
      </c>
      <c r="L44" s="21">
        <v>8.843612827812281</v>
      </c>
      <c r="M44" s="21">
        <v>111.38682688378601</v>
      </c>
      <c r="N44" s="21">
        <v>305.3566070934065</v>
      </c>
      <c r="O44" s="22"/>
      <c r="P44" s="64">
        <f t="shared" si="28"/>
        <v>-0.11521013753324338</v>
      </c>
      <c r="Q44" s="64">
        <f t="shared" si="29"/>
        <v>-0.21008326744375894</v>
      </c>
      <c r="R44" s="64">
        <f t="shared" si="30"/>
        <v>-0.15342068822063137</v>
      </c>
      <c r="S44" s="64">
        <f t="shared" si="31"/>
        <v>-0.13719305303105478</v>
      </c>
      <c r="T44" s="64">
        <f t="shared" si="32"/>
        <v>-0.03062243448290758</v>
      </c>
      <c r="U44" s="64">
        <f t="shared" si="33"/>
        <v>-0.11166483367946822</v>
      </c>
      <c r="W44" s="69">
        <f t="shared" si="14"/>
        <v>0.026944938912266236</v>
      </c>
      <c r="X44" s="69">
        <f t="shared" si="15"/>
        <v>-0.008942029210341373</v>
      </c>
      <c r="Y44" s="69">
        <f t="shared" si="16"/>
        <v>0.022089864473008092</v>
      </c>
      <c r="Z44" s="69">
        <f t="shared" si="17"/>
        <v>0.09100104354880378</v>
      </c>
      <c r="AA44" s="69">
        <f t="shared" si="18"/>
        <v>0.09467115853544628</v>
      </c>
      <c r="AB44" s="69">
        <f t="shared" si="19"/>
        <v>0.04609468191361299</v>
      </c>
      <c r="AC44" s="78"/>
      <c r="AD44" s="64">
        <f t="shared" si="34"/>
        <v>-0.14389642599573804</v>
      </c>
      <c r="AE44" s="64">
        <f t="shared" si="35"/>
        <v>-0.2677142734897252</v>
      </c>
      <c r="AF44" s="64">
        <f t="shared" si="36"/>
        <v>-0.22017513070809602</v>
      </c>
      <c r="AG44" s="64">
        <f t="shared" si="37"/>
        <v>-0.17051111675213548</v>
      </c>
      <c r="AH44" s="64">
        <f t="shared" si="38"/>
        <v>-0.08177324760896187</v>
      </c>
      <c r="AI44" s="64">
        <f t="shared" si="39"/>
        <v>-0.1661578507103909</v>
      </c>
      <c r="AK44" s="69">
        <f t="shared" si="20"/>
        <v>0.03644958358053607</v>
      </c>
      <c r="AL44" s="69">
        <f t="shared" si="21"/>
        <v>-0.025576009060643834</v>
      </c>
      <c r="AM44" s="69">
        <f t="shared" si="22"/>
        <v>-0.026065888984372232</v>
      </c>
      <c r="AN44" s="69">
        <f t="shared" si="23"/>
        <v>0.06403041098324525</v>
      </c>
      <c r="AO44" s="69">
        <f t="shared" si="24"/>
        <v>0.072721713954911</v>
      </c>
      <c r="AP44" s="69">
        <f t="shared" si="25"/>
        <v>0.025878381953070573</v>
      </c>
    </row>
    <row r="45" spans="1:42" ht="12.75" customHeight="1">
      <c r="A45" s="40">
        <v>43830</v>
      </c>
      <c r="B45" s="21">
        <v>1675.0935746190476</v>
      </c>
      <c r="C45" s="21">
        <v>1240.6678966190477</v>
      </c>
      <c r="D45" s="21">
        <v>1074.6199575714286</v>
      </c>
      <c r="E45" s="21">
        <v>169.14353166666666</v>
      </c>
      <c r="F45" s="21">
        <v>2700.075712238095</v>
      </c>
      <c r="G45" s="21">
        <v>6859.600672714287</v>
      </c>
      <c r="I45" s="21">
        <v>77.6965891375699</v>
      </c>
      <c r="J45" s="21">
        <v>63.689794906046274</v>
      </c>
      <c r="K45" s="21">
        <v>46.91158052073544</v>
      </c>
      <c r="L45" s="21">
        <v>8.05534693523143</v>
      </c>
      <c r="M45" s="21">
        <v>116.86639494745052</v>
      </c>
      <c r="N45" s="21">
        <v>313.21970644703356</v>
      </c>
      <c r="O45" s="22"/>
      <c r="P45" s="64">
        <f t="shared" si="28"/>
        <v>-0.2800127648277101</v>
      </c>
      <c r="Q45" s="64">
        <f t="shared" si="29"/>
        <v>-0.337183796973085</v>
      </c>
      <c r="R45" s="64">
        <f t="shared" si="30"/>
        <v>-0.3322987933740501</v>
      </c>
      <c r="S45" s="64">
        <f t="shared" si="31"/>
        <v>-0.2569728404288203</v>
      </c>
      <c r="T45" s="64">
        <f t="shared" si="32"/>
        <v>-0.15953129001334343</v>
      </c>
      <c r="U45" s="64">
        <f t="shared" si="33"/>
        <v>-0.2582635590929252</v>
      </c>
      <c r="W45" s="69">
        <f t="shared" si="14"/>
        <v>0.02371049420114546</v>
      </c>
      <c r="X45" s="69">
        <f t="shared" si="15"/>
        <v>0.0038653109893582727</v>
      </c>
      <c r="Y45" s="69">
        <f t="shared" si="16"/>
        <v>-0.05849048618419406</v>
      </c>
      <c r="Z45" s="69">
        <f t="shared" si="17"/>
        <v>-0.11409804724296335</v>
      </c>
      <c r="AA45" s="69">
        <f t="shared" si="18"/>
        <v>0.014595621740139508</v>
      </c>
      <c r="AB45" s="69">
        <f t="shared" si="19"/>
        <v>-0.0008924805942679415</v>
      </c>
      <c r="AC45" s="78"/>
      <c r="AD45" s="64">
        <f t="shared" si="34"/>
        <v>-0.2658896259352288</v>
      </c>
      <c r="AE45" s="64">
        <f t="shared" si="35"/>
        <v>-0.3640619727613186</v>
      </c>
      <c r="AF45" s="64">
        <f t="shared" si="36"/>
        <v>-0.3908137414284022</v>
      </c>
      <c r="AG45" s="64">
        <f t="shared" si="37"/>
        <v>-0.22476312725612324</v>
      </c>
      <c r="AH45" s="64">
        <f t="shared" si="38"/>
        <v>-0.17878253277119427</v>
      </c>
      <c r="AI45" s="64">
        <f t="shared" si="39"/>
        <v>-0.2811035738199267</v>
      </c>
      <c r="AK45" s="69">
        <f t="shared" si="20"/>
        <v>0.05946827116596132</v>
      </c>
      <c r="AL45" s="69">
        <f t="shared" si="21"/>
        <v>0.01555166912051864</v>
      </c>
      <c r="AM45" s="69">
        <f t="shared" si="22"/>
        <v>-0.04410791987073326</v>
      </c>
      <c r="AN45" s="69">
        <f t="shared" si="23"/>
        <v>-0.08913392161423361</v>
      </c>
      <c r="AO45" s="69">
        <f t="shared" si="24"/>
        <v>0.04919404041719888</v>
      </c>
      <c r="AP45" s="69">
        <f t="shared" si="25"/>
        <v>0.02575054598776627</v>
      </c>
    </row>
    <row r="46" spans="1:42" ht="12.75" customHeight="1">
      <c r="A46" s="40">
        <v>43861</v>
      </c>
      <c r="B46" s="21">
        <v>1789.4745447619048</v>
      </c>
      <c r="C46" s="21">
        <v>1364.6199542380953</v>
      </c>
      <c r="D46" s="21">
        <v>1234.3093116666666</v>
      </c>
      <c r="E46" s="21">
        <v>194.3549237142857</v>
      </c>
      <c r="F46" s="21">
        <v>3041.592711571429</v>
      </c>
      <c r="G46" s="21">
        <v>7624.351445952381</v>
      </c>
      <c r="I46" s="21">
        <v>85.58780703883485</v>
      </c>
      <c r="J46" s="21">
        <v>75.39170688704111</v>
      </c>
      <c r="K46" s="21">
        <v>58.48599133794808</v>
      </c>
      <c r="L46" s="21">
        <v>10.172099598221708</v>
      </c>
      <c r="M46" s="21">
        <v>139.59211281833598</v>
      </c>
      <c r="N46" s="21">
        <v>369.22971768038167</v>
      </c>
      <c r="O46" s="22"/>
      <c r="P46" s="64">
        <f t="shared" si="28"/>
        <v>-0.03098221312815863</v>
      </c>
      <c r="Q46" s="64">
        <f t="shared" si="29"/>
        <v>-0.10661063453249087</v>
      </c>
      <c r="R46" s="64">
        <f t="shared" si="30"/>
        <v>-0.036708052496472576</v>
      </c>
      <c r="S46" s="64">
        <f t="shared" si="31"/>
        <v>-0.06095413304989794</v>
      </c>
      <c r="T46" s="64">
        <f t="shared" si="32"/>
        <v>0.044954564765273375</v>
      </c>
      <c r="U46" s="64">
        <f t="shared" si="33"/>
        <v>-0.01915021915258841</v>
      </c>
      <c r="W46" s="69">
        <f t="shared" si="14"/>
        <v>0.06828333167528866</v>
      </c>
      <c r="X46" s="69">
        <f t="shared" si="15"/>
        <v>0.09990752396900904</v>
      </c>
      <c r="Y46" s="69">
        <f t="shared" si="16"/>
        <v>0.14860077087729295</v>
      </c>
      <c r="Z46" s="69">
        <f t="shared" si="17"/>
        <v>0.1490532437108114</v>
      </c>
      <c r="AA46" s="69">
        <f t="shared" si="18"/>
        <v>0.12648423071449733</v>
      </c>
      <c r="AB46" s="69">
        <f t="shared" si="19"/>
        <v>0.11148619427368045</v>
      </c>
      <c r="AC46" s="78"/>
      <c r="AD46" s="64">
        <f t="shared" si="34"/>
        <v>0.047649115773137796</v>
      </c>
      <c r="AE46" s="64">
        <f t="shared" si="35"/>
        <v>-0.05420931366262183</v>
      </c>
      <c r="AF46" s="64">
        <f t="shared" si="36"/>
        <v>0.015563043565687051</v>
      </c>
      <c r="AG46" s="64">
        <f t="shared" si="37"/>
        <v>0.059118350862895186</v>
      </c>
      <c r="AH46" s="64">
        <f t="shared" si="38"/>
        <v>0.10859839385952008</v>
      </c>
      <c r="AI46" s="64">
        <f t="shared" si="39"/>
        <v>0.041492862131667696</v>
      </c>
      <c r="AK46" s="69">
        <f t="shared" si="20"/>
        <v>0.10156453441337976</v>
      </c>
      <c r="AL46" s="69">
        <f t="shared" si="21"/>
        <v>0.18373291982266915</v>
      </c>
      <c r="AM46" s="69">
        <f t="shared" si="22"/>
        <v>0.24672822123519422</v>
      </c>
      <c r="AN46" s="69">
        <f t="shared" si="23"/>
        <v>0.2627761013907792</v>
      </c>
      <c r="AO46" s="69">
        <f t="shared" si="24"/>
        <v>0.1944589621430881</v>
      </c>
      <c r="AP46" s="69">
        <f t="shared" si="25"/>
        <v>0.17882020217913586</v>
      </c>
    </row>
    <row r="47" spans="1:42" ht="12.75" customHeight="1">
      <c r="A47" s="40">
        <v>43890</v>
      </c>
      <c r="B47" s="21">
        <v>2315.5876114210523</v>
      </c>
      <c r="C47" s="21">
        <v>1715.1856770526317</v>
      </c>
      <c r="D47" s="21">
        <v>1498.0859975789474</v>
      </c>
      <c r="E47" s="21">
        <v>237.85989557894737</v>
      </c>
      <c r="F47" s="21">
        <v>3489.987486736842</v>
      </c>
      <c r="G47" s="21">
        <v>9256.70666836842</v>
      </c>
      <c r="I47" s="21">
        <v>112.01904589407557</v>
      </c>
      <c r="J47" s="21">
        <v>102.13024629178993</v>
      </c>
      <c r="K47" s="21">
        <v>77.00178458353406</v>
      </c>
      <c r="L47" s="21">
        <v>12.644990614321141</v>
      </c>
      <c r="M47" s="21">
        <v>166.86499442756784</v>
      </c>
      <c r="N47" s="21">
        <v>470.6610618112885</v>
      </c>
      <c r="O47" s="22"/>
      <c r="P47" s="64">
        <f t="shared" si="28"/>
        <v>0.35271027007921707</v>
      </c>
      <c r="Q47" s="64">
        <f t="shared" si="29"/>
        <v>0.21078324086515554</v>
      </c>
      <c r="R47" s="64">
        <f t="shared" si="30"/>
        <v>0.3040842088801723</v>
      </c>
      <c r="S47" s="64">
        <f t="shared" si="31"/>
        <v>0.2306408409628753</v>
      </c>
      <c r="T47" s="64">
        <f t="shared" si="32"/>
        <v>0.2640140147303611</v>
      </c>
      <c r="U47" s="64">
        <f t="shared" si="33"/>
        <v>0.28005580248409445</v>
      </c>
      <c r="W47" s="69">
        <f t="shared" si="14"/>
        <v>0.29400421939455335</v>
      </c>
      <c r="X47" s="69">
        <f t="shared" si="15"/>
        <v>0.25689623087057</v>
      </c>
      <c r="Y47" s="69">
        <f t="shared" si="16"/>
        <v>0.2137038774795499</v>
      </c>
      <c r="Z47" s="69">
        <f t="shared" si="17"/>
        <v>0.22384291086248376</v>
      </c>
      <c r="AA47" s="69">
        <f t="shared" si="18"/>
        <v>0.14742104472421347</v>
      </c>
      <c r="AB47" s="69">
        <f t="shared" si="19"/>
        <v>0.21409758377319088</v>
      </c>
      <c r="AC47" s="78"/>
      <c r="AD47" s="64">
        <f t="shared" si="34"/>
        <v>0.49459574657968974</v>
      </c>
      <c r="AE47" s="64">
        <f t="shared" si="35"/>
        <v>0.3994208080732984</v>
      </c>
      <c r="AF47" s="64">
        <f t="shared" si="36"/>
        <v>0.4977707991762619</v>
      </c>
      <c r="AG47" s="64">
        <f t="shared" si="37"/>
        <v>0.39707217821081753</v>
      </c>
      <c r="AH47" s="64">
        <f t="shared" si="38"/>
        <v>0.44699664062054056</v>
      </c>
      <c r="AI47" s="64">
        <f t="shared" si="39"/>
        <v>0.45395935399289344</v>
      </c>
      <c r="AK47" s="69">
        <f t="shared" si="20"/>
        <v>0.3088201435427331</v>
      </c>
      <c r="AL47" s="69">
        <f t="shared" si="21"/>
        <v>0.35466154712229825</v>
      </c>
      <c r="AM47" s="69">
        <f t="shared" si="22"/>
        <v>0.31658509708071225</v>
      </c>
      <c r="AN47" s="69">
        <f t="shared" si="23"/>
        <v>0.2431052696860878</v>
      </c>
      <c r="AO47" s="69">
        <f t="shared" si="24"/>
        <v>0.1953755198527911</v>
      </c>
      <c r="AP47" s="69">
        <f t="shared" si="25"/>
        <v>0.27471067271651584</v>
      </c>
    </row>
    <row r="48" spans="1:42" ht="12.75" customHeight="1">
      <c r="A48" s="40">
        <v>43921</v>
      </c>
      <c r="B48" s="21">
        <v>3819.492615909091</v>
      </c>
      <c r="C48" s="21">
        <v>2981.4390587272724</v>
      </c>
      <c r="D48" s="21">
        <v>2700.9654048636366</v>
      </c>
      <c r="E48" s="21">
        <v>423.5363551363636</v>
      </c>
      <c r="F48" s="21">
        <v>5724.443164136364</v>
      </c>
      <c r="G48" s="21">
        <v>15649.87659877273</v>
      </c>
      <c r="I48" s="21">
        <v>152.92994425495363</v>
      </c>
      <c r="J48" s="21">
        <v>146.6847034776209</v>
      </c>
      <c r="K48" s="21">
        <v>122.02424456871869</v>
      </c>
      <c r="L48" s="21">
        <v>18.40033607286831</v>
      </c>
      <c r="M48" s="21">
        <v>225.73566023818216</v>
      </c>
      <c r="N48" s="21">
        <v>665.7748886123437</v>
      </c>
      <c r="O48" s="22"/>
      <c r="P48" s="64">
        <f t="shared" si="28"/>
        <v>0.9741872373103138</v>
      </c>
      <c r="Q48" s="64">
        <f t="shared" si="29"/>
        <v>0.9779134240152139</v>
      </c>
      <c r="R48" s="64">
        <f t="shared" si="30"/>
        <v>1.2888400248776586</v>
      </c>
      <c r="S48" s="64">
        <f t="shared" si="31"/>
        <v>1.161890926661028</v>
      </c>
      <c r="T48" s="64">
        <f t="shared" si="32"/>
        <v>1.0996224800719636</v>
      </c>
      <c r="U48" s="64">
        <f t="shared" si="33"/>
        <v>1.0743516558061135</v>
      </c>
      <c r="W48" s="69">
        <f t="shared" si="14"/>
        <v>0.6494701375453928</v>
      </c>
      <c r="X48" s="69">
        <f t="shared" si="15"/>
        <v>0.7382602353877894</v>
      </c>
      <c r="Y48" s="69">
        <f t="shared" si="16"/>
        <v>0.8029441629043055</v>
      </c>
      <c r="Z48" s="69">
        <f t="shared" si="17"/>
        <v>0.7806127178584796</v>
      </c>
      <c r="AA48" s="69">
        <f t="shared" si="18"/>
        <v>0.640247475353773</v>
      </c>
      <c r="AB48" s="69">
        <f t="shared" si="19"/>
        <v>0.6906527515072662</v>
      </c>
      <c r="AC48" s="78"/>
      <c r="AD48" s="64">
        <f t="shared" si="34"/>
        <v>0.7854477705096936</v>
      </c>
      <c r="AE48" s="64">
        <f t="shared" si="35"/>
        <v>0.8481731613312178</v>
      </c>
      <c r="AF48" s="64">
        <f t="shared" si="36"/>
        <v>1.236715514991778</v>
      </c>
      <c r="AG48" s="64">
        <f t="shared" si="37"/>
        <v>0.9052195099815217</v>
      </c>
      <c r="AH48" s="64">
        <f t="shared" si="38"/>
        <v>0.910942970918194</v>
      </c>
      <c r="AI48" s="64">
        <f t="shared" si="39"/>
        <v>0.9166611924502175</v>
      </c>
      <c r="AK48" s="69">
        <f t="shared" si="20"/>
        <v>0.36521377266115174</v>
      </c>
      <c r="AL48" s="69">
        <f t="shared" si="21"/>
        <v>0.4362513437844575</v>
      </c>
      <c r="AM48" s="69">
        <f t="shared" si="22"/>
        <v>0.5846937214337258</v>
      </c>
      <c r="AN48" s="69">
        <f t="shared" si="23"/>
        <v>0.45514825863365416</v>
      </c>
      <c r="AO48" s="69">
        <f t="shared" si="24"/>
        <v>0.35280416969760964</v>
      </c>
      <c r="AP48" s="69">
        <f t="shared" si="25"/>
        <v>0.4145527272857046</v>
      </c>
    </row>
    <row r="49" spans="1:42" ht="12.75" customHeight="1">
      <c r="A49" s="40">
        <v>43951</v>
      </c>
      <c r="B49" s="21">
        <v>2726.9160296666664</v>
      </c>
      <c r="C49" s="21">
        <v>2193.5367397619048</v>
      </c>
      <c r="D49" s="21">
        <v>2029.4698887619047</v>
      </c>
      <c r="E49" s="21">
        <v>256.43539804761906</v>
      </c>
      <c r="F49" s="21">
        <v>5142.326350190477</v>
      </c>
      <c r="G49" s="21">
        <v>12348.684406428572</v>
      </c>
      <c r="I49" s="21">
        <v>98.16227987994957</v>
      </c>
      <c r="J49" s="21">
        <v>97.29145894614754</v>
      </c>
      <c r="K49" s="21">
        <v>78.4441873192159</v>
      </c>
      <c r="L49" s="21">
        <v>10.7183649567068</v>
      </c>
      <c r="M49" s="21">
        <v>180.80814991461645</v>
      </c>
      <c r="N49" s="21">
        <v>465.42444101663625</v>
      </c>
      <c r="O49" s="22"/>
      <c r="P49" s="64">
        <f t="shared" si="28"/>
        <v>0.7053880725696975</v>
      </c>
      <c r="Q49" s="64">
        <f t="shared" si="29"/>
        <v>0.7491944255383749</v>
      </c>
      <c r="R49" s="64">
        <f t="shared" si="30"/>
        <v>0.9921134962561444</v>
      </c>
      <c r="S49" s="64">
        <f t="shared" si="31"/>
        <v>0.42225047255582426</v>
      </c>
      <c r="T49" s="64">
        <f t="shared" si="32"/>
        <v>1.0168067250755315</v>
      </c>
      <c r="U49" s="64">
        <f t="shared" si="33"/>
        <v>0.8704973720333589</v>
      </c>
      <c r="W49" s="69">
        <f t="shared" si="14"/>
        <v>-0.28605280756181706</v>
      </c>
      <c r="X49" s="69">
        <f t="shared" si="15"/>
        <v>-0.26426913428232546</v>
      </c>
      <c r="Y49" s="69">
        <f t="shared" si="16"/>
        <v>-0.2486131495400007</v>
      </c>
      <c r="Z49" s="69">
        <f t="shared" si="17"/>
        <v>-0.3945374583840483</v>
      </c>
      <c r="AA49" s="69">
        <f t="shared" si="18"/>
        <v>-0.10168968356483121</v>
      </c>
      <c r="AB49" s="69">
        <f t="shared" si="19"/>
        <v>-0.21094046151156476</v>
      </c>
      <c r="AC49" s="78"/>
      <c r="AD49" s="64">
        <f t="shared" si="34"/>
        <v>0.3651480462725518</v>
      </c>
      <c r="AE49" s="64">
        <f t="shared" si="35"/>
        <v>0.4463658252395408</v>
      </c>
      <c r="AF49" s="64">
        <f t="shared" si="36"/>
        <v>0.6373191542110945</v>
      </c>
      <c r="AG49" s="64">
        <f t="shared" si="37"/>
        <v>0.15574654840019342</v>
      </c>
      <c r="AH49" s="64">
        <f t="shared" si="38"/>
        <v>0.6058009833295566</v>
      </c>
      <c r="AI49" s="64">
        <f t="shared" si="39"/>
        <v>0.5064566981292378</v>
      </c>
      <c r="AK49" s="69">
        <f t="shared" si="20"/>
        <v>-0.3581225680936587</v>
      </c>
      <c r="AL49" s="69">
        <f t="shared" si="21"/>
        <v>-0.33673071124971865</v>
      </c>
      <c r="AM49" s="69">
        <f t="shared" si="22"/>
        <v>-0.35714261049950946</v>
      </c>
      <c r="AN49" s="69">
        <f t="shared" si="23"/>
        <v>-0.417490804827676</v>
      </c>
      <c r="AO49" s="69">
        <f t="shared" si="24"/>
        <v>-0.19902708449414241</v>
      </c>
      <c r="AP49" s="69">
        <f t="shared" si="25"/>
        <v>-0.30092821315819285</v>
      </c>
    </row>
    <row r="50" spans="1:42" ht="12.75" customHeight="1">
      <c r="A50" s="40">
        <v>43982</v>
      </c>
      <c r="B50" s="21">
        <v>2442.1733268000003</v>
      </c>
      <c r="C50" s="21">
        <v>2010.62880975</v>
      </c>
      <c r="D50" s="21">
        <v>1897.19202335</v>
      </c>
      <c r="E50" s="21">
        <v>230.3414956</v>
      </c>
      <c r="F50" s="21">
        <v>4737.72216235</v>
      </c>
      <c r="G50" s="21">
        <v>11318.05781785</v>
      </c>
      <c r="I50" s="21">
        <v>95.84073841707132</v>
      </c>
      <c r="J50" s="21">
        <v>92.76506546427497</v>
      </c>
      <c r="K50" s="21">
        <v>76.27636990109451</v>
      </c>
      <c r="L50" s="21">
        <v>10.76345635935757</v>
      </c>
      <c r="M50" s="21">
        <v>170.80773735004405</v>
      </c>
      <c r="N50" s="21">
        <v>446.4533674918424</v>
      </c>
      <c r="O50" s="22"/>
      <c r="P50" s="64">
        <f aca="true" t="shared" si="40" ref="P50:P55">B50/B38-1</f>
        <v>0.43732011023861017</v>
      </c>
      <c r="Q50" s="64">
        <f t="shared" si="29"/>
        <v>0.39087732757788607</v>
      </c>
      <c r="R50" s="64">
        <f t="shared" si="30"/>
        <v>0.6563411509617674</v>
      </c>
      <c r="S50" s="64">
        <f t="shared" si="31"/>
        <v>0.1503710415016304</v>
      </c>
      <c r="T50" s="64">
        <f t="shared" si="32"/>
        <v>0.8426835618407522</v>
      </c>
      <c r="U50" s="64">
        <f t="shared" si="33"/>
        <v>0.6027970002328489</v>
      </c>
      <c r="W50" s="69">
        <f aca="true" t="shared" si="41" ref="W50:W55">B50/B49-1</f>
        <v>-0.10441931462828091</v>
      </c>
      <c r="X50" s="69">
        <f t="shared" si="15"/>
        <v>-0.0833849402639858</v>
      </c>
      <c r="Y50" s="69">
        <f t="shared" si="16"/>
        <v>-0.0651785306815279</v>
      </c>
      <c r="Z50" s="69">
        <f t="shared" si="17"/>
        <v>-0.10175624210341472</v>
      </c>
      <c r="AA50" s="69">
        <f t="shared" si="18"/>
        <v>-0.07868115718199986</v>
      </c>
      <c r="AB50" s="69">
        <f t="shared" si="19"/>
        <v>-0.0834604363232444</v>
      </c>
      <c r="AC50" s="78"/>
      <c r="AD50" s="64">
        <f aca="true" t="shared" si="42" ref="AD50:AD55">I50/I38-1</f>
        <v>0.2299071814479965</v>
      </c>
      <c r="AE50" s="64">
        <f t="shared" si="35"/>
        <v>0.18668874062784546</v>
      </c>
      <c r="AF50" s="64">
        <f t="shared" si="36"/>
        <v>0.39493422721358407</v>
      </c>
      <c r="AG50" s="64">
        <f t="shared" si="37"/>
        <v>0.08828253880697035</v>
      </c>
      <c r="AH50" s="64">
        <f t="shared" si="38"/>
        <v>0.5032228767148745</v>
      </c>
      <c r="AI50" s="64">
        <f t="shared" si="39"/>
        <v>0.3355051115703176</v>
      </c>
      <c r="AK50" s="69">
        <f aca="true" t="shared" si="43" ref="AK50:AK55">I50/I49-1</f>
        <v>-0.023650036100602456</v>
      </c>
      <c r="AL50" s="69">
        <f t="shared" si="21"/>
        <v>-0.046524058030397164</v>
      </c>
      <c r="AM50" s="69">
        <f t="shared" si="22"/>
        <v>-0.027635156819202034</v>
      </c>
      <c r="AN50" s="69">
        <f t="shared" si="23"/>
        <v>0.004206929212888344</v>
      </c>
      <c r="AO50" s="69">
        <f t="shared" si="24"/>
        <v>-0.05530952321172977</v>
      </c>
      <c r="AP50" s="69">
        <f t="shared" si="25"/>
        <v>-0.04076080208283628</v>
      </c>
    </row>
    <row r="51" spans="1:42" ht="12.75" customHeight="1">
      <c r="A51" s="40">
        <v>44012</v>
      </c>
      <c r="B51" s="21">
        <v>2896.1818152272726</v>
      </c>
      <c r="C51" s="21">
        <v>2562.4346796363634</v>
      </c>
      <c r="D51" s="21">
        <v>2019.6417847272728</v>
      </c>
      <c r="E51" s="21">
        <v>244.35053313636362</v>
      </c>
      <c r="F51" s="21">
        <v>5571.171648045455</v>
      </c>
      <c r="G51" s="21">
        <v>13293.780460772728</v>
      </c>
      <c r="I51" s="21">
        <v>112.92810382793135</v>
      </c>
      <c r="J51" s="21">
        <v>117.08197203102041</v>
      </c>
      <c r="K51" s="21">
        <v>75.25530070376426</v>
      </c>
      <c r="L51" s="21">
        <v>11.245480307525671</v>
      </c>
      <c r="M51" s="21">
        <v>189.19847791363603</v>
      </c>
      <c r="N51" s="21">
        <v>505.7093347838777</v>
      </c>
      <c r="O51" s="22"/>
      <c r="P51" s="64">
        <f t="shared" si="40"/>
        <v>0.6627762023406492</v>
      </c>
      <c r="Q51" s="64">
        <f aca="true" t="shared" si="44" ref="Q51:U52">C51/C39-1</f>
        <v>0.7336067104606356</v>
      </c>
      <c r="R51" s="64">
        <f t="shared" si="44"/>
        <v>0.8327629444510674</v>
      </c>
      <c r="S51" s="64">
        <f t="shared" si="44"/>
        <v>0.24826815310173767</v>
      </c>
      <c r="T51" s="64">
        <f t="shared" si="44"/>
        <v>1.1202883568939672</v>
      </c>
      <c r="U51" s="64">
        <f t="shared" si="44"/>
        <v>0.8605345101762998</v>
      </c>
      <c r="W51" s="69">
        <f t="shared" si="41"/>
        <v>0.18590346698371474</v>
      </c>
      <c r="X51" s="69">
        <f aca="true" t="shared" si="45" ref="X51:AB52">C51/C50-1</f>
        <v>0.27444442614694964</v>
      </c>
      <c r="Y51" s="69">
        <f t="shared" si="45"/>
        <v>0.06454262924901766</v>
      </c>
      <c r="Z51" s="69">
        <f t="shared" si="45"/>
        <v>0.060818557680510255</v>
      </c>
      <c r="AA51" s="69">
        <f t="shared" si="45"/>
        <v>0.1759177632489215</v>
      </c>
      <c r="AB51" s="69">
        <f t="shared" si="45"/>
        <v>0.17456375243169076</v>
      </c>
      <c r="AC51" s="78"/>
      <c r="AD51" s="64">
        <f t="shared" si="42"/>
        <v>0.4455661873095136</v>
      </c>
      <c r="AE51" s="64">
        <f aca="true" t="shared" si="46" ref="AE51:AI52">J51/J39-1</f>
        <v>0.5585507762624751</v>
      </c>
      <c r="AF51" s="64">
        <f t="shared" si="46"/>
        <v>0.48927034440396033</v>
      </c>
      <c r="AG51" s="64">
        <f t="shared" si="46"/>
        <v>0.18646536861900143</v>
      </c>
      <c r="AH51" s="64">
        <f t="shared" si="46"/>
        <v>0.6516570742997816</v>
      </c>
      <c r="AI51" s="64">
        <f t="shared" si="46"/>
        <v>0.5427225805922291</v>
      </c>
      <c r="AK51" s="69">
        <f t="shared" si="43"/>
        <v>0.17828916693547092</v>
      </c>
      <c r="AL51" s="69">
        <f aca="true" t="shared" si="47" ref="AL51:AP52">J51/J50-1</f>
        <v>0.26213431150016486</v>
      </c>
      <c r="AM51" s="69">
        <f t="shared" si="47"/>
        <v>-0.013386441943346816</v>
      </c>
      <c r="AN51" s="69">
        <f t="shared" si="47"/>
        <v>0.044783379248714894</v>
      </c>
      <c r="AO51" s="69">
        <f t="shared" si="47"/>
        <v>0.10766924759329255</v>
      </c>
      <c r="AP51" s="69">
        <f t="shared" si="47"/>
        <v>0.13272599471011493</v>
      </c>
    </row>
    <row r="52" spans="1:42" ht="12.75" customHeight="1">
      <c r="A52" s="40">
        <v>44043</v>
      </c>
      <c r="B52" s="21">
        <v>2175.0598065</v>
      </c>
      <c r="C52" s="21">
        <v>2024.7906319545455</v>
      </c>
      <c r="D52" s="21">
        <v>1609.7492385454545</v>
      </c>
      <c r="E52" s="21">
        <v>180.08005636363637</v>
      </c>
      <c r="F52" s="21">
        <v>4547.197192863636</v>
      </c>
      <c r="G52" s="21">
        <v>10536.876926227273</v>
      </c>
      <c r="I52" s="21">
        <v>92.02616366087533</v>
      </c>
      <c r="J52" s="21">
        <v>104.29321633021587</v>
      </c>
      <c r="K52" s="21">
        <v>63.65599432287183</v>
      </c>
      <c r="L52" s="21">
        <v>9.668369811302965</v>
      </c>
      <c r="M52" s="21">
        <v>172.3832519781226</v>
      </c>
      <c r="N52" s="21">
        <v>442.02699610338857</v>
      </c>
      <c r="O52" s="22"/>
      <c r="P52" s="64">
        <f t="shared" si="40"/>
        <v>0.5705192780449662</v>
      </c>
      <c r="Q52" s="64">
        <f t="shared" si="44"/>
        <v>0.5846707070867163</v>
      </c>
      <c r="R52" s="64">
        <f t="shared" si="44"/>
        <v>0.48284179574107156</v>
      </c>
      <c r="S52" s="64">
        <f t="shared" si="44"/>
        <v>0.02579220868603116</v>
      </c>
      <c r="T52" s="64">
        <f t="shared" si="44"/>
        <v>0.9436430739259702</v>
      </c>
      <c r="U52" s="64">
        <f t="shared" si="44"/>
        <v>0.6823135880855624</v>
      </c>
      <c r="W52" s="69">
        <f t="shared" si="41"/>
        <v>-0.24899058648038774</v>
      </c>
      <c r="X52" s="69">
        <f t="shared" si="45"/>
        <v>-0.2098176597259117</v>
      </c>
      <c r="Y52" s="69">
        <f t="shared" si="45"/>
        <v>-0.20295309261348493</v>
      </c>
      <c r="Z52" s="69">
        <f t="shared" si="45"/>
        <v>-0.26302572762081966</v>
      </c>
      <c r="AA52" s="69">
        <f t="shared" si="45"/>
        <v>-0.18379876260697559</v>
      </c>
      <c r="AB52" s="69">
        <f t="shared" si="45"/>
        <v>-0.2073829594734563</v>
      </c>
      <c r="AC52" s="78"/>
      <c r="AD52" s="64">
        <f t="shared" si="42"/>
        <v>0.4467339915889117</v>
      </c>
      <c r="AE52" s="64">
        <f t="shared" si="46"/>
        <v>0.5503894617292162</v>
      </c>
      <c r="AF52" s="64">
        <f t="shared" si="46"/>
        <v>0.29089273904764945</v>
      </c>
      <c r="AG52" s="64">
        <f t="shared" si="46"/>
        <v>0.08500838088219176</v>
      </c>
      <c r="AH52" s="64">
        <f t="shared" si="46"/>
        <v>0.7169178425304805</v>
      </c>
      <c r="AI52" s="64">
        <f t="shared" si="46"/>
        <v>0.5268432185334364</v>
      </c>
      <c r="AK52" s="69">
        <f t="shared" si="43"/>
        <v>-0.185090685653452</v>
      </c>
      <c r="AL52" s="69">
        <f t="shared" si="47"/>
        <v>-0.10922907667985138</v>
      </c>
      <c r="AM52" s="69">
        <f t="shared" si="47"/>
        <v>-0.15413274908769636</v>
      </c>
      <c r="AN52" s="69">
        <f t="shared" si="47"/>
        <v>-0.1402439427302431</v>
      </c>
      <c r="AO52" s="69">
        <f t="shared" si="47"/>
        <v>-0.0888761163458679</v>
      </c>
      <c r="AP52" s="69">
        <f t="shared" si="47"/>
        <v>-0.12592676128413705</v>
      </c>
    </row>
    <row r="53" spans="1:42" ht="12.75" customHeight="1">
      <c r="A53" s="40">
        <v>44074</v>
      </c>
      <c r="B53" s="21">
        <v>1899.451353857143</v>
      </c>
      <c r="C53" s="21">
        <v>1729.7019459523808</v>
      </c>
      <c r="D53" s="21">
        <v>1367.4943331904763</v>
      </c>
      <c r="E53" s="21">
        <v>164.63923014285714</v>
      </c>
      <c r="F53" s="21">
        <v>4067.674977857143</v>
      </c>
      <c r="G53" s="21">
        <v>9228.961841</v>
      </c>
      <c r="I53" s="21">
        <v>86.85126305125954</v>
      </c>
      <c r="J53" s="21">
        <v>98.22958268159562</v>
      </c>
      <c r="K53" s="21">
        <v>59.849802848642696</v>
      </c>
      <c r="L53" s="21">
        <v>9.348542190882728</v>
      </c>
      <c r="M53" s="21">
        <v>174.2920478105939</v>
      </c>
      <c r="N53" s="21">
        <v>428.5712385829745</v>
      </c>
      <c r="O53" s="22"/>
      <c r="P53" s="64">
        <f t="shared" si="40"/>
        <v>0.10564011791886907</v>
      </c>
      <c r="Q53" s="64">
        <f aca="true" t="shared" si="48" ref="Q53:U54">C53/C41-1</f>
        <v>0.1551894984825719</v>
      </c>
      <c r="R53" s="64">
        <f t="shared" si="48"/>
        <v>0.07445659730317855</v>
      </c>
      <c r="S53" s="64">
        <f t="shared" si="48"/>
        <v>-0.23700436173253148</v>
      </c>
      <c r="T53" s="64">
        <f t="shared" si="48"/>
        <v>0.5564523268714601</v>
      </c>
      <c r="U53" s="64">
        <f t="shared" si="48"/>
        <v>0.2612634693215037</v>
      </c>
      <c r="W53" s="69">
        <f t="shared" si="41"/>
        <v>-0.12671304569153552</v>
      </c>
      <c r="X53" s="69">
        <f aca="true" t="shared" si="49" ref="X53:AB54">C53/C52-1</f>
        <v>-0.14573787597847254</v>
      </c>
      <c r="Y53" s="69">
        <f t="shared" si="49"/>
        <v>-0.15049232486289366</v>
      </c>
      <c r="Z53" s="69">
        <f t="shared" si="49"/>
        <v>-0.08574423249623775</v>
      </c>
      <c r="AA53" s="69">
        <f t="shared" si="49"/>
        <v>-0.10545445791509866</v>
      </c>
      <c r="AB53" s="69">
        <f t="shared" si="49"/>
        <v>-0.12412739508912263</v>
      </c>
      <c r="AC53" s="78"/>
      <c r="AD53" s="64">
        <f t="shared" si="42"/>
        <v>0.1133354664112729</v>
      </c>
      <c r="AE53" s="64">
        <f aca="true" t="shared" si="50" ref="AE53:AI54">J53/J41-1</f>
        <v>0.2624646295947597</v>
      </c>
      <c r="AF53" s="64">
        <f t="shared" si="50"/>
        <v>0.007972883114597762</v>
      </c>
      <c r="AG53" s="64">
        <f t="shared" si="50"/>
        <v>-0.07812880486408391</v>
      </c>
      <c r="AH53" s="64">
        <f t="shared" si="50"/>
        <v>0.5753728774497449</v>
      </c>
      <c r="AI53" s="64">
        <f t="shared" si="50"/>
        <v>0.27562195001423184</v>
      </c>
      <c r="AK53" s="69">
        <f t="shared" si="43"/>
        <v>-0.05623292772135724</v>
      </c>
      <c r="AL53" s="69">
        <f aca="true" t="shared" si="51" ref="AL53:AP55">J53/J52-1</f>
        <v>-0.058140249787880904</v>
      </c>
      <c r="AM53" s="69">
        <f t="shared" si="51"/>
        <v>-0.0597931351904365</v>
      </c>
      <c r="AN53" s="69">
        <f t="shared" si="51"/>
        <v>-0.03307978766454889</v>
      </c>
      <c r="AO53" s="69">
        <f t="shared" si="51"/>
        <v>0.0110729772792173</v>
      </c>
      <c r="AP53" s="69">
        <f t="shared" si="51"/>
        <v>-0.030441031066045565</v>
      </c>
    </row>
    <row r="54" spans="1:42" ht="12.75" customHeight="1">
      <c r="A54" s="40">
        <v>44104</v>
      </c>
      <c r="B54" s="21">
        <v>2228.688947</v>
      </c>
      <c r="C54" s="21">
        <v>2037.622631</v>
      </c>
      <c r="D54" s="21">
        <v>1534.7605027142856</v>
      </c>
      <c r="E54" s="21">
        <v>180.54538814285712</v>
      </c>
      <c r="F54" s="21">
        <v>4050.311715142857</v>
      </c>
      <c r="G54" s="21">
        <v>10031.929184</v>
      </c>
      <c r="I54" s="21">
        <v>105.00786919377859</v>
      </c>
      <c r="J54" s="21">
        <v>121.60972251922385</v>
      </c>
      <c r="K54" s="21">
        <v>73.85062101543775</v>
      </c>
      <c r="L54" s="21">
        <v>10.614206590165</v>
      </c>
      <c r="M54" s="21">
        <v>198.42189115563684</v>
      </c>
      <c r="N54" s="21">
        <v>509.50431047424206</v>
      </c>
      <c r="O54" s="22"/>
      <c r="P54" s="64">
        <f t="shared" si="40"/>
        <v>0.2595829426281182</v>
      </c>
      <c r="Q54" s="64">
        <f t="shared" si="48"/>
        <v>0.40000821181306634</v>
      </c>
      <c r="R54" s="64">
        <f t="shared" si="48"/>
        <v>0.2713872733785907</v>
      </c>
      <c r="S54" s="64">
        <f t="shared" si="48"/>
        <v>-0.103587117773979</v>
      </c>
      <c r="T54" s="64">
        <f t="shared" si="48"/>
        <v>0.5618295826487874</v>
      </c>
      <c r="U54" s="64">
        <f t="shared" si="48"/>
        <v>0.3881761083291171</v>
      </c>
      <c r="W54" s="69">
        <f t="shared" si="41"/>
        <v>0.17333299559069348</v>
      </c>
      <c r="X54" s="69">
        <f t="shared" si="49"/>
        <v>0.17801950548079937</v>
      </c>
      <c r="Y54" s="69">
        <f t="shared" si="49"/>
        <v>0.12231580450762358</v>
      </c>
      <c r="Z54" s="69">
        <f t="shared" si="49"/>
        <v>0.09661219860052928</v>
      </c>
      <c r="AA54" s="69">
        <f t="shared" si="49"/>
        <v>-0.004268596387077328</v>
      </c>
      <c r="AB54" s="69">
        <f t="shared" si="49"/>
        <v>0.08700516448478401</v>
      </c>
      <c r="AC54" s="78"/>
      <c r="AD54" s="64">
        <f t="shared" si="42"/>
        <v>0.34413281282944386</v>
      </c>
      <c r="AE54" s="64">
        <f t="shared" si="50"/>
        <v>0.64886267813307</v>
      </c>
      <c r="AF54" s="64">
        <f t="shared" si="50"/>
        <v>0.3653005505655136</v>
      </c>
      <c r="AG54" s="64">
        <f t="shared" si="50"/>
        <v>0.16406339821115346</v>
      </c>
      <c r="AH54" s="64">
        <f t="shared" si="50"/>
        <v>0.8054865668176285</v>
      </c>
      <c r="AI54" s="64">
        <f t="shared" si="50"/>
        <v>0.5677751240514521</v>
      </c>
      <c r="AK54" s="69">
        <f t="shared" si="43"/>
        <v>0.20905402529152672</v>
      </c>
      <c r="AL54" s="69">
        <f t="shared" si="51"/>
        <v>0.23801526179148436</v>
      </c>
      <c r="AM54" s="69">
        <f t="shared" si="51"/>
        <v>0.23393256953915897</v>
      </c>
      <c r="AN54" s="69">
        <f t="shared" si="51"/>
        <v>0.13538628520248053</v>
      </c>
      <c r="AO54" s="69">
        <f t="shared" si="51"/>
        <v>0.13844488975920033</v>
      </c>
      <c r="AP54" s="69">
        <f t="shared" si="51"/>
        <v>0.18884391812867385</v>
      </c>
    </row>
    <row r="55" spans="1:42" ht="12.75" customHeight="1">
      <c r="A55" s="40">
        <v>44134</v>
      </c>
      <c r="B55" s="21">
        <v>1915.1172229545455</v>
      </c>
      <c r="C55" s="21">
        <v>1611.230863</v>
      </c>
      <c r="D55" s="21">
        <v>1443.3586483181818</v>
      </c>
      <c r="E55" s="21">
        <v>259.2440575909091</v>
      </c>
      <c r="F55" s="21">
        <v>3889.319196681818</v>
      </c>
      <c r="G55" s="21">
        <v>9118.269988545455</v>
      </c>
      <c r="I55" s="21">
        <v>88.39563885074315</v>
      </c>
      <c r="J55" s="21">
        <v>91.0928920212082</v>
      </c>
      <c r="K55" s="21">
        <v>66.41310307429227</v>
      </c>
      <c r="L55" s="21">
        <v>16.560387132251577</v>
      </c>
      <c r="M55" s="21">
        <v>170.41657278700768</v>
      </c>
      <c r="N55" s="21">
        <v>432.8785938655029</v>
      </c>
      <c r="O55" s="22"/>
      <c r="P55" s="64">
        <f t="shared" si="40"/>
        <v>0.20193395268466174</v>
      </c>
      <c r="Q55" s="64">
        <f aca="true" t="shared" si="52" ref="Q55:U56">C55/C43-1</f>
        <v>0.29204230410849386</v>
      </c>
      <c r="R55" s="64">
        <f t="shared" si="52"/>
        <v>0.29250773661467444</v>
      </c>
      <c r="S55" s="64">
        <f t="shared" si="52"/>
        <v>0.48137237287311785</v>
      </c>
      <c r="T55" s="64">
        <f t="shared" si="52"/>
        <v>0.5998317246651748</v>
      </c>
      <c r="U55" s="64">
        <f t="shared" si="52"/>
        <v>0.3893025565198205</v>
      </c>
      <c r="W55" s="69">
        <f t="shared" si="41"/>
        <v>-0.14069784142266606</v>
      </c>
      <c r="X55" s="69">
        <f aca="true" t="shared" si="53" ref="X55:AB56">C55/C54-1</f>
        <v>-0.20925943867768126</v>
      </c>
      <c r="Y55" s="69">
        <f t="shared" si="53"/>
        <v>-0.059554473961543786</v>
      </c>
      <c r="Z55" s="69">
        <f t="shared" si="53"/>
        <v>0.4358940998580447</v>
      </c>
      <c r="AA55" s="69">
        <f t="shared" si="53"/>
        <v>-0.039748179839872</v>
      </c>
      <c r="AB55" s="69">
        <f t="shared" si="53"/>
        <v>-0.09107512410591445</v>
      </c>
      <c r="AC55" s="78"/>
      <c r="AD55" s="64">
        <f t="shared" si="42"/>
        <v>0.24929505667305252</v>
      </c>
      <c r="AE55" s="64">
        <f aca="true" t="shared" si="54" ref="AE55:AI56">J55/J43-1</f>
        <v>0.4153525517598007</v>
      </c>
      <c r="AF55" s="64">
        <f t="shared" si="54"/>
        <v>0.3179900983594246</v>
      </c>
      <c r="AG55" s="64">
        <f t="shared" si="54"/>
        <v>0.9924838264013289</v>
      </c>
      <c r="AH55" s="64">
        <f t="shared" si="54"/>
        <v>0.6412134465158315</v>
      </c>
      <c r="AI55" s="64">
        <f t="shared" si="54"/>
        <v>0.45430221957182404</v>
      </c>
      <c r="AK55" s="69">
        <f t="shared" si="43"/>
        <v>-0.1581998613111527</v>
      </c>
      <c r="AL55" s="69">
        <f t="shared" si="51"/>
        <v>-0.25094071317522826</v>
      </c>
      <c r="AM55" s="69">
        <f t="shared" si="51"/>
        <v>-0.10071029652669738</v>
      </c>
      <c r="AN55" s="69">
        <f t="shared" si="51"/>
        <v>0.5602096107302299</v>
      </c>
      <c r="AO55" s="69">
        <f t="shared" si="51"/>
        <v>-0.14114026534835578</v>
      </c>
      <c r="AP55" s="69">
        <f t="shared" si="51"/>
        <v>-0.15039267584883942</v>
      </c>
    </row>
    <row r="56" spans="1:42" ht="12.75" customHeight="1">
      <c r="A56" s="40">
        <v>44165</v>
      </c>
      <c r="B56" s="21">
        <v>2370.945827</v>
      </c>
      <c r="C56" s="21">
        <v>1955.5759459</v>
      </c>
      <c r="D56" s="21">
        <v>1724.758208</v>
      </c>
      <c r="E56" s="21">
        <v>350.54224980000004</v>
      </c>
      <c r="F56" s="21">
        <v>4910.3479732</v>
      </c>
      <c r="G56" s="21">
        <v>11312.1702039</v>
      </c>
      <c r="I56" s="21">
        <v>111.18288825532564</v>
      </c>
      <c r="J56" s="21">
        <v>104.53116941587338</v>
      </c>
      <c r="K56" s="21">
        <v>76.4620024243628</v>
      </c>
      <c r="L56" s="21">
        <v>19.435417758583224</v>
      </c>
      <c r="M56" s="21">
        <v>201.59394674217896</v>
      </c>
      <c r="N56" s="21">
        <v>513.2054245963241</v>
      </c>
      <c r="O56" s="22"/>
      <c r="P56" s="64">
        <f>B56/B44-1</f>
        <v>0.448971067084597</v>
      </c>
      <c r="Q56" s="64">
        <f t="shared" si="52"/>
        <v>0.5823209905277342</v>
      </c>
      <c r="R56" s="64">
        <f t="shared" si="52"/>
        <v>0.5111167910316459</v>
      </c>
      <c r="S56" s="64">
        <f t="shared" si="52"/>
        <v>0.8359913652131972</v>
      </c>
      <c r="T56" s="64">
        <f t="shared" si="52"/>
        <v>0.8451399463534632</v>
      </c>
      <c r="U56" s="64">
        <f t="shared" si="52"/>
        <v>0.6476286085384948</v>
      </c>
      <c r="W56" s="69">
        <f>B56/B55-1</f>
        <v>0.23801603295187612</v>
      </c>
      <c r="X56" s="69">
        <f t="shared" si="53"/>
        <v>0.21371554555431826</v>
      </c>
      <c r="Y56" s="69">
        <f t="shared" si="53"/>
        <v>0.1949616334164126</v>
      </c>
      <c r="Z56" s="69">
        <f t="shared" si="53"/>
        <v>0.3521708194876383</v>
      </c>
      <c r="AA56" s="69">
        <f t="shared" si="53"/>
        <v>0.2625212086961839</v>
      </c>
      <c r="AB56" s="69">
        <f t="shared" si="53"/>
        <v>0.2406048754983745</v>
      </c>
      <c r="AC56" s="78"/>
      <c r="AD56" s="64">
        <f>I56/I44-1</f>
        <v>0.5160864036713408</v>
      </c>
      <c r="AE56" s="64">
        <f t="shared" si="54"/>
        <v>0.6667788573037488</v>
      </c>
      <c r="AF56" s="64">
        <f t="shared" si="54"/>
        <v>0.5580251557707983</v>
      </c>
      <c r="AG56" s="64">
        <f t="shared" si="54"/>
        <v>1.1976784982559132</v>
      </c>
      <c r="AH56" s="64">
        <f t="shared" si="54"/>
        <v>0.8098544718623626</v>
      </c>
      <c r="AI56" s="64">
        <f t="shared" si="54"/>
        <v>0.6806756843461323</v>
      </c>
      <c r="AK56" s="69">
        <f aca="true" t="shared" si="55" ref="AK56:AP56">I56/I55-1</f>
        <v>0.2577870322659126</v>
      </c>
      <c r="AL56" s="69">
        <f t="shared" si="55"/>
        <v>0.14752278796392249</v>
      </c>
      <c r="AM56" s="69">
        <f t="shared" si="55"/>
        <v>0.15130898700561302</v>
      </c>
      <c r="AN56" s="69">
        <f t="shared" si="55"/>
        <v>0.17360890197623968</v>
      </c>
      <c r="AO56" s="69">
        <f t="shared" si="55"/>
        <v>0.1829480164123345</v>
      </c>
      <c r="AP56" s="69">
        <f t="shared" si="55"/>
        <v>0.18556434036971337</v>
      </c>
    </row>
    <row r="57" spans="1:42" ht="12.75" customHeight="1">
      <c r="A57" s="40">
        <v>44196</v>
      </c>
      <c r="B57" s="21">
        <v>2190.765288590909</v>
      </c>
      <c r="C57" s="21">
        <v>1855.6959513181816</v>
      </c>
      <c r="D57" s="21">
        <v>1583.6801245</v>
      </c>
      <c r="E57" s="21">
        <v>340.0369266363636</v>
      </c>
      <c r="F57" s="21">
        <v>5038.067170590909</v>
      </c>
      <c r="G57" s="21">
        <v>11008.245461636363</v>
      </c>
      <c r="I57" s="21">
        <v>103.93994881461333</v>
      </c>
      <c r="J57" s="21">
        <v>100.90218097986241</v>
      </c>
      <c r="K57" s="21">
        <v>70.0919539329448</v>
      </c>
      <c r="L57" s="21">
        <v>16.787632290946235</v>
      </c>
      <c r="M57" s="21">
        <v>204.49081742501048</v>
      </c>
      <c r="N57" s="21">
        <v>496.2125334433773</v>
      </c>
      <c r="O57" s="22"/>
      <c r="P57" s="64">
        <f>B57/B45-1</f>
        <v>0.307846511851815</v>
      </c>
      <c r="Q57" s="64">
        <f>C57/C45-1</f>
        <v>0.4957233570523998</v>
      </c>
      <c r="R57" s="64">
        <f>D57/D45-1</f>
        <v>0.4737118116427079</v>
      </c>
      <c r="S57" s="64">
        <f>E57/E45-1</f>
        <v>1.0103454343526348</v>
      </c>
      <c r="T57" s="64">
        <f>F57/F45-1</f>
        <v>0.8658984812003108</v>
      </c>
      <c r="U57" s="64">
        <f>G57/G45-1</f>
        <v>0.6047939212298916</v>
      </c>
      <c r="W57" s="69">
        <f>B57/B56-1</f>
        <v>-0.07599521522475128</v>
      </c>
      <c r="X57" s="69">
        <f>C57/C56-1</f>
        <v>-0.05107446468198984</v>
      </c>
      <c r="Y57" s="69">
        <f>D57/D56-1</f>
        <v>-0.08179586149851792</v>
      </c>
      <c r="Z57" s="69">
        <f>E57/E56-1</f>
        <v>-0.029968778855131384</v>
      </c>
      <c r="AA57" s="69">
        <f>F57/F56-1</f>
        <v>0.026010213143341954</v>
      </c>
      <c r="AB57" s="69">
        <f>G57/G56-1</f>
        <v>-0.02686705882120255</v>
      </c>
      <c r="AC57" s="78"/>
      <c r="AD57" s="64">
        <f>I57/I45-1</f>
        <v>0.3377672040477455</v>
      </c>
      <c r="AE57" s="64">
        <f>J57/J45-1</f>
        <v>0.5842754891691988</v>
      </c>
      <c r="AF57" s="64">
        <f>K57/K45-1</f>
        <v>0.4941290221923642</v>
      </c>
      <c r="AG57" s="64">
        <f>L57/L45-1</f>
        <v>1.084035911292991</v>
      </c>
      <c r="AH57" s="64">
        <f>M57/M45-1</f>
        <v>0.7497828825554229</v>
      </c>
      <c r="AI57" s="64">
        <f>N57/N45-1</f>
        <v>0.5842315257622157</v>
      </c>
      <c r="AK57" s="69">
        <f aca="true" t="shared" si="56" ref="AK57:AP57">I57/I56-1</f>
        <v>-0.06514437207350898</v>
      </c>
      <c r="AL57" s="69">
        <f t="shared" si="56"/>
        <v>-0.03471680701832747</v>
      </c>
      <c r="AM57" s="69">
        <f t="shared" si="56"/>
        <v>-0.08330998782982857</v>
      </c>
      <c r="AN57" s="69">
        <f t="shared" si="56"/>
        <v>-0.13623506839556632</v>
      </c>
      <c r="AO57" s="69">
        <f t="shared" si="56"/>
        <v>0.014369829697993719</v>
      </c>
      <c r="AP57" s="69">
        <f t="shared" si="56"/>
        <v>-0.03311128514729356</v>
      </c>
    </row>
    <row r="58" spans="1:35" ht="12.75" customHeight="1">
      <c r="A58" s="40"/>
      <c r="B58" s="21"/>
      <c r="C58" s="21"/>
      <c r="D58" s="21"/>
      <c r="E58" s="21"/>
      <c r="F58" s="21"/>
      <c r="G58" s="21"/>
      <c r="I58" s="21"/>
      <c r="J58" s="21"/>
      <c r="K58" s="21"/>
      <c r="L58" s="21"/>
      <c r="M58" s="21"/>
      <c r="N58" s="21"/>
      <c r="O58" s="22"/>
      <c r="P58" s="64"/>
      <c r="Q58" s="64"/>
      <c r="R58" s="64"/>
      <c r="S58" s="64"/>
      <c r="T58" s="64"/>
      <c r="U58" s="64"/>
      <c r="W58" s="69"/>
      <c r="X58" s="69"/>
      <c r="Y58" s="69"/>
      <c r="Z58" s="69"/>
      <c r="AA58" s="69"/>
      <c r="AB58" s="69"/>
      <c r="AC58" s="78"/>
      <c r="AD58" s="64"/>
      <c r="AE58" s="64"/>
      <c r="AF58" s="64"/>
      <c r="AG58" s="64"/>
      <c r="AH58" s="64"/>
      <c r="AI58" s="64"/>
    </row>
    <row r="59" spans="1:35" ht="12.75" customHeight="1">
      <c r="A59" s="40"/>
      <c r="B59" s="21"/>
      <c r="C59" s="21"/>
      <c r="D59" s="21"/>
      <c r="E59" s="21"/>
      <c r="F59" s="21"/>
      <c r="G59" s="21"/>
      <c r="I59" s="21"/>
      <c r="J59" s="21"/>
      <c r="K59" s="21"/>
      <c r="L59" s="21"/>
      <c r="M59" s="21"/>
      <c r="N59" s="21"/>
      <c r="O59" s="22"/>
      <c r="P59" s="64"/>
      <c r="Q59" s="64"/>
      <c r="R59" s="64"/>
      <c r="S59" s="64"/>
      <c r="T59" s="64"/>
      <c r="U59" s="64"/>
      <c r="W59" s="69"/>
      <c r="X59" s="69"/>
      <c r="Y59" s="69"/>
      <c r="Z59" s="69"/>
      <c r="AA59" s="69"/>
      <c r="AB59" s="69"/>
      <c r="AC59" s="78"/>
      <c r="AD59" s="64"/>
      <c r="AE59" s="64"/>
      <c r="AF59" s="64"/>
      <c r="AG59" s="64"/>
      <c r="AH59" s="64"/>
      <c r="AI59" s="64"/>
    </row>
    <row r="60" spans="1:35" ht="12.75" customHeight="1">
      <c r="A60" s="40"/>
      <c r="B60" s="21"/>
      <c r="C60" s="21"/>
      <c r="D60" s="21"/>
      <c r="E60" s="21"/>
      <c r="F60" s="21"/>
      <c r="G60" s="21"/>
      <c r="I60" s="21"/>
      <c r="J60" s="21"/>
      <c r="K60" s="21"/>
      <c r="L60" s="21"/>
      <c r="M60" s="21"/>
      <c r="N60" s="21"/>
      <c r="O60" s="22"/>
      <c r="P60" s="64"/>
      <c r="Q60" s="64"/>
      <c r="R60" s="64"/>
      <c r="S60" s="64"/>
      <c r="T60" s="64"/>
      <c r="U60" s="64"/>
      <c r="W60" s="69"/>
      <c r="X60" s="69"/>
      <c r="Y60" s="69"/>
      <c r="Z60" s="69"/>
      <c r="AA60" s="69"/>
      <c r="AB60" s="69"/>
      <c r="AC60" s="78"/>
      <c r="AD60" s="64"/>
      <c r="AE60" s="64"/>
      <c r="AF60" s="64"/>
      <c r="AG60" s="64"/>
      <c r="AH60" s="64"/>
      <c r="AI60" s="64"/>
    </row>
  </sheetData>
  <sheetProtection/>
  <mergeCells count="6">
    <mergeCell ref="AK6:AP6"/>
    <mergeCell ref="B6:G6"/>
    <mergeCell ref="I6:N6"/>
    <mergeCell ref="P6:U6"/>
    <mergeCell ref="W6:AB6"/>
    <mergeCell ref="AD6:AI6"/>
  </mergeCells>
  <printOptions/>
  <pageMargins left="0.7" right="0.7" top="1.25" bottom="0.75" header="0.3" footer="0.3"/>
  <pageSetup fitToHeight="1" fitToWidth="1" horizontalDpi="600" verticalDpi="600" orientation="landscape" scale="63"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AG57"/>
  <sheetViews>
    <sheetView zoomScalePageLayoutView="0" workbookViewId="0" topLeftCell="A1">
      <pane ySplit="7" topLeftCell="A41" activePane="bottomLeft" state="frozen"/>
      <selection pane="topLeft" activeCell="A30" sqref="A30"/>
      <selection pane="bottomLeft" activeCell="A58" sqref="A58"/>
    </sheetView>
  </sheetViews>
  <sheetFormatPr defaultColWidth="9.125" defaultRowHeight="14.25"/>
  <cols>
    <col min="1" max="1" width="8.625" style="1" customWidth="1"/>
    <col min="2" max="5" width="8.625" style="12" customWidth="1"/>
    <col min="6" max="6" width="2.625" style="16" customWidth="1"/>
    <col min="7" max="10" width="8.625" style="13" customWidth="1"/>
    <col min="11" max="11" width="2.625" style="61" customWidth="1"/>
    <col min="12" max="15" width="7.625" style="68" customWidth="1"/>
    <col min="16" max="16" width="2.625" style="61" customWidth="1"/>
    <col min="17" max="20" width="7.625" style="61" customWidth="1"/>
    <col min="21" max="21" width="2.625" style="61" customWidth="1"/>
    <col min="22" max="25" width="7.625" style="68" customWidth="1"/>
    <col min="26" max="26" width="2.625" style="61" customWidth="1"/>
    <col min="27" max="30" width="7.625" style="61" customWidth="1"/>
    <col min="31" max="31" width="2.625" style="61" customWidth="1"/>
    <col min="32" max="33" width="9.125" style="61" customWidth="1"/>
    <col min="34" max="16384" width="9.125" style="13" customWidth="1"/>
  </cols>
  <sheetData>
    <row r="1" ht="12.75">
      <c r="A1" s="11" t="s">
        <v>36</v>
      </c>
    </row>
    <row r="2" spans="1:33" s="33" customFormat="1" ht="12">
      <c r="A2" s="37" t="s">
        <v>63</v>
      </c>
      <c r="B2" s="38"/>
      <c r="C2" s="38"/>
      <c r="D2" s="38"/>
      <c r="E2" s="38"/>
      <c r="F2" s="32"/>
      <c r="K2" s="61"/>
      <c r="L2" s="68"/>
      <c r="M2" s="68"/>
      <c r="N2" s="68"/>
      <c r="O2" s="68"/>
      <c r="P2" s="61"/>
      <c r="Q2" s="61"/>
      <c r="R2" s="61"/>
      <c r="S2" s="61"/>
      <c r="T2" s="61"/>
      <c r="U2" s="61"/>
      <c r="V2" s="68"/>
      <c r="W2" s="68"/>
      <c r="X2" s="68"/>
      <c r="Y2" s="68"/>
      <c r="Z2" s="61"/>
      <c r="AA2" s="61"/>
      <c r="AB2" s="61"/>
      <c r="AC2" s="61"/>
      <c r="AD2" s="61"/>
      <c r="AE2" s="61"/>
      <c r="AF2" s="61"/>
      <c r="AG2" s="61"/>
    </row>
    <row r="3" spans="1:33" s="33" customFormat="1" ht="12">
      <c r="A3" s="34" t="s">
        <v>21</v>
      </c>
      <c r="B3" s="38"/>
      <c r="C3" s="38"/>
      <c r="D3" s="38"/>
      <c r="E3" s="38"/>
      <c r="F3" s="32"/>
      <c r="K3" s="62"/>
      <c r="L3" s="65"/>
      <c r="M3" s="65"/>
      <c r="N3" s="65"/>
      <c r="O3" s="65"/>
      <c r="P3" s="61"/>
      <c r="Q3" s="62"/>
      <c r="R3" s="62"/>
      <c r="S3" s="62"/>
      <c r="T3" s="62"/>
      <c r="U3" s="62"/>
      <c r="V3" s="65"/>
      <c r="W3" s="65"/>
      <c r="X3" s="65"/>
      <c r="Y3" s="65"/>
      <c r="Z3" s="61"/>
      <c r="AA3" s="62"/>
      <c r="AB3" s="62"/>
      <c r="AC3" s="62"/>
      <c r="AD3" s="62"/>
      <c r="AE3" s="61"/>
      <c r="AF3" s="61"/>
      <c r="AG3" s="61"/>
    </row>
    <row r="4" spans="1:33" s="33" customFormat="1" ht="12">
      <c r="A4" s="34"/>
      <c r="B4" s="38"/>
      <c r="C4" s="38"/>
      <c r="D4" s="38"/>
      <c r="E4" s="38"/>
      <c r="F4" s="32"/>
      <c r="K4" s="62"/>
      <c r="L4" s="65"/>
      <c r="M4" s="65"/>
      <c r="N4" s="65"/>
      <c r="O4" s="65"/>
      <c r="P4" s="61"/>
      <c r="Q4" s="62"/>
      <c r="R4" s="62"/>
      <c r="S4" s="62"/>
      <c r="T4" s="62"/>
      <c r="U4" s="62"/>
      <c r="V4" s="65"/>
      <c r="W4" s="65"/>
      <c r="X4" s="65"/>
      <c r="Y4" s="65"/>
      <c r="Z4" s="61"/>
      <c r="AA4" s="62"/>
      <c r="AB4" s="62"/>
      <c r="AC4" s="62"/>
      <c r="AD4" s="62"/>
      <c r="AE4" s="61"/>
      <c r="AF4" s="61"/>
      <c r="AG4" s="61"/>
    </row>
    <row r="5" spans="1:10" ht="12.75">
      <c r="A5" s="48"/>
      <c r="B5" s="18"/>
      <c r="C5" s="18"/>
      <c r="D5" s="18"/>
      <c r="E5" s="18"/>
      <c r="G5" s="16"/>
      <c r="H5" s="16"/>
      <c r="I5" s="16"/>
      <c r="J5" s="16"/>
    </row>
    <row r="6" spans="1:33" s="14" customFormat="1" ht="12.75">
      <c r="A6" s="52"/>
      <c r="B6" s="90" t="s">
        <v>12</v>
      </c>
      <c r="C6" s="90"/>
      <c r="D6" s="90"/>
      <c r="E6" s="90"/>
      <c r="F6" s="45"/>
      <c r="G6" s="90" t="s">
        <v>18</v>
      </c>
      <c r="H6" s="90"/>
      <c r="I6" s="90"/>
      <c r="J6" s="90"/>
      <c r="K6" s="62"/>
      <c r="L6" s="89" t="s">
        <v>53</v>
      </c>
      <c r="M6" s="89"/>
      <c r="N6" s="89"/>
      <c r="O6" s="89"/>
      <c r="P6" s="62"/>
      <c r="Q6" s="89" t="s">
        <v>54</v>
      </c>
      <c r="R6" s="89"/>
      <c r="S6" s="89"/>
      <c r="T6" s="89"/>
      <c r="U6" s="62"/>
      <c r="V6" s="89" t="s">
        <v>55</v>
      </c>
      <c r="W6" s="89"/>
      <c r="X6" s="89"/>
      <c r="Y6" s="89"/>
      <c r="Z6" s="62"/>
      <c r="AA6" s="89" t="s">
        <v>56</v>
      </c>
      <c r="AB6" s="89"/>
      <c r="AC6" s="89"/>
      <c r="AD6" s="89"/>
      <c r="AE6" s="62"/>
      <c r="AF6" s="62"/>
      <c r="AG6" s="62"/>
    </row>
    <row r="7" spans="1:33" s="1" customFormat="1" ht="13.5" thickBot="1">
      <c r="A7" s="42"/>
      <c r="B7" s="50" t="s">
        <v>22</v>
      </c>
      <c r="C7" s="50" t="s">
        <v>23</v>
      </c>
      <c r="D7" s="50" t="s">
        <v>24</v>
      </c>
      <c r="E7" s="50" t="s">
        <v>19</v>
      </c>
      <c r="F7" s="51"/>
      <c r="G7" s="50" t="s">
        <v>22</v>
      </c>
      <c r="H7" s="50" t="s">
        <v>23</v>
      </c>
      <c r="I7" s="50" t="s">
        <v>24</v>
      </c>
      <c r="J7" s="50" t="s">
        <v>19</v>
      </c>
      <c r="K7" s="63"/>
      <c r="L7" s="66" t="s">
        <v>22</v>
      </c>
      <c r="M7" s="66" t="s">
        <v>23</v>
      </c>
      <c r="N7" s="66" t="s">
        <v>24</v>
      </c>
      <c r="O7" s="66" t="s">
        <v>19</v>
      </c>
      <c r="P7" s="63"/>
      <c r="Q7" s="66" t="s">
        <v>22</v>
      </c>
      <c r="R7" s="66" t="s">
        <v>23</v>
      </c>
      <c r="S7" s="66" t="s">
        <v>24</v>
      </c>
      <c r="T7" s="66" t="s">
        <v>19</v>
      </c>
      <c r="U7" s="63"/>
      <c r="V7" s="66" t="s">
        <v>22</v>
      </c>
      <c r="W7" s="66" t="s">
        <v>23</v>
      </c>
      <c r="X7" s="66" t="s">
        <v>24</v>
      </c>
      <c r="Y7" s="66" t="s">
        <v>19</v>
      </c>
      <c r="Z7" s="63"/>
      <c r="AA7" s="66" t="s">
        <v>22</v>
      </c>
      <c r="AB7" s="66" t="s">
        <v>23</v>
      </c>
      <c r="AC7" s="66" t="s">
        <v>24</v>
      </c>
      <c r="AD7" s="66" t="s">
        <v>19</v>
      </c>
      <c r="AE7" s="63"/>
      <c r="AF7" s="63"/>
      <c r="AG7" s="63"/>
    </row>
    <row r="8" spans="1:30" ht="12.75" customHeight="1" thickTop="1">
      <c r="A8" s="39">
        <v>2008</v>
      </c>
      <c r="B8" s="21">
        <v>5057.643750083004</v>
      </c>
      <c r="C8" s="21">
        <v>1488.4885023359684</v>
      </c>
      <c r="D8" s="21">
        <v>2296.082216403162</v>
      </c>
      <c r="E8" s="21">
        <v>8842.214468822134</v>
      </c>
      <c r="G8" s="70" t="s">
        <v>47</v>
      </c>
      <c r="H8" s="70" t="s">
        <v>47</v>
      </c>
      <c r="I8" s="70" t="s">
        <v>47</v>
      </c>
      <c r="J8" s="70" t="s">
        <v>47</v>
      </c>
      <c r="K8" s="71"/>
      <c r="L8" s="72" t="s">
        <v>47</v>
      </c>
      <c r="M8" s="72" t="s">
        <v>47</v>
      </c>
      <c r="N8" s="72" t="s">
        <v>47</v>
      </c>
      <c r="O8" s="72" t="s">
        <v>47</v>
      </c>
      <c r="Q8" s="72" t="s">
        <v>47</v>
      </c>
      <c r="R8" s="72" t="s">
        <v>47</v>
      </c>
      <c r="S8" s="72" t="s">
        <v>47</v>
      </c>
      <c r="T8" s="72" t="s">
        <v>47</v>
      </c>
      <c r="U8" s="71"/>
      <c r="V8" s="72" t="s">
        <v>47</v>
      </c>
      <c r="W8" s="72" t="s">
        <v>47</v>
      </c>
      <c r="X8" s="72" t="s">
        <v>47</v>
      </c>
      <c r="Y8" s="72" t="s">
        <v>47</v>
      </c>
      <c r="AA8" s="72" t="s">
        <v>47</v>
      </c>
      <c r="AB8" s="72" t="s">
        <v>47</v>
      </c>
      <c r="AC8" s="72" t="s">
        <v>47</v>
      </c>
      <c r="AD8" s="72" t="s">
        <v>47</v>
      </c>
    </row>
    <row r="9" spans="1:30" ht="12.75" customHeight="1">
      <c r="A9" s="39">
        <v>2009</v>
      </c>
      <c r="B9" s="21">
        <v>5638.809337440476</v>
      </c>
      <c r="C9" s="21">
        <v>1886.763412563492</v>
      </c>
      <c r="D9" s="21">
        <v>2235.706403464286</v>
      </c>
      <c r="E9" s="21">
        <v>9761.279153468255</v>
      </c>
      <c r="G9" s="21">
        <v>111.10000726623839</v>
      </c>
      <c r="H9" s="21">
        <v>67.65170471952206</v>
      </c>
      <c r="I9" s="21">
        <v>41.71592942238108</v>
      </c>
      <c r="J9" s="21">
        <v>220.4676414081415</v>
      </c>
      <c r="K9" s="71"/>
      <c r="L9" s="64">
        <f>B9/B8-1</f>
        <v>0.11490836762631496</v>
      </c>
      <c r="M9" s="64">
        <f>C9/C8-1</f>
        <v>0.26757002798643614</v>
      </c>
      <c r="N9" s="64">
        <f>D9/D8-1</f>
        <v>-0.02629514418410306</v>
      </c>
      <c r="O9" s="64">
        <f>E9/E8-1</f>
        <v>0.10394055560253213</v>
      </c>
      <c r="Q9" s="72" t="s">
        <v>47</v>
      </c>
      <c r="R9" s="72" t="s">
        <v>47</v>
      </c>
      <c r="S9" s="72" t="s">
        <v>47</v>
      </c>
      <c r="T9" s="72" t="s">
        <v>47</v>
      </c>
      <c r="U9" s="71"/>
      <c r="V9" s="72" t="s">
        <v>47</v>
      </c>
      <c r="W9" s="72" t="s">
        <v>47</v>
      </c>
      <c r="X9" s="72" t="s">
        <v>47</v>
      </c>
      <c r="Y9" s="72" t="s">
        <v>47</v>
      </c>
      <c r="AA9" s="72" t="s">
        <v>47</v>
      </c>
      <c r="AB9" s="72" t="s">
        <v>47</v>
      </c>
      <c r="AC9" s="72" t="s">
        <v>47</v>
      </c>
      <c r="AD9" s="72" t="s">
        <v>47</v>
      </c>
    </row>
    <row r="10" spans="1:30" ht="12.75" customHeight="1">
      <c r="A10" s="39">
        <v>2010</v>
      </c>
      <c r="B10" s="21">
        <v>4828.73292393254</v>
      </c>
      <c r="C10" s="21">
        <v>1453.6817195</v>
      </c>
      <c r="D10" s="21">
        <v>2192.325433095238</v>
      </c>
      <c r="E10" s="21">
        <v>8474.740076527778</v>
      </c>
      <c r="G10" s="21">
        <v>117.31633511953939</v>
      </c>
      <c r="H10" s="21">
        <v>66.4677325550991</v>
      </c>
      <c r="I10" s="21">
        <v>50.836015188424234</v>
      </c>
      <c r="J10" s="21">
        <v>234.62008286306272</v>
      </c>
      <c r="K10" s="71"/>
      <c r="L10" s="64">
        <f aca="true" t="shared" si="0" ref="L10:L18">B10/B9-1</f>
        <v>-0.1436608980781109</v>
      </c>
      <c r="M10" s="64">
        <f aca="true" t="shared" si="1" ref="M10:M19">C10/C9-1</f>
        <v>-0.22953683020335658</v>
      </c>
      <c r="N10" s="64">
        <f aca="true" t="shared" si="2" ref="N10:N19">D10/D9-1</f>
        <v>-0.01940369732887448</v>
      </c>
      <c r="O10" s="64">
        <f aca="true" t="shared" si="3" ref="O10:O19">E10/E9-1</f>
        <v>-0.1318002545274366</v>
      </c>
      <c r="Q10" s="72" t="s">
        <v>47</v>
      </c>
      <c r="R10" s="72" t="s">
        <v>47</v>
      </c>
      <c r="S10" s="72" t="s">
        <v>47</v>
      </c>
      <c r="T10" s="72" t="s">
        <v>47</v>
      </c>
      <c r="U10" s="71"/>
      <c r="V10" s="64">
        <f aca="true" t="shared" si="4" ref="V10:V19">G10/G9-1</f>
        <v>0.05595254227485591</v>
      </c>
      <c r="W10" s="64">
        <f aca="true" t="shared" si="5" ref="W10:W19">H10/H9-1</f>
        <v>-0.01750099527176141</v>
      </c>
      <c r="X10" s="64">
        <f aca="true" t="shared" si="6" ref="X10:X19">I10/I9-1</f>
        <v>0.21862357838658442</v>
      </c>
      <c r="Y10" s="64">
        <f aca="true" t="shared" si="7" ref="Y10:Y19">J10/J9-1</f>
        <v>0.064192828319515</v>
      </c>
      <c r="AA10" s="72" t="s">
        <v>47</v>
      </c>
      <c r="AB10" s="72" t="s">
        <v>47</v>
      </c>
      <c r="AC10" s="72" t="s">
        <v>47</v>
      </c>
      <c r="AD10" s="72" t="s">
        <v>47</v>
      </c>
    </row>
    <row r="11" spans="1:30" ht="12.75" customHeight="1">
      <c r="A11" s="39">
        <v>2011</v>
      </c>
      <c r="B11" s="21">
        <v>4342.586750797619</v>
      </c>
      <c r="C11" s="21">
        <v>1472.2339785277777</v>
      </c>
      <c r="D11" s="21">
        <v>2021.9163625992064</v>
      </c>
      <c r="E11" s="21">
        <v>7836.737091924602</v>
      </c>
      <c r="G11" s="21">
        <v>121.20551996355589</v>
      </c>
      <c r="H11" s="21">
        <v>76.67194580905895</v>
      </c>
      <c r="I11" s="21">
        <v>55.236746574943766</v>
      </c>
      <c r="J11" s="21">
        <v>253.1142123475586</v>
      </c>
      <c r="K11" s="71"/>
      <c r="L11" s="64">
        <f t="shared" si="0"/>
        <v>-0.10067779286890055</v>
      </c>
      <c r="M11" s="64">
        <f t="shared" si="1"/>
        <v>0.012762256537255379</v>
      </c>
      <c r="N11" s="64">
        <f t="shared" si="2"/>
        <v>-0.07772982419651053</v>
      </c>
      <c r="O11" s="64">
        <f t="shared" si="3"/>
        <v>-0.07528289703777846</v>
      </c>
      <c r="Q11" s="72" t="s">
        <v>47</v>
      </c>
      <c r="R11" s="72" t="s">
        <v>47</v>
      </c>
      <c r="S11" s="72" t="s">
        <v>47</v>
      </c>
      <c r="T11" s="72" t="s">
        <v>47</v>
      </c>
      <c r="U11" s="71"/>
      <c r="V11" s="64">
        <f t="shared" si="4"/>
        <v>0.03315126440025273</v>
      </c>
      <c r="W11" s="64">
        <f t="shared" si="5"/>
        <v>0.15352130818515541</v>
      </c>
      <c r="X11" s="64">
        <f t="shared" si="6"/>
        <v>0.08656719788536082</v>
      </c>
      <c r="Y11" s="64">
        <f t="shared" si="7"/>
        <v>0.07882585863414815</v>
      </c>
      <c r="AA11" s="72" t="s">
        <v>47</v>
      </c>
      <c r="AB11" s="72" t="s">
        <v>47</v>
      </c>
      <c r="AC11" s="72" t="s">
        <v>47</v>
      </c>
      <c r="AD11" s="72" t="s">
        <v>47</v>
      </c>
    </row>
    <row r="12" spans="1:30" ht="12.75" customHeight="1">
      <c r="A12" s="23">
        <v>2012</v>
      </c>
      <c r="B12" s="21">
        <v>3635.5682058119996</v>
      </c>
      <c r="C12" s="21">
        <v>1052.3819858</v>
      </c>
      <c r="D12" s="21">
        <v>1749.407521204</v>
      </c>
      <c r="E12" s="21">
        <v>6437.357712816</v>
      </c>
      <c r="G12" s="21">
        <v>102.65453244061005</v>
      </c>
      <c r="H12" s="21">
        <v>54.6564825930514</v>
      </c>
      <c r="I12" s="21">
        <v>53.492625365582896</v>
      </c>
      <c r="J12" s="21">
        <v>210.80364039924433</v>
      </c>
      <c r="K12" s="71"/>
      <c r="L12" s="64">
        <f t="shared" si="0"/>
        <v>-0.1628104596542046</v>
      </c>
      <c r="M12" s="64">
        <f t="shared" si="1"/>
        <v>-0.28518020834407476</v>
      </c>
      <c r="N12" s="64">
        <f t="shared" si="2"/>
        <v>-0.1347775043696129</v>
      </c>
      <c r="O12" s="64">
        <f t="shared" si="3"/>
        <v>-0.17856658488015364</v>
      </c>
      <c r="Q12" s="72" t="s">
        <v>47</v>
      </c>
      <c r="R12" s="72" t="s">
        <v>47</v>
      </c>
      <c r="S12" s="72" t="s">
        <v>47</v>
      </c>
      <c r="T12" s="72" t="s">
        <v>47</v>
      </c>
      <c r="U12" s="71"/>
      <c r="V12" s="64">
        <f t="shared" si="4"/>
        <v>-0.15305398243020407</v>
      </c>
      <c r="W12" s="64">
        <f t="shared" si="5"/>
        <v>-0.2871384439731589</v>
      </c>
      <c r="X12" s="64">
        <f t="shared" si="6"/>
        <v>-0.031575379027700246</v>
      </c>
      <c r="Y12" s="64">
        <f t="shared" si="7"/>
        <v>-0.1671600008387375</v>
      </c>
      <c r="AA12" s="72" t="s">
        <v>47</v>
      </c>
      <c r="AB12" s="72" t="s">
        <v>47</v>
      </c>
      <c r="AC12" s="72" t="s">
        <v>47</v>
      </c>
      <c r="AD12" s="72" t="s">
        <v>47</v>
      </c>
    </row>
    <row r="13" spans="1:30" ht="12.75" customHeight="1">
      <c r="A13" s="23">
        <v>2013</v>
      </c>
      <c r="B13" s="21">
        <v>3365.4680411944446</v>
      </c>
      <c r="C13" s="21">
        <v>1059.5968188015872</v>
      </c>
      <c r="D13" s="21">
        <v>1762.358514718254</v>
      </c>
      <c r="E13" s="21">
        <v>6187.423374714285</v>
      </c>
      <c r="G13" s="21">
        <v>108.04431090167479</v>
      </c>
      <c r="H13" s="21">
        <v>58.1820692372839</v>
      </c>
      <c r="I13" s="21">
        <v>56.441019737050176</v>
      </c>
      <c r="J13" s="21">
        <v>222.66739987600886</v>
      </c>
      <c r="K13" s="71"/>
      <c r="L13" s="64">
        <f t="shared" si="0"/>
        <v>-0.0742937965476097</v>
      </c>
      <c r="M13" s="64">
        <f t="shared" si="1"/>
        <v>0.00685571693447673</v>
      </c>
      <c r="N13" s="64">
        <f t="shared" si="2"/>
        <v>0.007403074102105611</v>
      </c>
      <c r="O13" s="64">
        <f t="shared" si="3"/>
        <v>-0.03882560970693383</v>
      </c>
      <c r="Q13" s="72" t="s">
        <v>47</v>
      </c>
      <c r="R13" s="72" t="s">
        <v>47</v>
      </c>
      <c r="S13" s="72" t="s">
        <v>47</v>
      </c>
      <c r="T13" s="72" t="s">
        <v>47</v>
      </c>
      <c r="U13" s="71"/>
      <c r="V13" s="64">
        <f t="shared" si="4"/>
        <v>0.05250404763358052</v>
      </c>
      <c r="W13" s="64">
        <f t="shared" si="5"/>
        <v>0.0645044554089309</v>
      </c>
      <c r="X13" s="64">
        <f t="shared" si="6"/>
        <v>0.05511777280171182</v>
      </c>
      <c r="Y13" s="64">
        <f t="shared" si="7"/>
        <v>0.05627872201018724</v>
      </c>
      <c r="AA13" s="72" t="s">
        <v>47</v>
      </c>
      <c r="AB13" s="72" t="s">
        <v>47</v>
      </c>
      <c r="AC13" s="72" t="s">
        <v>47</v>
      </c>
      <c r="AD13" s="72" t="s">
        <v>47</v>
      </c>
    </row>
    <row r="14" spans="1:30" ht="12.75">
      <c r="A14" s="23">
        <v>2014</v>
      </c>
      <c r="B14" s="21">
        <v>3363.466487753968</v>
      </c>
      <c r="C14" s="21">
        <v>1097.9955472976192</v>
      </c>
      <c r="D14" s="21">
        <v>1953.1274456587303</v>
      </c>
      <c r="E14" s="21">
        <v>6414.589480710318</v>
      </c>
      <c r="G14" s="21">
        <v>124.90107862166892</v>
      </c>
      <c r="H14" s="21">
        <v>64.04568645234976</v>
      </c>
      <c r="I14" s="21">
        <v>70.8422131918729</v>
      </c>
      <c r="J14" s="21">
        <v>259.7889782658916</v>
      </c>
      <c r="K14" s="71"/>
      <c r="L14" s="64">
        <f t="shared" si="0"/>
        <v>-0.0005947325649736657</v>
      </c>
      <c r="M14" s="64">
        <f t="shared" si="1"/>
        <v>0.036238999414382134</v>
      </c>
      <c r="N14" s="64">
        <f t="shared" si="2"/>
        <v>0.10824638082846283</v>
      </c>
      <c r="O14" s="64">
        <f t="shared" si="3"/>
        <v>0.03671416876439659</v>
      </c>
      <c r="Q14" s="72" t="s">
        <v>47</v>
      </c>
      <c r="R14" s="72" t="s">
        <v>47</v>
      </c>
      <c r="S14" s="72" t="s">
        <v>47</v>
      </c>
      <c r="T14" s="72" t="s">
        <v>47</v>
      </c>
      <c r="U14" s="71"/>
      <c r="V14" s="64">
        <f t="shared" si="4"/>
        <v>0.15601717091179879</v>
      </c>
      <c r="W14" s="64">
        <f t="shared" si="5"/>
        <v>0.10078048601455314</v>
      </c>
      <c r="X14" s="64">
        <f t="shared" si="6"/>
        <v>0.2551547353665051</v>
      </c>
      <c r="Y14" s="64">
        <f t="shared" si="7"/>
        <v>0.16671312644129177</v>
      </c>
      <c r="AA14" s="72" t="s">
        <v>47</v>
      </c>
      <c r="AB14" s="72" t="s">
        <v>47</v>
      </c>
      <c r="AC14" s="72" t="s">
        <v>47</v>
      </c>
      <c r="AD14" s="72" t="s">
        <v>47</v>
      </c>
    </row>
    <row r="15" spans="1:30" ht="12.75" customHeight="1">
      <c r="A15" s="23">
        <v>2015</v>
      </c>
      <c r="B15" s="21">
        <v>3663.9135102896826</v>
      </c>
      <c r="C15" s="21">
        <v>1354.9356425476192</v>
      </c>
      <c r="D15" s="21">
        <v>1893.0864750674602</v>
      </c>
      <c r="E15" s="21">
        <v>6911.9356279047615</v>
      </c>
      <c r="G15" s="21">
        <v>131.17424836956317</v>
      </c>
      <c r="H15" s="21">
        <v>71.55853591621343</v>
      </c>
      <c r="I15" s="21">
        <v>75.43511718506906</v>
      </c>
      <c r="J15" s="21">
        <v>278.16790147084566</v>
      </c>
      <c r="K15" s="71"/>
      <c r="L15" s="64">
        <f t="shared" si="0"/>
        <v>0.08932659909935503</v>
      </c>
      <c r="M15" s="64">
        <f t="shared" si="1"/>
        <v>0.23400832169345276</v>
      </c>
      <c r="N15" s="64">
        <f t="shared" si="2"/>
        <v>-0.030740938449625888</v>
      </c>
      <c r="O15" s="64">
        <f t="shared" si="3"/>
        <v>0.07753358943546451</v>
      </c>
      <c r="Q15" s="72" t="s">
        <v>47</v>
      </c>
      <c r="R15" s="72" t="s">
        <v>47</v>
      </c>
      <c r="S15" s="72" t="s">
        <v>47</v>
      </c>
      <c r="T15" s="72" t="s">
        <v>47</v>
      </c>
      <c r="U15" s="71"/>
      <c r="V15" s="64">
        <f t="shared" si="4"/>
        <v>0.05022510467580488</v>
      </c>
      <c r="W15" s="64">
        <f t="shared" si="5"/>
        <v>0.11730453493465576</v>
      </c>
      <c r="X15" s="64">
        <f t="shared" si="6"/>
        <v>0.0648328699268117</v>
      </c>
      <c r="Y15" s="64">
        <f t="shared" si="7"/>
        <v>0.07074558484980598</v>
      </c>
      <c r="AA15" s="72" t="s">
        <v>47</v>
      </c>
      <c r="AB15" s="72" t="s">
        <v>47</v>
      </c>
      <c r="AC15" s="72" t="s">
        <v>47</v>
      </c>
      <c r="AD15" s="72" t="s">
        <v>47</v>
      </c>
    </row>
    <row r="16" spans="1:30" ht="12.75">
      <c r="A16" s="23">
        <v>2016</v>
      </c>
      <c r="B16" s="21">
        <v>3906.0011093492067</v>
      </c>
      <c r="C16" s="21">
        <v>1536.2645981825397</v>
      </c>
      <c r="D16" s="21">
        <v>1906.6833435992064</v>
      </c>
      <c r="E16" s="21">
        <v>7348.949051130953</v>
      </c>
      <c r="G16" s="21">
        <v>129.00871273850166</v>
      </c>
      <c r="H16" s="21">
        <v>72.39095275431606</v>
      </c>
      <c r="I16" s="21">
        <v>71.48726648116333</v>
      </c>
      <c r="J16" s="21">
        <v>272.88693197398106</v>
      </c>
      <c r="K16" s="71"/>
      <c r="L16" s="64">
        <f t="shared" si="0"/>
        <v>0.06607350265764977</v>
      </c>
      <c r="M16" s="64">
        <f t="shared" si="1"/>
        <v>0.13382846383314306</v>
      </c>
      <c r="N16" s="64">
        <f t="shared" si="2"/>
        <v>0.007182381106632496</v>
      </c>
      <c r="O16" s="64">
        <f t="shared" si="3"/>
        <v>0.0632259104760593</v>
      </c>
      <c r="Q16" s="72" t="s">
        <v>47</v>
      </c>
      <c r="R16" s="72" t="s">
        <v>47</v>
      </c>
      <c r="S16" s="72" t="s">
        <v>47</v>
      </c>
      <c r="T16" s="72" t="s">
        <v>47</v>
      </c>
      <c r="U16" s="71"/>
      <c r="V16" s="64">
        <f t="shared" si="4"/>
        <v>-0.016508847262158177</v>
      </c>
      <c r="W16" s="64">
        <f t="shared" si="5"/>
        <v>0.01163267005738211</v>
      </c>
      <c r="X16" s="64">
        <f t="shared" si="6"/>
        <v>-0.05233438816327751</v>
      </c>
      <c r="Y16" s="64">
        <f t="shared" si="7"/>
        <v>-0.018984827037702212</v>
      </c>
      <c r="AA16" s="72" t="s">
        <v>47</v>
      </c>
      <c r="AB16" s="72" t="s">
        <v>47</v>
      </c>
      <c r="AC16" s="72" t="s">
        <v>47</v>
      </c>
      <c r="AD16" s="72" t="s">
        <v>47</v>
      </c>
    </row>
    <row r="17" spans="1:30" ht="12.75" customHeight="1">
      <c r="A17" s="23">
        <v>2017</v>
      </c>
      <c r="B17" s="21">
        <v>3420.1793460517924</v>
      </c>
      <c r="C17" s="21">
        <v>1186.8697724701194</v>
      </c>
      <c r="D17" s="21">
        <v>1920.2891009721116</v>
      </c>
      <c r="E17" s="21">
        <v>6527.338219494023</v>
      </c>
      <c r="G17" s="21">
        <v>126.44797949438333</v>
      </c>
      <c r="H17" s="21">
        <v>61.29832813559551</v>
      </c>
      <c r="I17" s="21">
        <v>83.40440487960807</v>
      </c>
      <c r="J17" s="21">
        <v>271.1507125095869</v>
      </c>
      <c r="K17" s="71"/>
      <c r="L17" s="64">
        <f t="shared" si="0"/>
        <v>-0.12437829629248587</v>
      </c>
      <c r="M17" s="64">
        <f t="shared" si="1"/>
        <v>-0.22743141131141587</v>
      </c>
      <c r="N17" s="64">
        <f t="shared" si="2"/>
        <v>0.007135824319533857</v>
      </c>
      <c r="O17" s="64">
        <f t="shared" si="3"/>
        <v>-0.11179977244644113</v>
      </c>
      <c r="Q17" s="72" t="s">
        <v>47</v>
      </c>
      <c r="R17" s="72" t="s">
        <v>47</v>
      </c>
      <c r="S17" s="72" t="s">
        <v>47</v>
      </c>
      <c r="T17" s="72" t="s">
        <v>47</v>
      </c>
      <c r="U17" s="71"/>
      <c r="V17" s="64">
        <f t="shared" si="4"/>
        <v>-0.019849304669126377</v>
      </c>
      <c r="W17" s="64">
        <f t="shared" si="5"/>
        <v>-0.15323219541490551</v>
      </c>
      <c r="X17" s="64">
        <f t="shared" si="6"/>
        <v>0.16670295263821377</v>
      </c>
      <c r="Y17" s="64">
        <f t="shared" si="7"/>
        <v>-0.006362413369650377</v>
      </c>
      <c r="AA17" s="72" t="s">
        <v>47</v>
      </c>
      <c r="AB17" s="72" t="s">
        <v>47</v>
      </c>
      <c r="AC17" s="72" t="s">
        <v>47</v>
      </c>
      <c r="AD17" s="72" t="s">
        <v>47</v>
      </c>
    </row>
    <row r="18" spans="1:30" ht="12.75" customHeight="1">
      <c r="A18" s="23">
        <v>2018</v>
      </c>
      <c r="B18" s="21">
        <v>3634.7479785059763</v>
      </c>
      <c r="C18" s="21">
        <v>1435.3710504900398</v>
      </c>
      <c r="D18" s="21">
        <v>2251.6837882709165</v>
      </c>
      <c r="E18" s="21">
        <v>7321.802817266933</v>
      </c>
      <c r="G18" s="21">
        <v>149.4719248409716</v>
      </c>
      <c r="H18" s="21">
        <v>86.3365973747689</v>
      </c>
      <c r="I18" s="21">
        <v>121.06050640056999</v>
      </c>
      <c r="J18" s="21">
        <v>356.8690286163105</v>
      </c>
      <c r="K18" s="71"/>
      <c r="L18" s="64">
        <f t="shared" si="0"/>
        <v>0.06273607631186917</v>
      </c>
      <c r="M18" s="64">
        <f t="shared" si="1"/>
        <v>0.20937535337405921</v>
      </c>
      <c r="N18" s="64">
        <f t="shared" si="2"/>
        <v>0.1725754143639322</v>
      </c>
      <c r="O18" s="64">
        <f t="shared" si="3"/>
        <v>0.12171341074378916</v>
      </c>
      <c r="Q18" s="72" t="s">
        <v>47</v>
      </c>
      <c r="R18" s="72" t="s">
        <v>47</v>
      </c>
      <c r="S18" s="72" t="s">
        <v>47</v>
      </c>
      <c r="T18" s="72" t="s">
        <v>47</v>
      </c>
      <c r="U18" s="71"/>
      <c r="V18" s="64">
        <f t="shared" si="4"/>
        <v>0.18208235069197753</v>
      </c>
      <c r="W18" s="64">
        <f t="shared" si="5"/>
        <v>0.40846577713811816</v>
      </c>
      <c r="X18" s="64">
        <f t="shared" si="6"/>
        <v>0.4514881627093612</v>
      </c>
      <c r="Y18" s="64">
        <f t="shared" si="7"/>
        <v>0.3161279397475045</v>
      </c>
      <c r="AA18" s="72" t="s">
        <v>47</v>
      </c>
      <c r="AB18" s="72" t="s">
        <v>47</v>
      </c>
      <c r="AC18" s="72" t="s">
        <v>47</v>
      </c>
      <c r="AD18" s="72" t="s">
        <v>47</v>
      </c>
    </row>
    <row r="19" spans="1:30" ht="12.75" customHeight="1">
      <c r="A19" s="23">
        <v>2019</v>
      </c>
      <c r="B19" s="21">
        <v>3558.6214440515873</v>
      </c>
      <c r="C19" s="21">
        <v>1324.3002435753967</v>
      </c>
      <c r="D19" s="21">
        <v>2147.1903704246033</v>
      </c>
      <c r="E19" s="21">
        <v>7030.112058051587</v>
      </c>
      <c r="G19" s="21">
        <v>137.9217699704266</v>
      </c>
      <c r="H19" s="21">
        <v>75.19223395836465</v>
      </c>
      <c r="I19" s="21">
        <v>108.63007536351815</v>
      </c>
      <c r="J19" s="21">
        <v>321.7440792923096</v>
      </c>
      <c r="K19" s="71"/>
      <c r="L19" s="64">
        <f>B19/B18-1</f>
        <v>-0.020944102563523526</v>
      </c>
      <c r="M19" s="64">
        <f t="shared" si="1"/>
        <v>-0.07738125056703848</v>
      </c>
      <c r="N19" s="64">
        <f t="shared" si="2"/>
        <v>-0.04640679050523089</v>
      </c>
      <c r="O19" s="64">
        <f t="shared" si="3"/>
        <v>-0.03983865265088182</v>
      </c>
      <c r="Q19" s="72" t="s">
        <v>47</v>
      </c>
      <c r="R19" s="72" t="s">
        <v>47</v>
      </c>
      <c r="S19" s="72" t="s">
        <v>47</v>
      </c>
      <c r="T19" s="72" t="s">
        <v>47</v>
      </c>
      <c r="U19" s="71"/>
      <c r="V19" s="64">
        <f t="shared" si="4"/>
        <v>-0.07727307240362113</v>
      </c>
      <c r="W19" s="64">
        <f t="shared" si="5"/>
        <v>-0.12908041033895423</v>
      </c>
      <c r="X19" s="64">
        <f t="shared" si="6"/>
        <v>-0.10267948984057218</v>
      </c>
      <c r="Y19" s="64">
        <f t="shared" si="7"/>
        <v>-0.09842532275829874</v>
      </c>
      <c r="AA19" s="72" t="s">
        <v>47</v>
      </c>
      <c r="AB19" s="72" t="s">
        <v>47</v>
      </c>
      <c r="AC19" s="72" t="s">
        <v>47</v>
      </c>
      <c r="AD19" s="72" t="s">
        <v>47</v>
      </c>
    </row>
    <row r="20" spans="1:30" ht="12.75" customHeight="1">
      <c r="A20" s="23">
        <v>2020</v>
      </c>
      <c r="B20" s="21">
        <v>4922.453231644269</v>
      </c>
      <c r="C20" s="21">
        <v>1988.4674787549407</v>
      </c>
      <c r="D20" s="21">
        <v>4012.9905115375495</v>
      </c>
      <c r="E20" s="21">
        <v>10923.911221936758</v>
      </c>
      <c r="G20" s="21">
        <v>175.81567732383732</v>
      </c>
      <c r="H20" s="21">
        <v>104.64001922909529</v>
      </c>
      <c r="I20" s="21">
        <v>198.99217502336634</v>
      </c>
      <c r="J20" s="21">
        <v>479.4478715762983</v>
      </c>
      <c r="K20" s="71"/>
      <c r="L20" s="64">
        <f>B20/B19-1</f>
        <v>0.38324722340792805</v>
      </c>
      <c r="M20" s="64">
        <f>C20/C19-1</f>
        <v>0.5015231541348959</v>
      </c>
      <c r="N20" s="64">
        <f>D20/D19-1</f>
        <v>0.8689495662855395</v>
      </c>
      <c r="O20" s="64">
        <f>E20/E19-1</f>
        <v>0.5538744093596066</v>
      </c>
      <c r="Q20" s="72" t="s">
        <v>47</v>
      </c>
      <c r="R20" s="72" t="s">
        <v>47</v>
      </c>
      <c r="S20" s="72" t="s">
        <v>47</v>
      </c>
      <c r="T20" s="72" t="s">
        <v>47</v>
      </c>
      <c r="U20" s="71"/>
      <c r="V20" s="64">
        <f>G20/G19-1</f>
        <v>0.2747492825935747</v>
      </c>
      <c r="W20" s="64">
        <f>H20/H19-1</f>
        <v>0.39163333392962385</v>
      </c>
      <c r="X20" s="64">
        <f>I20/I19-1</f>
        <v>0.8318331673568462</v>
      </c>
      <c r="Y20" s="64">
        <f>J20/J19-1</f>
        <v>0.49015289614921653</v>
      </c>
      <c r="AA20" s="72" t="s">
        <v>47</v>
      </c>
      <c r="AB20" s="72" t="s">
        <v>47</v>
      </c>
      <c r="AC20" s="72" t="s">
        <v>47</v>
      </c>
      <c r="AD20" s="72" t="s">
        <v>47</v>
      </c>
    </row>
    <row r="21" spans="1:30" ht="12.75" customHeight="1">
      <c r="A21" s="23"/>
      <c r="B21" s="21"/>
      <c r="C21" s="21"/>
      <c r="D21" s="21"/>
      <c r="E21" s="21"/>
      <c r="G21" s="21"/>
      <c r="H21" s="21"/>
      <c r="I21" s="21"/>
      <c r="J21" s="21"/>
      <c r="K21" s="71"/>
      <c r="L21" s="65"/>
      <c r="M21" s="65"/>
      <c r="N21" s="65"/>
      <c r="O21" s="65"/>
      <c r="Q21" s="62"/>
      <c r="R21" s="62"/>
      <c r="S21" s="62"/>
      <c r="T21" s="62"/>
      <c r="U21" s="71"/>
      <c r="V21" s="65"/>
      <c r="W21" s="65"/>
      <c r="X21" s="65"/>
      <c r="Y21" s="65"/>
      <c r="AA21" s="62"/>
      <c r="AB21" s="62"/>
      <c r="AC21" s="62"/>
      <c r="AD21" s="62"/>
    </row>
    <row r="22" spans="1:30" ht="12.75" customHeight="1">
      <c r="A22" s="40">
        <v>43131</v>
      </c>
      <c r="B22" s="21">
        <v>3681.8481803333334</v>
      </c>
      <c r="C22" s="21">
        <v>1360.6862232380952</v>
      </c>
      <c r="D22" s="21">
        <v>2128.2924913809525</v>
      </c>
      <c r="E22" s="21">
        <v>7170.826894952381</v>
      </c>
      <c r="G22" s="21">
        <v>154.7425332464293</v>
      </c>
      <c r="H22" s="21">
        <v>84.04463757932916</v>
      </c>
      <c r="I22" s="21">
        <v>109.90043847554222</v>
      </c>
      <c r="J22" s="21">
        <v>348.68760930130065</v>
      </c>
      <c r="K22" s="71"/>
      <c r="L22" s="72" t="s">
        <v>47</v>
      </c>
      <c r="M22" s="72" t="s">
        <v>47</v>
      </c>
      <c r="N22" s="72" t="s">
        <v>47</v>
      </c>
      <c r="O22" s="72" t="s">
        <v>47</v>
      </c>
      <c r="Q22" s="72" t="s">
        <v>47</v>
      </c>
      <c r="R22" s="72" t="s">
        <v>47</v>
      </c>
      <c r="S22" s="72" t="s">
        <v>47</v>
      </c>
      <c r="T22" s="72" t="s">
        <v>47</v>
      </c>
      <c r="U22" s="71"/>
      <c r="V22" s="72" t="s">
        <v>47</v>
      </c>
      <c r="W22" s="72" t="s">
        <v>47</v>
      </c>
      <c r="X22" s="72" t="s">
        <v>47</v>
      </c>
      <c r="Y22" s="72" t="s">
        <v>47</v>
      </c>
      <c r="AA22" s="72" t="s">
        <v>47</v>
      </c>
      <c r="AB22" s="72" t="s">
        <v>47</v>
      </c>
      <c r="AC22" s="72" t="s">
        <v>47</v>
      </c>
      <c r="AD22" s="72" t="s">
        <v>47</v>
      </c>
    </row>
    <row r="23" spans="1:30" ht="12.75" customHeight="1">
      <c r="A23" s="40">
        <v>43159</v>
      </c>
      <c r="B23" s="21">
        <v>4207.056640157894</v>
      </c>
      <c r="C23" s="21">
        <v>1858.9181417368422</v>
      </c>
      <c r="D23" s="21">
        <v>2319.1167239473684</v>
      </c>
      <c r="E23" s="21">
        <v>8385.091505842105</v>
      </c>
      <c r="G23" s="21">
        <v>175.23170091944033</v>
      </c>
      <c r="H23" s="21">
        <v>121.1703576078492</v>
      </c>
      <c r="I23" s="21">
        <v>134.28812437410227</v>
      </c>
      <c r="J23" s="21">
        <v>430.6901829013918</v>
      </c>
      <c r="L23" s="72" t="s">
        <v>47</v>
      </c>
      <c r="M23" s="72" t="s">
        <v>47</v>
      </c>
      <c r="N23" s="72" t="s">
        <v>47</v>
      </c>
      <c r="O23" s="72" t="s">
        <v>47</v>
      </c>
      <c r="Q23" s="69">
        <f>B23/B22-1</f>
        <v>0.14264804905046669</v>
      </c>
      <c r="R23" s="69">
        <f>C23/C22-1</f>
        <v>0.3661622422494135</v>
      </c>
      <c r="S23" s="69">
        <f>D23/D22-1</f>
        <v>0.08966071784738516</v>
      </c>
      <c r="T23" s="69">
        <f>E23/E22-1</f>
        <v>0.16933397342842804</v>
      </c>
      <c r="V23" s="72" t="s">
        <v>47</v>
      </c>
      <c r="W23" s="72" t="s">
        <v>47</v>
      </c>
      <c r="X23" s="72" t="s">
        <v>47</v>
      </c>
      <c r="Y23" s="72" t="s">
        <v>47</v>
      </c>
      <c r="AA23" s="69">
        <f>G23/G22-1</f>
        <v>0.13240811846075817</v>
      </c>
      <c r="AB23" s="69">
        <f>H23/H22-1</f>
        <v>0.44173811795520357</v>
      </c>
      <c r="AC23" s="69">
        <f>I23/I22-1</f>
        <v>0.22190708460173614</v>
      </c>
      <c r="AD23" s="69">
        <f>J23/J22-1</f>
        <v>0.23517489986067375</v>
      </c>
    </row>
    <row r="24" spans="1:30" ht="12.75" customHeight="1">
      <c r="A24" s="40">
        <v>43190</v>
      </c>
      <c r="B24" s="21">
        <v>3657.332869380952</v>
      </c>
      <c r="C24" s="21">
        <v>1401.388419</v>
      </c>
      <c r="D24" s="21">
        <v>2321.9353314761906</v>
      </c>
      <c r="E24" s="21">
        <v>7380.656619857144</v>
      </c>
      <c r="G24" s="21">
        <v>152.54483974942005</v>
      </c>
      <c r="H24" s="21">
        <v>87.62790142022499</v>
      </c>
      <c r="I24" s="21">
        <v>130.46460024873775</v>
      </c>
      <c r="J24" s="21">
        <v>370.6373414183828</v>
      </c>
      <c r="K24" s="71"/>
      <c r="L24" s="72" t="s">
        <v>47</v>
      </c>
      <c r="M24" s="72" t="s">
        <v>47</v>
      </c>
      <c r="N24" s="72" t="s">
        <v>47</v>
      </c>
      <c r="O24" s="72" t="s">
        <v>47</v>
      </c>
      <c r="Q24" s="69">
        <f aca="true" t="shared" si="8" ref="Q24:Q50">B24/B23-1</f>
        <v>-0.13066707149355394</v>
      </c>
      <c r="R24" s="69">
        <f aca="true" t="shared" si="9" ref="R24:R50">C24/C23-1</f>
        <v>-0.24612688018061868</v>
      </c>
      <c r="S24" s="69">
        <f aca="true" t="shared" si="10" ref="S24:S50">D24/D23-1</f>
        <v>0.0012153797606291317</v>
      </c>
      <c r="T24" s="69">
        <f aca="true" t="shared" si="11" ref="T24:T50">E24/E23-1</f>
        <v>-0.11978818421780446</v>
      </c>
      <c r="U24" s="71"/>
      <c r="V24" s="72" t="s">
        <v>47</v>
      </c>
      <c r="W24" s="72" t="s">
        <v>47</v>
      </c>
      <c r="X24" s="72" t="s">
        <v>47</v>
      </c>
      <c r="Y24" s="72" t="s">
        <v>47</v>
      </c>
      <c r="AA24" s="69">
        <f aca="true" t="shared" si="12" ref="AA24:AA50">G24/G23-1</f>
        <v>-0.12946779065079195</v>
      </c>
      <c r="AB24" s="69">
        <f aca="true" t="shared" si="13" ref="AB24:AB50">H24/H23-1</f>
        <v>-0.2768206420268202</v>
      </c>
      <c r="AC24" s="69">
        <f aca="true" t="shared" si="14" ref="AC24:AC50">I24/I23-1</f>
        <v>-0.028472540987413586</v>
      </c>
      <c r="AD24" s="69">
        <f aca="true" t="shared" si="15" ref="AD24:AD50">J24/J23-1</f>
        <v>-0.1394339687021804</v>
      </c>
    </row>
    <row r="25" spans="1:30" ht="12.75" customHeight="1">
      <c r="A25" s="40">
        <v>43220</v>
      </c>
      <c r="B25" s="21">
        <v>3342.609529</v>
      </c>
      <c r="C25" s="21">
        <v>1234.82701</v>
      </c>
      <c r="D25" s="21">
        <v>2058.7212722380955</v>
      </c>
      <c r="E25" s="21">
        <v>6636.157811238096</v>
      </c>
      <c r="G25" s="21">
        <v>141.02505311715925</v>
      </c>
      <c r="H25" s="21">
        <v>77.20849400931955</v>
      </c>
      <c r="I25" s="21">
        <v>112.37278582312345</v>
      </c>
      <c r="J25" s="21">
        <v>330.60633294960223</v>
      </c>
      <c r="K25" s="71"/>
      <c r="L25" s="72" t="s">
        <v>47</v>
      </c>
      <c r="M25" s="72" t="s">
        <v>47</v>
      </c>
      <c r="N25" s="72" t="s">
        <v>47</v>
      </c>
      <c r="O25" s="72" t="s">
        <v>47</v>
      </c>
      <c r="Q25" s="69">
        <f t="shared" si="8"/>
        <v>-0.08605269239116953</v>
      </c>
      <c r="R25" s="69">
        <f t="shared" si="9"/>
        <v>-0.11885456361831126</v>
      </c>
      <c r="S25" s="69">
        <f t="shared" si="10"/>
        <v>-0.11335977176881773</v>
      </c>
      <c r="T25" s="69">
        <f t="shared" si="11"/>
        <v>-0.10087162253505</v>
      </c>
      <c r="U25" s="71"/>
      <c r="V25" s="72" t="s">
        <v>47</v>
      </c>
      <c r="W25" s="72" t="s">
        <v>47</v>
      </c>
      <c r="X25" s="72" t="s">
        <v>47</v>
      </c>
      <c r="Y25" s="72" t="s">
        <v>47</v>
      </c>
      <c r="AA25" s="69">
        <f t="shared" si="12"/>
        <v>-0.07551738001222419</v>
      </c>
      <c r="AB25" s="69">
        <f t="shared" si="13"/>
        <v>-0.11890513457509988</v>
      </c>
      <c r="AC25" s="69">
        <f t="shared" si="14"/>
        <v>-0.13867220986475481</v>
      </c>
      <c r="AD25" s="69">
        <f t="shared" si="15"/>
        <v>-0.10800586987697158</v>
      </c>
    </row>
    <row r="26" spans="1:30" ht="12.75" customHeight="1">
      <c r="A26" s="40">
        <v>43251</v>
      </c>
      <c r="B26" s="21">
        <v>3455.087984681818</v>
      </c>
      <c r="C26" s="21">
        <v>1133.160921</v>
      </c>
      <c r="D26" s="21">
        <v>2080.056959863636</v>
      </c>
      <c r="E26" s="21">
        <v>6668.305865545453</v>
      </c>
      <c r="G26" s="21">
        <v>142.15893570573922</v>
      </c>
      <c r="H26" s="21">
        <v>67.33259068178374</v>
      </c>
      <c r="I26" s="21">
        <v>103.01184968426529</v>
      </c>
      <c r="J26" s="21">
        <v>312.50337607178824</v>
      </c>
      <c r="K26" s="71"/>
      <c r="L26" s="72" t="s">
        <v>47</v>
      </c>
      <c r="M26" s="72" t="s">
        <v>47</v>
      </c>
      <c r="N26" s="72" t="s">
        <v>47</v>
      </c>
      <c r="O26" s="72" t="s">
        <v>47</v>
      </c>
      <c r="Q26" s="69">
        <f t="shared" si="8"/>
        <v>0.033649893804816644</v>
      </c>
      <c r="R26" s="69">
        <f t="shared" si="9"/>
        <v>-0.08233225235330743</v>
      </c>
      <c r="S26" s="69">
        <f t="shared" si="10"/>
        <v>0.01036356301032737</v>
      </c>
      <c r="T26" s="69">
        <f t="shared" si="11"/>
        <v>0.004844377608518524</v>
      </c>
      <c r="U26" s="71"/>
      <c r="V26" s="72" t="s">
        <v>47</v>
      </c>
      <c r="W26" s="72" t="s">
        <v>47</v>
      </c>
      <c r="X26" s="72" t="s">
        <v>47</v>
      </c>
      <c r="Y26" s="72" t="s">
        <v>47</v>
      </c>
      <c r="AA26" s="69">
        <f t="shared" si="12"/>
        <v>0.008040291873799177</v>
      </c>
      <c r="AB26" s="69">
        <f t="shared" si="13"/>
        <v>-0.12791213524180023</v>
      </c>
      <c r="AC26" s="69">
        <f t="shared" si="14"/>
        <v>-0.08330251911341258</v>
      </c>
      <c r="AD26" s="69">
        <f t="shared" si="15"/>
        <v>-0.054756836374860396</v>
      </c>
    </row>
    <row r="27" spans="1:30" ht="12.75" customHeight="1">
      <c r="A27" s="40">
        <v>43281</v>
      </c>
      <c r="B27" s="21">
        <v>3709.1168552857143</v>
      </c>
      <c r="C27" s="21">
        <v>1258.276981904762</v>
      </c>
      <c r="D27" s="21">
        <v>2313.039247142857</v>
      </c>
      <c r="E27" s="21">
        <v>7280.433084333334</v>
      </c>
      <c r="G27" s="21">
        <v>154.6872041691066</v>
      </c>
      <c r="H27" s="21">
        <v>74.16218042912578</v>
      </c>
      <c r="I27" s="21">
        <v>121.25112836974377</v>
      </c>
      <c r="J27" s="21">
        <v>350.10051296797616</v>
      </c>
      <c r="K27" s="71"/>
      <c r="L27" s="72" t="s">
        <v>47</v>
      </c>
      <c r="M27" s="72" t="s">
        <v>47</v>
      </c>
      <c r="N27" s="72" t="s">
        <v>47</v>
      </c>
      <c r="O27" s="72" t="s">
        <v>47</v>
      </c>
      <c r="Q27" s="69">
        <f t="shared" si="8"/>
        <v>0.07352312639508374</v>
      </c>
      <c r="R27" s="69">
        <f t="shared" si="9"/>
        <v>0.11041332134393467</v>
      </c>
      <c r="S27" s="69">
        <f t="shared" si="10"/>
        <v>0.11200764775907612</v>
      </c>
      <c r="T27" s="69">
        <f t="shared" si="11"/>
        <v>0.09179651190727278</v>
      </c>
      <c r="U27" s="71"/>
      <c r="V27" s="72" t="s">
        <v>47</v>
      </c>
      <c r="W27" s="72" t="s">
        <v>47</v>
      </c>
      <c r="X27" s="72" t="s">
        <v>47</v>
      </c>
      <c r="Y27" s="72" t="s">
        <v>47</v>
      </c>
      <c r="AA27" s="69">
        <f t="shared" si="12"/>
        <v>0.08812860339148965</v>
      </c>
      <c r="AB27" s="69">
        <f t="shared" si="13"/>
        <v>0.10143066943048318</v>
      </c>
      <c r="AC27" s="69">
        <f t="shared" si="14"/>
        <v>0.17706000563413316</v>
      </c>
      <c r="AD27" s="69">
        <f t="shared" si="15"/>
        <v>0.12030953831215929</v>
      </c>
    </row>
    <row r="28" spans="1:30" ht="12.75" customHeight="1">
      <c r="A28" s="40">
        <v>43312</v>
      </c>
      <c r="B28" s="21">
        <v>3090.4000413333333</v>
      </c>
      <c r="C28" s="21">
        <v>1130.7609545714286</v>
      </c>
      <c r="D28" s="21">
        <v>1855.4374900952382</v>
      </c>
      <c r="E28" s="21">
        <v>6076.598486</v>
      </c>
      <c r="G28" s="21">
        <v>131.98592439372229</v>
      </c>
      <c r="H28" s="21">
        <v>63.4860824460615</v>
      </c>
      <c r="I28" s="21">
        <v>109.18922028668665</v>
      </c>
      <c r="J28" s="21">
        <v>304.6612271264704</v>
      </c>
      <c r="K28" s="71"/>
      <c r="L28" s="72" t="s">
        <v>47</v>
      </c>
      <c r="M28" s="72" t="s">
        <v>47</v>
      </c>
      <c r="N28" s="72" t="s">
        <v>47</v>
      </c>
      <c r="O28" s="72" t="s">
        <v>47</v>
      </c>
      <c r="Q28" s="69">
        <f t="shared" si="8"/>
        <v>-0.16680973883868677</v>
      </c>
      <c r="R28" s="69">
        <f t="shared" si="9"/>
        <v>-0.10134177861244942</v>
      </c>
      <c r="S28" s="69">
        <f t="shared" si="10"/>
        <v>-0.19783570798155015</v>
      </c>
      <c r="T28" s="69">
        <f t="shared" si="11"/>
        <v>-0.1653520586466002</v>
      </c>
      <c r="U28" s="71"/>
      <c r="V28" s="72" t="s">
        <v>47</v>
      </c>
      <c r="W28" s="72" t="s">
        <v>47</v>
      </c>
      <c r="X28" s="72" t="s">
        <v>47</v>
      </c>
      <c r="Y28" s="72" t="s">
        <v>47</v>
      </c>
      <c r="AA28" s="69">
        <f t="shared" si="12"/>
        <v>-0.1467560287053019</v>
      </c>
      <c r="AB28" s="69">
        <f t="shared" si="13"/>
        <v>-0.14395609623785344</v>
      </c>
      <c r="AC28" s="69">
        <f t="shared" si="14"/>
        <v>-0.09947872853005935</v>
      </c>
      <c r="AD28" s="69">
        <f t="shared" si="15"/>
        <v>-0.12978925810846242</v>
      </c>
    </row>
    <row r="29" spans="1:30" ht="12.75" customHeight="1">
      <c r="A29" s="40">
        <v>43343</v>
      </c>
      <c r="B29" s="21">
        <v>3022.7463062608695</v>
      </c>
      <c r="C29" s="21">
        <v>1112.478125826087</v>
      </c>
      <c r="D29" s="21">
        <v>2008.6041870434783</v>
      </c>
      <c r="E29" s="21">
        <v>6143.828619130435</v>
      </c>
      <c r="G29" s="21">
        <v>127.11198316370859</v>
      </c>
      <c r="H29" s="21">
        <v>60.794253992856284</v>
      </c>
      <c r="I29" s="21">
        <v>107.79160825662854</v>
      </c>
      <c r="J29" s="21">
        <v>295.6978454131934</v>
      </c>
      <c r="K29" s="71"/>
      <c r="L29" s="72" t="s">
        <v>47</v>
      </c>
      <c r="M29" s="72" t="s">
        <v>47</v>
      </c>
      <c r="N29" s="72" t="s">
        <v>47</v>
      </c>
      <c r="O29" s="72" t="s">
        <v>47</v>
      </c>
      <c r="Q29" s="69">
        <f t="shared" si="8"/>
        <v>-0.021891578490684682</v>
      </c>
      <c r="R29" s="69">
        <f t="shared" si="9"/>
        <v>-0.016168606345512537</v>
      </c>
      <c r="S29" s="69">
        <f t="shared" si="10"/>
        <v>0.08255017900946804</v>
      </c>
      <c r="T29" s="69">
        <f t="shared" si="11"/>
        <v>0.011063777421748133</v>
      </c>
      <c r="U29" s="71"/>
      <c r="V29" s="72" t="s">
        <v>47</v>
      </c>
      <c r="W29" s="72" t="s">
        <v>47</v>
      </c>
      <c r="X29" s="72" t="s">
        <v>47</v>
      </c>
      <c r="Y29" s="72" t="s">
        <v>47</v>
      </c>
      <c r="AA29" s="69">
        <f t="shared" si="12"/>
        <v>-0.036927734926297306</v>
      </c>
      <c r="AB29" s="69">
        <f t="shared" si="13"/>
        <v>-0.04240029230803821</v>
      </c>
      <c r="AC29" s="69">
        <f t="shared" si="14"/>
        <v>-0.012799908511010094</v>
      </c>
      <c r="AD29" s="69">
        <f t="shared" si="15"/>
        <v>-0.029420815368659037</v>
      </c>
    </row>
    <row r="30" spans="1:30" ht="12.75" customHeight="1">
      <c r="A30" s="40">
        <v>43373</v>
      </c>
      <c r="B30" s="21">
        <v>3317.45202</v>
      </c>
      <c r="C30" s="21">
        <v>1214.4730659473685</v>
      </c>
      <c r="D30" s="21">
        <v>2363.5513945263156</v>
      </c>
      <c r="E30" s="21">
        <v>6895.476480473684</v>
      </c>
      <c r="G30" s="21">
        <v>142.00734943160543</v>
      </c>
      <c r="H30" s="21">
        <v>66.95632418660568</v>
      </c>
      <c r="I30" s="21">
        <v>123.36756656749324</v>
      </c>
      <c r="J30" s="21">
        <v>332.33124018570436</v>
      </c>
      <c r="K30" s="71"/>
      <c r="L30" s="72" t="s">
        <v>47</v>
      </c>
      <c r="M30" s="72" t="s">
        <v>47</v>
      </c>
      <c r="N30" s="72" t="s">
        <v>47</v>
      </c>
      <c r="O30" s="72" t="s">
        <v>47</v>
      </c>
      <c r="Q30" s="69">
        <f t="shared" si="8"/>
        <v>0.09749601318798096</v>
      </c>
      <c r="R30" s="69">
        <f t="shared" si="9"/>
        <v>0.09168264773344958</v>
      </c>
      <c r="S30" s="69">
        <f t="shared" si="10"/>
        <v>0.17671336631299872</v>
      </c>
      <c r="T30" s="69">
        <f t="shared" si="11"/>
        <v>0.12234193170733887</v>
      </c>
      <c r="U30" s="71"/>
      <c r="V30" s="72" t="s">
        <v>47</v>
      </c>
      <c r="W30" s="72" t="s">
        <v>47</v>
      </c>
      <c r="X30" s="72" t="s">
        <v>47</v>
      </c>
      <c r="Y30" s="72" t="s">
        <v>47</v>
      </c>
      <c r="AA30" s="69">
        <f t="shared" si="12"/>
        <v>0.11718302159374683</v>
      </c>
      <c r="AB30" s="69">
        <f t="shared" si="13"/>
        <v>0.10135941785671854</v>
      </c>
      <c r="AC30" s="69">
        <f t="shared" si="14"/>
        <v>0.14450065791561162</v>
      </c>
      <c r="AD30" s="69">
        <f t="shared" si="15"/>
        <v>0.1238879327014415</v>
      </c>
    </row>
    <row r="31" spans="1:30" ht="12.75" customHeight="1">
      <c r="A31" s="40">
        <v>43404</v>
      </c>
      <c r="B31" s="21">
        <v>3997.004984521739</v>
      </c>
      <c r="C31" s="21">
        <v>1832.829269652174</v>
      </c>
      <c r="D31" s="21">
        <v>2690.874353826087</v>
      </c>
      <c r="E31" s="21">
        <v>8520.708608</v>
      </c>
      <c r="G31" s="21">
        <v>165.12938224655937</v>
      </c>
      <c r="H31" s="21">
        <v>114.76823516854226</v>
      </c>
      <c r="I31" s="21">
        <v>144.4153353675173</v>
      </c>
      <c r="J31" s="21">
        <v>424.31295278261894</v>
      </c>
      <c r="K31" s="71"/>
      <c r="L31" s="72" t="s">
        <v>47</v>
      </c>
      <c r="M31" s="72" t="s">
        <v>47</v>
      </c>
      <c r="N31" s="72" t="s">
        <v>47</v>
      </c>
      <c r="O31" s="72" t="s">
        <v>47</v>
      </c>
      <c r="Q31" s="69">
        <f t="shared" si="8"/>
        <v>0.2048418365736422</v>
      </c>
      <c r="R31" s="69">
        <f t="shared" si="9"/>
        <v>0.5091559632262797</v>
      </c>
      <c r="S31" s="69">
        <f t="shared" si="10"/>
        <v>0.1384877688963353</v>
      </c>
      <c r="T31" s="69">
        <f t="shared" si="11"/>
        <v>0.23569540584013016</v>
      </c>
      <c r="U31" s="71"/>
      <c r="V31" s="72" t="s">
        <v>47</v>
      </c>
      <c r="W31" s="72" t="s">
        <v>47</v>
      </c>
      <c r="X31" s="72" t="s">
        <v>47</v>
      </c>
      <c r="Y31" s="72" t="s">
        <v>47</v>
      </c>
      <c r="AA31" s="69">
        <f t="shared" si="12"/>
        <v>0.16282278985912724</v>
      </c>
      <c r="AB31" s="69">
        <f t="shared" si="13"/>
        <v>0.7140761020375896</v>
      </c>
      <c r="AC31" s="69">
        <f t="shared" si="14"/>
        <v>0.1706102291359457</v>
      </c>
      <c r="AD31" s="69">
        <f t="shared" si="15"/>
        <v>0.27677720741966905</v>
      </c>
    </row>
    <row r="32" spans="1:30" ht="12.75" customHeight="1">
      <c r="A32" s="40">
        <v>43434</v>
      </c>
      <c r="B32" s="21">
        <v>3839.0537317142857</v>
      </c>
      <c r="C32" s="21">
        <v>1561.047562142857</v>
      </c>
      <c r="D32" s="21">
        <v>2328.6574699523812</v>
      </c>
      <c r="E32" s="21">
        <v>7728.758763809525</v>
      </c>
      <c r="G32" s="21">
        <v>151.4229706298957</v>
      </c>
      <c r="H32" s="21">
        <v>90.23409682960278</v>
      </c>
      <c r="I32" s="21">
        <v>124.54726432386693</v>
      </c>
      <c r="J32" s="21">
        <v>366.20433178336543</v>
      </c>
      <c r="K32" s="71"/>
      <c r="L32" s="72" t="s">
        <v>47</v>
      </c>
      <c r="M32" s="72" t="s">
        <v>47</v>
      </c>
      <c r="N32" s="72" t="s">
        <v>47</v>
      </c>
      <c r="O32" s="72" t="s">
        <v>47</v>
      </c>
      <c r="Q32" s="69">
        <f t="shared" si="8"/>
        <v>-0.03951740200953313</v>
      </c>
      <c r="R32" s="69">
        <f t="shared" si="9"/>
        <v>-0.14828533787050135</v>
      </c>
      <c r="S32" s="69">
        <f t="shared" si="10"/>
        <v>-0.13460936344303054</v>
      </c>
      <c r="T32" s="69">
        <f t="shared" si="11"/>
        <v>-0.09294412948788355</v>
      </c>
      <c r="U32" s="71"/>
      <c r="V32" s="72" t="s">
        <v>47</v>
      </c>
      <c r="W32" s="72" t="s">
        <v>47</v>
      </c>
      <c r="X32" s="72" t="s">
        <v>47</v>
      </c>
      <c r="Y32" s="72" t="s">
        <v>47</v>
      </c>
      <c r="AA32" s="69">
        <f t="shared" si="12"/>
        <v>-0.08300407492712736</v>
      </c>
      <c r="AB32" s="69">
        <f t="shared" si="13"/>
        <v>-0.21377115630391985</v>
      </c>
      <c r="AC32" s="69">
        <f t="shared" si="14"/>
        <v>-0.13757590904794725</v>
      </c>
      <c r="AD32" s="69">
        <f t="shared" si="15"/>
        <v>-0.13694755396501723</v>
      </c>
    </row>
    <row r="33" spans="1:30" ht="12.75" customHeight="1">
      <c r="A33" s="40">
        <v>43465</v>
      </c>
      <c r="B33" s="21">
        <v>4429.593545421053</v>
      </c>
      <c r="C33" s="21">
        <v>2227.650536894737</v>
      </c>
      <c r="D33" s="21">
        <v>2590.7856684210524</v>
      </c>
      <c r="E33" s="21">
        <v>9248.029750736843</v>
      </c>
      <c r="G33" s="21">
        <v>162.75835269663298</v>
      </c>
      <c r="H33" s="21">
        <v>137.03492867672273</v>
      </c>
      <c r="I33" s="21">
        <v>135.90189673645548</v>
      </c>
      <c r="J33" s="21">
        <v>435.6951781098112</v>
      </c>
      <c r="K33" s="71"/>
      <c r="L33" s="72" t="s">
        <v>47</v>
      </c>
      <c r="M33" s="72" t="s">
        <v>47</v>
      </c>
      <c r="N33" s="72" t="s">
        <v>47</v>
      </c>
      <c r="O33" s="72" t="s">
        <v>47</v>
      </c>
      <c r="Q33" s="69">
        <f t="shared" si="8"/>
        <v>0.15382431582771017</v>
      </c>
      <c r="R33" s="69">
        <f t="shared" si="9"/>
        <v>0.42702284729674145</v>
      </c>
      <c r="S33" s="69">
        <f t="shared" si="10"/>
        <v>0.11256623262588783</v>
      </c>
      <c r="T33" s="69">
        <f t="shared" si="11"/>
        <v>0.1965737362694533</v>
      </c>
      <c r="U33" s="71"/>
      <c r="V33" s="72" t="s">
        <v>47</v>
      </c>
      <c r="W33" s="72" t="s">
        <v>47</v>
      </c>
      <c r="X33" s="72" t="s">
        <v>47</v>
      </c>
      <c r="Y33" s="72" t="s">
        <v>47</v>
      </c>
      <c r="AA33" s="69">
        <f t="shared" si="12"/>
        <v>0.07485906543494614</v>
      </c>
      <c r="AB33" s="69">
        <f t="shared" si="13"/>
        <v>0.5186601682898007</v>
      </c>
      <c r="AC33" s="69">
        <f t="shared" si="14"/>
        <v>0.09116725665738024</v>
      </c>
      <c r="AD33" s="69">
        <f t="shared" si="15"/>
        <v>0.18975976059058275</v>
      </c>
    </row>
    <row r="34" spans="1:30" ht="12.75" customHeight="1">
      <c r="A34" s="40">
        <v>43496</v>
      </c>
      <c r="B34" s="21">
        <v>3851.274827857143</v>
      </c>
      <c r="C34" s="21">
        <v>1561.8942743809523</v>
      </c>
      <c r="D34" s="21">
        <v>2360.041021095238</v>
      </c>
      <c r="E34" s="21">
        <v>7773.210123333333</v>
      </c>
      <c r="G34" s="21">
        <v>143.17516881664383</v>
      </c>
      <c r="H34" s="21">
        <v>91.677622010259</v>
      </c>
      <c r="I34" s="21">
        <v>119.66689058950537</v>
      </c>
      <c r="J34" s="21">
        <v>354.5196814164079</v>
      </c>
      <c r="K34" s="71"/>
      <c r="L34" s="64">
        <f>B34/B22-1</f>
        <v>0.04601673920961913</v>
      </c>
      <c r="M34" s="64">
        <f>C34/C22-1</f>
        <v>0.14787248353557358</v>
      </c>
      <c r="N34" s="64">
        <f>D34/D22-1</f>
        <v>0.10888941752734116</v>
      </c>
      <c r="O34" s="64">
        <f>E34/E22-1</f>
        <v>0.08400470924838199</v>
      </c>
      <c r="Q34" s="69">
        <f t="shared" si="8"/>
        <v>-0.13055796466060143</v>
      </c>
      <c r="R34" s="69">
        <f t="shared" si="9"/>
        <v>-0.29886027969262374</v>
      </c>
      <c r="S34" s="69">
        <f t="shared" si="10"/>
        <v>-0.08906358026383587</v>
      </c>
      <c r="T34" s="69">
        <f t="shared" si="11"/>
        <v>-0.15947392765318502</v>
      </c>
      <c r="U34" s="71"/>
      <c r="V34" s="64">
        <f>G34/G22-1</f>
        <v>-0.07475232689492228</v>
      </c>
      <c r="W34" s="64">
        <f>H34/H22-1</f>
        <v>0.09082060022836225</v>
      </c>
      <c r="X34" s="64">
        <f>I34/I22-1</f>
        <v>0.08886636167640605</v>
      </c>
      <c r="Y34" s="64">
        <f>J34/J22-1</f>
        <v>0.016725779636372895</v>
      </c>
      <c r="AA34" s="69">
        <f t="shared" si="12"/>
        <v>-0.12032060754811436</v>
      </c>
      <c r="AB34" s="69">
        <f t="shared" si="13"/>
        <v>-0.3309908437538983</v>
      </c>
      <c r="AC34" s="69">
        <f t="shared" si="14"/>
        <v>-0.1194612182524094</v>
      </c>
      <c r="AD34" s="69">
        <f t="shared" si="15"/>
        <v>-0.1863125891031645</v>
      </c>
    </row>
    <row r="35" spans="1:30" ht="12.75" customHeight="1">
      <c r="A35" s="40">
        <v>43524</v>
      </c>
      <c r="B35" s="21">
        <v>3717.835702</v>
      </c>
      <c r="C35" s="21">
        <v>1270.025786631579</v>
      </c>
      <c r="D35" s="21">
        <v>2243.625334368421</v>
      </c>
      <c r="E35" s="21">
        <v>7231.486823</v>
      </c>
      <c r="G35" s="21">
        <v>142.60819584284846</v>
      </c>
      <c r="H35" s="21">
        <v>73.18364692967349</v>
      </c>
      <c r="I35" s="21">
        <v>107.91807423358227</v>
      </c>
      <c r="J35" s="21">
        <v>323.7099170061043</v>
      </c>
      <c r="K35" s="71"/>
      <c r="L35" s="64">
        <f aca="true" t="shared" si="16" ref="L35:L50">B35/B23-1</f>
        <v>-0.11628579788731674</v>
      </c>
      <c r="M35" s="64">
        <f aca="true" t="shared" si="17" ref="M35:M50">C35/C23-1</f>
        <v>-0.3167930539184709</v>
      </c>
      <c r="N35" s="64">
        <f aca="true" t="shared" si="18" ref="N35:N50">D35/D23-1</f>
        <v>-0.03255178525488511</v>
      </c>
      <c r="O35" s="64">
        <f aca="true" t="shared" si="19" ref="O35:O50">E35/E23-1</f>
        <v>-0.13757806722065702</v>
      </c>
      <c r="Q35" s="69">
        <f t="shared" si="8"/>
        <v>-0.03464804040780156</v>
      </c>
      <c r="R35" s="69">
        <f t="shared" si="9"/>
        <v>-0.18686827433633668</v>
      </c>
      <c r="S35" s="69">
        <f t="shared" si="10"/>
        <v>-0.04932782340909958</v>
      </c>
      <c r="T35" s="69">
        <f t="shared" si="11"/>
        <v>-0.06969106607670472</v>
      </c>
      <c r="U35" s="71"/>
      <c r="V35" s="64">
        <f aca="true" t="shared" si="20" ref="V35:V50">G35/G23-1</f>
        <v>-0.18617353427157535</v>
      </c>
      <c r="W35" s="64">
        <f aca="true" t="shared" si="21" ref="W35:W50">H35/H23-1</f>
        <v>-0.39602681402887285</v>
      </c>
      <c r="X35" s="64">
        <f aca="true" t="shared" si="22" ref="X35:X50">I35/I23-1</f>
        <v>-0.19636918948289006</v>
      </c>
      <c r="Y35" s="64">
        <f aca="true" t="shared" si="23" ref="Y35:Y50">J35/J23-1</f>
        <v>-0.24839262686370778</v>
      </c>
      <c r="AA35" s="69">
        <f t="shared" si="12"/>
        <v>-0.003959995147772233</v>
      </c>
      <c r="AB35" s="69">
        <f t="shared" si="13"/>
        <v>-0.2017283462971583</v>
      </c>
      <c r="AC35" s="69">
        <f t="shared" si="14"/>
        <v>-0.09817934015036112</v>
      </c>
      <c r="AD35" s="69">
        <f t="shared" si="15"/>
        <v>-0.08690565298719022</v>
      </c>
    </row>
    <row r="36" spans="1:30" ht="12.75" customHeight="1">
      <c r="A36" s="40">
        <v>43555</v>
      </c>
      <c r="B36" s="21">
        <v>3769.5133940952383</v>
      </c>
      <c r="C36" s="21">
        <v>1411.9643081428571</v>
      </c>
      <c r="D36" s="21">
        <v>2362.9888085238094</v>
      </c>
      <c r="E36" s="21">
        <v>7544.466510761905</v>
      </c>
      <c r="G36" s="21">
        <v>149.10923157722553</v>
      </c>
      <c r="H36" s="21">
        <v>81.95174319590433</v>
      </c>
      <c r="I36" s="21">
        <v>116.30082878132728</v>
      </c>
      <c r="J36" s="21">
        <v>347.3618035544569</v>
      </c>
      <c r="K36" s="71"/>
      <c r="L36" s="64">
        <f t="shared" si="16"/>
        <v>0.030672768577740595</v>
      </c>
      <c r="M36" s="64">
        <f t="shared" si="17"/>
        <v>0.007546722235940662</v>
      </c>
      <c r="N36" s="64">
        <f t="shared" si="18"/>
        <v>0.017680715087581067</v>
      </c>
      <c r="O36" s="64">
        <f t="shared" si="19"/>
        <v>0.022194487474737956</v>
      </c>
      <c r="Q36" s="69">
        <f t="shared" si="8"/>
        <v>0.013899939706167874</v>
      </c>
      <c r="R36" s="69">
        <f t="shared" si="9"/>
        <v>0.11176034613260422</v>
      </c>
      <c r="S36" s="69">
        <f t="shared" si="10"/>
        <v>0.053201161676572406</v>
      </c>
      <c r="T36" s="69">
        <f t="shared" si="11"/>
        <v>0.04328012971916939</v>
      </c>
      <c r="U36" s="71"/>
      <c r="V36" s="64">
        <f t="shared" si="20"/>
        <v>-0.022521956021836376</v>
      </c>
      <c r="W36" s="64">
        <f t="shared" si="21"/>
        <v>-0.06477569509624903</v>
      </c>
      <c r="X36" s="64">
        <f t="shared" si="22"/>
        <v>-0.10856409662396149</v>
      </c>
      <c r="Y36" s="64">
        <f t="shared" si="23"/>
        <v>-0.06279868556916934</v>
      </c>
      <c r="AA36" s="69">
        <f t="shared" si="12"/>
        <v>0.04558669083466338</v>
      </c>
      <c r="AB36" s="69">
        <f t="shared" si="13"/>
        <v>0.1198095016316505</v>
      </c>
      <c r="AC36" s="69">
        <f t="shared" si="14"/>
        <v>0.07767702127079312</v>
      </c>
      <c r="AD36" s="69">
        <f t="shared" si="15"/>
        <v>0.07306506630103216</v>
      </c>
    </row>
    <row r="37" spans="1:30" ht="12.75" customHeight="1">
      <c r="A37" s="40">
        <v>43585</v>
      </c>
      <c r="B37" s="21">
        <v>3337.6409063809524</v>
      </c>
      <c r="C37" s="21">
        <v>1190.200261809524</v>
      </c>
      <c r="D37" s="21">
        <v>2073.9774662857144</v>
      </c>
      <c r="E37" s="21">
        <v>6601.818634476191</v>
      </c>
      <c r="G37" s="21">
        <v>137.0843031631699</v>
      </c>
      <c r="H37" s="21">
        <v>66.54442734768416</v>
      </c>
      <c r="I37" s="21">
        <v>105.32435230567452</v>
      </c>
      <c r="J37" s="21">
        <v>308.9530828165283</v>
      </c>
      <c r="K37" s="71"/>
      <c r="L37" s="64">
        <f t="shared" si="16"/>
        <v>-0.0014864502048296258</v>
      </c>
      <c r="M37" s="64">
        <f t="shared" si="17"/>
        <v>-0.036140081022746684</v>
      </c>
      <c r="N37" s="64">
        <f t="shared" si="18"/>
        <v>0.007410519458534326</v>
      </c>
      <c r="O37" s="64">
        <f t="shared" si="19"/>
        <v>-0.0051745569859343865</v>
      </c>
      <c r="Q37" s="69">
        <f t="shared" si="8"/>
        <v>-0.11456982442104946</v>
      </c>
      <c r="R37" s="69">
        <f t="shared" si="9"/>
        <v>-0.15706066014162734</v>
      </c>
      <c r="S37" s="69">
        <f t="shared" si="10"/>
        <v>-0.12230753746931378</v>
      </c>
      <c r="T37" s="69">
        <f t="shared" si="11"/>
        <v>-0.12494559753709045</v>
      </c>
      <c r="U37" s="71"/>
      <c r="V37" s="64">
        <f t="shared" si="20"/>
        <v>-0.02794361616524621</v>
      </c>
      <c r="W37" s="64">
        <f t="shared" si="21"/>
        <v>-0.13812038168168606</v>
      </c>
      <c r="X37" s="64">
        <f t="shared" si="22"/>
        <v>-0.06272366984425637</v>
      </c>
      <c r="Y37" s="64">
        <f t="shared" si="23"/>
        <v>-0.06549556973058579</v>
      </c>
      <c r="AA37" s="69">
        <f t="shared" si="12"/>
        <v>-0.08064509679823395</v>
      </c>
      <c r="AB37" s="69">
        <f t="shared" si="13"/>
        <v>-0.1880047360480085</v>
      </c>
      <c r="AC37" s="69">
        <f t="shared" si="14"/>
        <v>-0.0943800365884847</v>
      </c>
      <c r="AD37" s="69">
        <f t="shared" si="15"/>
        <v>-0.11057266615069017</v>
      </c>
    </row>
    <row r="38" spans="1:30" ht="12.75" customHeight="1">
      <c r="A38" s="40">
        <v>43616</v>
      </c>
      <c r="B38" s="21">
        <v>3511.402530681818</v>
      </c>
      <c r="C38" s="21">
        <v>1376.2785265</v>
      </c>
      <c r="D38" s="21">
        <v>2173.760794909091</v>
      </c>
      <c r="E38" s="21">
        <v>7061.441852090909</v>
      </c>
      <c r="G38" s="21">
        <v>138.2817434198702</v>
      </c>
      <c r="H38" s="21">
        <v>81.75903479778671</v>
      </c>
      <c r="I38" s="21">
        <v>114.25473560998564</v>
      </c>
      <c r="J38" s="21">
        <v>334.2955138276425</v>
      </c>
      <c r="K38" s="71"/>
      <c r="L38" s="64">
        <f t="shared" si="16"/>
        <v>0.016299019373651635</v>
      </c>
      <c r="M38" s="64">
        <f t="shared" si="17"/>
        <v>0.2145481731627772</v>
      </c>
      <c r="N38" s="64">
        <f t="shared" si="18"/>
        <v>0.045048687056915115</v>
      </c>
      <c r="O38" s="64">
        <f t="shared" si="19"/>
        <v>0.058955901914570896</v>
      </c>
      <c r="Q38" s="69">
        <f t="shared" si="8"/>
        <v>0.05206121005068742</v>
      </c>
      <c r="R38" s="69">
        <f t="shared" si="9"/>
        <v>0.15634197929646865</v>
      </c>
      <c r="S38" s="69">
        <f t="shared" si="10"/>
        <v>0.04811206015756708</v>
      </c>
      <c r="T38" s="69">
        <f t="shared" si="11"/>
        <v>0.06962069742638222</v>
      </c>
      <c r="U38" s="71"/>
      <c r="V38" s="64">
        <f t="shared" si="20"/>
        <v>-0.02727364457690229</v>
      </c>
      <c r="W38" s="64">
        <f t="shared" si="21"/>
        <v>0.21425648367196892</v>
      </c>
      <c r="X38" s="64">
        <f t="shared" si="22"/>
        <v>0.10914167603222524</v>
      </c>
      <c r="Y38" s="64">
        <f t="shared" si="23"/>
        <v>0.06973408745142051</v>
      </c>
      <c r="AA38" s="69">
        <f t="shared" si="12"/>
        <v>0.008735064694277872</v>
      </c>
      <c r="AB38" s="69">
        <f t="shared" si="13"/>
        <v>0.22863834067740374</v>
      </c>
      <c r="AC38" s="69">
        <f t="shared" si="14"/>
        <v>0.08478934936521787</v>
      </c>
      <c r="AD38" s="69">
        <f t="shared" si="15"/>
        <v>0.08202679442484717</v>
      </c>
    </row>
    <row r="39" spans="1:30" ht="12.75" customHeight="1">
      <c r="A39" s="40">
        <v>43646</v>
      </c>
      <c r="B39" s="21">
        <v>3562.5361154</v>
      </c>
      <c r="C39" s="21">
        <v>1341.52932835</v>
      </c>
      <c r="D39" s="21">
        <v>2241.07504575</v>
      </c>
      <c r="E39" s="21">
        <v>7145.1404895</v>
      </c>
      <c r="G39" s="21">
        <v>141.78657978522614</v>
      </c>
      <c r="H39" s="21">
        <v>74.40599216776242</v>
      </c>
      <c r="I39" s="21">
        <v>111.61058666140288</v>
      </c>
      <c r="J39" s="21">
        <v>327.8031586143914</v>
      </c>
      <c r="K39" s="71"/>
      <c r="L39" s="64">
        <f t="shared" si="16"/>
        <v>-0.03951904067859924</v>
      </c>
      <c r="M39" s="64">
        <f t="shared" si="17"/>
        <v>0.0661637681070919</v>
      </c>
      <c r="N39" s="64">
        <f t="shared" si="18"/>
        <v>-0.031112399619569797</v>
      </c>
      <c r="O39" s="64">
        <f t="shared" si="19"/>
        <v>-0.018583042144081796</v>
      </c>
      <c r="Q39" s="69">
        <f t="shared" si="8"/>
        <v>0.014562154088398893</v>
      </c>
      <c r="R39" s="69">
        <f t="shared" si="9"/>
        <v>-0.02524866695288075</v>
      </c>
      <c r="S39" s="69">
        <f t="shared" si="10"/>
        <v>0.030966724120960132</v>
      </c>
      <c r="T39" s="69">
        <f t="shared" si="11"/>
        <v>0.011852910377546655</v>
      </c>
      <c r="U39" s="71"/>
      <c r="V39" s="64">
        <f t="shared" si="20"/>
        <v>-0.08339813530909301</v>
      </c>
      <c r="W39" s="64">
        <f t="shared" si="21"/>
        <v>0.0032875481441601018</v>
      </c>
      <c r="X39" s="64">
        <f t="shared" si="22"/>
        <v>-0.07950888241586485</v>
      </c>
      <c r="Y39" s="64">
        <f t="shared" si="23"/>
        <v>-0.06368843668510793</v>
      </c>
      <c r="AA39" s="69">
        <f t="shared" si="12"/>
        <v>0.025345618869687447</v>
      </c>
      <c r="AB39" s="69">
        <f t="shared" si="13"/>
        <v>-0.08993553615463357</v>
      </c>
      <c r="AC39" s="69">
        <f t="shared" si="14"/>
        <v>-0.023142576405836723</v>
      </c>
      <c r="AD39" s="69">
        <f t="shared" si="15"/>
        <v>-0.01942100610000541</v>
      </c>
    </row>
    <row r="40" spans="1:30" ht="12.75" customHeight="1">
      <c r="A40" s="40">
        <v>43677</v>
      </c>
      <c r="B40" s="21">
        <v>3209.0722715</v>
      </c>
      <c r="C40" s="21">
        <v>1106.6858295</v>
      </c>
      <c r="D40" s="21">
        <v>1947.5670013181818</v>
      </c>
      <c r="E40" s="21">
        <v>6263.325102318182</v>
      </c>
      <c r="G40" s="21">
        <v>128.07034352263335</v>
      </c>
      <c r="H40" s="21">
        <v>61.85839168291565</v>
      </c>
      <c r="I40" s="21">
        <v>99.57511871860467</v>
      </c>
      <c r="J40" s="21">
        <v>289.5038539241537</v>
      </c>
      <c r="K40" s="71"/>
      <c r="L40" s="64">
        <f t="shared" si="16"/>
        <v>0.038400281057292096</v>
      </c>
      <c r="M40" s="64">
        <f t="shared" si="17"/>
        <v>-0.02129108276519276</v>
      </c>
      <c r="N40" s="64">
        <f t="shared" si="18"/>
        <v>0.049653794167010545</v>
      </c>
      <c r="O40" s="64">
        <f t="shared" si="19"/>
        <v>0.030728806049697965</v>
      </c>
      <c r="Q40" s="69">
        <f t="shared" si="8"/>
        <v>-0.09921691526776655</v>
      </c>
      <c r="R40" s="69">
        <f t="shared" si="9"/>
        <v>-0.1750565521656119</v>
      </c>
      <c r="S40" s="69">
        <f t="shared" si="10"/>
        <v>-0.13096752158676261</v>
      </c>
      <c r="T40" s="69">
        <f t="shared" si="11"/>
        <v>-0.12341470240895502</v>
      </c>
      <c r="U40" s="71"/>
      <c r="V40" s="64">
        <f t="shared" si="20"/>
        <v>-0.029666654903355516</v>
      </c>
      <c r="W40" s="64">
        <f t="shared" si="21"/>
        <v>-0.025638544708263544</v>
      </c>
      <c r="X40" s="64">
        <f t="shared" si="22"/>
        <v>-0.08804991502676951</v>
      </c>
      <c r="Y40" s="64">
        <f t="shared" si="23"/>
        <v>-0.04975156617492582</v>
      </c>
      <c r="AA40" s="69">
        <f t="shared" si="12"/>
        <v>-0.0967386073023957</v>
      </c>
      <c r="AB40" s="69">
        <f t="shared" si="13"/>
        <v>-0.16863696214890622</v>
      </c>
      <c r="AC40" s="69">
        <f t="shared" si="14"/>
        <v>-0.10783446537478247</v>
      </c>
      <c r="AD40" s="69">
        <f t="shared" si="15"/>
        <v>-0.11683628935159462</v>
      </c>
    </row>
    <row r="41" spans="1:30" ht="12.75" customHeight="1">
      <c r="A41" s="40">
        <v>43708</v>
      </c>
      <c r="B41" s="21">
        <v>3648.605147590909</v>
      </c>
      <c r="C41" s="21">
        <v>1563.020287090909</v>
      </c>
      <c r="D41" s="21">
        <v>2105.610072</v>
      </c>
      <c r="E41" s="21">
        <v>7317.235506681818</v>
      </c>
      <c r="G41" s="21">
        <v>136.43554105967883</v>
      </c>
      <c r="H41" s="21">
        <v>90.7348026736489</v>
      </c>
      <c r="I41" s="21">
        <v>108.80007334689977</v>
      </c>
      <c r="J41" s="21">
        <v>335.9704170802275</v>
      </c>
      <c r="K41" s="71"/>
      <c r="L41" s="64">
        <f t="shared" si="16"/>
        <v>0.20704974149955224</v>
      </c>
      <c r="M41" s="64">
        <f t="shared" si="17"/>
        <v>0.4049896809703699</v>
      </c>
      <c r="N41" s="64">
        <f t="shared" si="18"/>
        <v>0.048295172131104236</v>
      </c>
      <c r="O41" s="64">
        <f t="shared" si="19"/>
        <v>0.19098952140326153</v>
      </c>
      <c r="Q41" s="69">
        <f t="shared" si="8"/>
        <v>0.13696571435752047</v>
      </c>
      <c r="R41" s="69">
        <f t="shared" si="9"/>
        <v>0.41234327342664256</v>
      </c>
      <c r="S41" s="69">
        <f t="shared" si="10"/>
        <v>0.08114897745487015</v>
      </c>
      <c r="T41" s="69">
        <f t="shared" si="11"/>
        <v>0.16826691687671813</v>
      </c>
      <c r="U41" s="71"/>
      <c r="V41" s="64">
        <f t="shared" si="20"/>
        <v>0.07334916554611803</v>
      </c>
      <c r="W41" s="64">
        <f t="shared" si="21"/>
        <v>0.4924897784634519</v>
      </c>
      <c r="X41" s="64">
        <f t="shared" si="22"/>
        <v>0.009355692030035279</v>
      </c>
      <c r="Y41" s="64">
        <f t="shared" si="23"/>
        <v>0.13619501221173658</v>
      </c>
      <c r="AA41" s="69">
        <f t="shared" si="12"/>
        <v>0.06531721011248104</v>
      </c>
      <c r="AB41" s="69">
        <f t="shared" si="13"/>
        <v>0.466814771692625</v>
      </c>
      <c r="AC41" s="69">
        <f t="shared" si="14"/>
        <v>0.09264316976979403</v>
      </c>
      <c r="AD41" s="69">
        <f t="shared" si="15"/>
        <v>0.1605041263742466</v>
      </c>
    </row>
    <row r="42" spans="1:30" ht="12.75" customHeight="1">
      <c r="A42" s="40">
        <v>43738</v>
      </c>
      <c r="B42" s="21">
        <v>3708.9542978000004</v>
      </c>
      <c r="C42" s="21">
        <v>1431.7137693</v>
      </c>
      <c r="D42" s="21">
        <v>2086.02970115</v>
      </c>
      <c r="E42" s="21">
        <v>7226.69776825</v>
      </c>
      <c r="G42" s="21">
        <v>139.84113536765966</v>
      </c>
      <c r="H42" s="21">
        <v>77.35682246267375</v>
      </c>
      <c r="I42" s="21">
        <v>107.78762374821505</v>
      </c>
      <c r="J42" s="21">
        <v>324.9855815785485</v>
      </c>
      <c r="K42" s="71"/>
      <c r="L42" s="64">
        <f t="shared" si="16"/>
        <v>0.11801294349993352</v>
      </c>
      <c r="M42" s="64">
        <f t="shared" si="17"/>
        <v>0.1788765098575238</v>
      </c>
      <c r="N42" s="64">
        <f t="shared" si="18"/>
        <v>-0.1174172450910187</v>
      </c>
      <c r="O42" s="64">
        <f t="shared" si="19"/>
        <v>0.04803457581419557</v>
      </c>
      <c r="Q42" s="69">
        <f t="shared" si="8"/>
        <v>0.016540334667054513</v>
      </c>
      <c r="R42" s="69">
        <f t="shared" si="9"/>
        <v>-0.08400819802236636</v>
      </c>
      <c r="S42" s="69">
        <f t="shared" si="10"/>
        <v>-0.009299143801777876</v>
      </c>
      <c r="T42" s="69">
        <f t="shared" si="11"/>
        <v>-0.012373216407910115</v>
      </c>
      <c r="U42" s="71"/>
      <c r="V42" s="64">
        <f t="shared" si="20"/>
        <v>-0.015254239112385326</v>
      </c>
      <c r="W42" s="64">
        <f t="shared" si="21"/>
        <v>0.15533257541262446</v>
      </c>
      <c r="X42" s="64">
        <f t="shared" si="22"/>
        <v>-0.12628880712139645</v>
      </c>
      <c r="Y42" s="64">
        <f t="shared" si="23"/>
        <v>-0.02210342489334194</v>
      </c>
      <c r="AA42" s="69">
        <f t="shared" si="12"/>
        <v>0.024961196192208934</v>
      </c>
      <c r="AB42" s="69">
        <f t="shared" si="13"/>
        <v>-0.1474404508167887</v>
      </c>
      <c r="AC42" s="69">
        <f t="shared" si="14"/>
        <v>-0.009305596655772463</v>
      </c>
      <c r="AD42" s="69">
        <f t="shared" si="15"/>
        <v>-0.032695841488496025</v>
      </c>
    </row>
    <row r="43" spans="1:30" ht="12.75" customHeight="1">
      <c r="A43" s="40">
        <v>43769</v>
      </c>
      <c r="B43" s="21">
        <v>3379.163569173913</v>
      </c>
      <c r="C43" s="21">
        <v>1262.1380660869565</v>
      </c>
      <c r="D43" s="21">
        <v>1921.8979685652175</v>
      </c>
      <c r="E43" s="21">
        <v>6563.199603826087</v>
      </c>
      <c r="G43" s="21">
        <v>127.60876089095967</v>
      </c>
      <c r="H43" s="21">
        <v>69.5731616765044</v>
      </c>
      <c r="I43" s="21">
        <v>100.4718855886916</v>
      </c>
      <c r="J43" s="21">
        <v>297.65380815615566</v>
      </c>
      <c r="K43" s="71"/>
      <c r="L43" s="64">
        <f t="shared" si="16"/>
        <v>-0.15457609328494593</v>
      </c>
      <c r="M43" s="64">
        <f t="shared" si="17"/>
        <v>-0.3113717207678163</v>
      </c>
      <c r="N43" s="64">
        <f t="shared" si="18"/>
        <v>-0.28577194032396236</v>
      </c>
      <c r="O43" s="64">
        <f t="shared" si="19"/>
        <v>-0.22973547086635848</v>
      </c>
      <c r="Q43" s="69">
        <f t="shared" si="8"/>
        <v>-0.08891744199212859</v>
      </c>
      <c r="R43" s="69">
        <f t="shared" si="9"/>
        <v>-0.11844246164926753</v>
      </c>
      <c r="S43" s="69">
        <f t="shared" si="10"/>
        <v>-0.078681397726168</v>
      </c>
      <c r="T43" s="69">
        <f t="shared" si="11"/>
        <v>-0.09181208149300868</v>
      </c>
      <c r="U43" s="71"/>
      <c r="V43" s="64">
        <f t="shared" si="20"/>
        <v>-0.22721953443498377</v>
      </c>
      <c r="W43" s="64">
        <f t="shared" si="21"/>
        <v>-0.3937942709118676</v>
      </c>
      <c r="X43" s="64">
        <f t="shared" si="22"/>
        <v>-0.30428520397086367</v>
      </c>
      <c r="Y43" s="64">
        <f t="shared" si="23"/>
        <v>-0.29850407298631865</v>
      </c>
      <c r="AA43" s="69">
        <f t="shared" si="12"/>
        <v>-0.0874733635745989</v>
      </c>
      <c r="AB43" s="69">
        <f t="shared" si="13"/>
        <v>-0.10062022376791813</v>
      </c>
      <c r="AC43" s="69">
        <f t="shared" si="14"/>
        <v>-0.06787178253982606</v>
      </c>
      <c r="AD43" s="69">
        <f t="shared" si="15"/>
        <v>-0.08410149548676749</v>
      </c>
    </row>
    <row r="44" spans="1:30" ht="12.75" customHeight="1">
      <c r="A44" s="40">
        <v>43799</v>
      </c>
      <c r="B44" s="21">
        <v>3620.5364605</v>
      </c>
      <c r="C44" s="21">
        <v>1156.52103725</v>
      </c>
      <c r="D44" s="21">
        <v>2088.67070415</v>
      </c>
      <c r="E44" s="21">
        <v>6865.7282018999995</v>
      </c>
      <c r="G44" s="21">
        <v>138.01199225046315</v>
      </c>
      <c r="H44" s="21">
        <v>63.46853122582774</v>
      </c>
      <c r="I44" s="21">
        <v>103.87608361711568</v>
      </c>
      <c r="J44" s="21">
        <v>305.35660709340647</v>
      </c>
      <c r="K44" s="71"/>
      <c r="L44" s="64">
        <f t="shared" si="16"/>
        <v>-0.05691956572764856</v>
      </c>
      <c r="M44" s="64">
        <f t="shared" si="17"/>
        <v>-0.25913786017996887</v>
      </c>
      <c r="N44" s="64">
        <f t="shared" si="18"/>
        <v>-0.10305799324247067</v>
      </c>
      <c r="O44" s="64">
        <f t="shared" si="19"/>
        <v>-0.11166483367946856</v>
      </c>
      <c r="Q44" s="69">
        <f t="shared" si="8"/>
        <v>0.07142977437611697</v>
      </c>
      <c r="R44" s="69">
        <f t="shared" si="9"/>
        <v>-0.08368104225269435</v>
      </c>
      <c r="S44" s="69">
        <f t="shared" si="10"/>
        <v>0.08677502048107466</v>
      </c>
      <c r="T44" s="69">
        <f t="shared" si="11"/>
        <v>0.04609468191361277</v>
      </c>
      <c r="U44" s="71"/>
      <c r="V44" s="64">
        <f t="shared" si="20"/>
        <v>-0.08856634052049694</v>
      </c>
      <c r="W44" s="64">
        <f t="shared" si="21"/>
        <v>-0.2966236327972438</v>
      </c>
      <c r="X44" s="64">
        <f t="shared" si="22"/>
        <v>-0.16597057204724197</v>
      </c>
      <c r="Y44" s="64">
        <f t="shared" si="23"/>
        <v>-0.16615785071039113</v>
      </c>
      <c r="AA44" s="69">
        <f t="shared" si="12"/>
        <v>0.0815244289409951</v>
      </c>
      <c r="AB44" s="69">
        <f t="shared" si="13"/>
        <v>-0.08774404243782208</v>
      </c>
      <c r="AC44" s="69">
        <f t="shared" si="14"/>
        <v>0.033882095558155134</v>
      </c>
      <c r="AD44" s="69">
        <f t="shared" si="15"/>
        <v>0.025878381953069907</v>
      </c>
    </row>
    <row r="45" spans="1:30" ht="12.75" customHeight="1">
      <c r="A45" s="40">
        <v>43830</v>
      </c>
      <c r="B45" s="21">
        <v>3444.078828952381</v>
      </c>
      <c r="C45" s="21">
        <v>1214.8483494285715</v>
      </c>
      <c r="D45" s="21">
        <v>2200.6734943333336</v>
      </c>
      <c r="E45" s="21">
        <v>6859.600672714286</v>
      </c>
      <c r="G45" s="21">
        <v>135.27924153469098</v>
      </c>
      <c r="H45" s="21">
        <v>69.22596881584282</v>
      </c>
      <c r="I45" s="21">
        <v>108.71449609649987</v>
      </c>
      <c r="J45" s="21">
        <v>313.2197064470335</v>
      </c>
      <c r="K45" s="71"/>
      <c r="L45" s="64">
        <f t="shared" si="16"/>
        <v>-0.22248423164861597</v>
      </c>
      <c r="M45" s="64">
        <f t="shared" si="17"/>
        <v>-0.45465039093518433</v>
      </c>
      <c r="N45" s="64">
        <f t="shared" si="18"/>
        <v>-0.15057678403998265</v>
      </c>
      <c r="O45" s="64">
        <f t="shared" si="19"/>
        <v>-0.2582635590929254</v>
      </c>
      <c r="Q45" s="69">
        <f t="shared" si="8"/>
        <v>-0.048737979432818546</v>
      </c>
      <c r="R45" s="69">
        <f t="shared" si="9"/>
        <v>0.05043342083708513</v>
      </c>
      <c r="S45" s="69">
        <f t="shared" si="10"/>
        <v>0.05362395803263498</v>
      </c>
      <c r="T45" s="69">
        <f t="shared" si="11"/>
        <v>-0.0008924805942679415</v>
      </c>
      <c r="U45" s="71"/>
      <c r="V45" s="64">
        <f t="shared" si="20"/>
        <v>-0.16883379996577264</v>
      </c>
      <c r="W45" s="64">
        <f t="shared" si="21"/>
        <v>-0.4948297526453793</v>
      </c>
      <c r="X45" s="64">
        <f t="shared" si="22"/>
        <v>-0.20005166441994648</v>
      </c>
      <c r="Y45" s="64">
        <f t="shared" si="23"/>
        <v>-0.28110357381992734</v>
      </c>
      <c r="AA45" s="69">
        <f t="shared" si="12"/>
        <v>-0.019800820720077716</v>
      </c>
      <c r="AB45" s="69">
        <f t="shared" si="13"/>
        <v>0.09071326338921426</v>
      </c>
      <c r="AC45" s="69">
        <f t="shared" si="14"/>
        <v>0.0465786956044516</v>
      </c>
      <c r="AD45" s="69">
        <f t="shared" si="15"/>
        <v>0.02575054598776627</v>
      </c>
    </row>
    <row r="46" spans="1:30" ht="12.75" customHeight="1">
      <c r="A46" s="40">
        <v>43861</v>
      </c>
      <c r="B46" s="21">
        <v>3680.3843965238093</v>
      </c>
      <c r="C46" s="21">
        <v>1434.687921857143</v>
      </c>
      <c r="D46" s="21">
        <v>2509.279127571429</v>
      </c>
      <c r="E46" s="21">
        <v>7624.351445952381</v>
      </c>
      <c r="G46" s="21">
        <v>148.86951904381215</v>
      </c>
      <c r="H46" s="21">
        <v>82.76489744572054</v>
      </c>
      <c r="I46" s="21">
        <v>137.59530119084928</v>
      </c>
      <c r="J46" s="21">
        <v>369.2297176803817</v>
      </c>
      <c r="K46" s="71"/>
      <c r="L46" s="64">
        <f t="shared" si="16"/>
        <v>-0.04437243223912368</v>
      </c>
      <c r="M46" s="64">
        <f t="shared" si="17"/>
        <v>-0.08144363841414737</v>
      </c>
      <c r="N46" s="64">
        <f t="shared" si="18"/>
        <v>0.06323538664888662</v>
      </c>
      <c r="O46" s="64">
        <f t="shared" si="19"/>
        <v>-0.01915021915258841</v>
      </c>
      <c r="Q46" s="69">
        <f t="shared" si="8"/>
        <v>0.06861212513051207</v>
      </c>
      <c r="R46" s="69">
        <f t="shared" si="9"/>
        <v>0.18096050633149185</v>
      </c>
      <c r="S46" s="69">
        <f t="shared" si="10"/>
        <v>0.1402323579725686</v>
      </c>
      <c r="T46" s="69">
        <f t="shared" si="11"/>
        <v>0.11148619427368067</v>
      </c>
      <c r="U46" s="71"/>
      <c r="V46" s="64">
        <f t="shared" si="20"/>
        <v>0.03977191208666042</v>
      </c>
      <c r="W46" s="64">
        <f t="shared" si="21"/>
        <v>-0.09721810371064277</v>
      </c>
      <c r="X46" s="64">
        <f t="shared" si="22"/>
        <v>0.1498193068527529</v>
      </c>
      <c r="Y46" s="64">
        <f t="shared" si="23"/>
        <v>0.04149286213166792</v>
      </c>
      <c r="AA46" s="69">
        <f t="shared" si="12"/>
        <v>0.10046092330903611</v>
      </c>
      <c r="AB46" s="69">
        <f t="shared" si="13"/>
        <v>0.1955758635302658</v>
      </c>
      <c r="AC46" s="69">
        <f t="shared" si="14"/>
        <v>0.265657351423618</v>
      </c>
      <c r="AD46" s="69">
        <f t="shared" si="15"/>
        <v>0.1788202021791363</v>
      </c>
    </row>
    <row r="47" spans="1:30" ht="12.75" customHeight="1">
      <c r="A47" s="40">
        <v>43890</v>
      </c>
      <c r="B47" s="21">
        <v>4444.035811157895</v>
      </c>
      <c r="C47" s="21">
        <v>1976.5442138947367</v>
      </c>
      <c r="D47" s="21">
        <v>2836.12664331579</v>
      </c>
      <c r="E47" s="21">
        <v>9256.70666836842</v>
      </c>
      <c r="G47" s="21">
        <v>175.44514283074176</v>
      </c>
      <c r="H47" s="21">
        <v>116.53662303674268</v>
      </c>
      <c r="I47" s="21">
        <v>178.67929594380453</v>
      </c>
      <c r="J47" s="21">
        <v>470.66106181128856</v>
      </c>
      <c r="K47" s="71"/>
      <c r="L47" s="64">
        <f t="shared" si="16"/>
        <v>0.1953287254644518</v>
      </c>
      <c r="M47" s="64">
        <f t="shared" si="17"/>
        <v>0.5563024268483701</v>
      </c>
      <c r="N47" s="64">
        <f t="shared" si="18"/>
        <v>0.26408210848365976</v>
      </c>
      <c r="O47" s="64">
        <f t="shared" si="19"/>
        <v>0.28005580248409445</v>
      </c>
      <c r="Q47" s="69">
        <f t="shared" si="8"/>
        <v>0.20749229764025978</v>
      </c>
      <c r="R47" s="69">
        <f t="shared" si="9"/>
        <v>0.37768234037698156</v>
      </c>
      <c r="S47" s="69">
        <f t="shared" si="10"/>
        <v>0.13025554317693455</v>
      </c>
      <c r="T47" s="69">
        <f t="shared" si="11"/>
        <v>0.21409758377319088</v>
      </c>
      <c r="U47" s="71"/>
      <c r="V47" s="64">
        <f t="shared" si="20"/>
        <v>0.2302598864940344</v>
      </c>
      <c r="W47" s="64">
        <f t="shared" si="21"/>
        <v>0.592386112552298</v>
      </c>
      <c r="X47" s="64">
        <f t="shared" si="22"/>
        <v>0.6556938882829191</v>
      </c>
      <c r="Y47" s="64">
        <f t="shared" si="23"/>
        <v>0.45395935399289344</v>
      </c>
      <c r="AA47" s="69">
        <f t="shared" si="12"/>
        <v>0.17851621982541932</v>
      </c>
      <c r="AB47" s="69">
        <f t="shared" si="13"/>
        <v>0.4080440698083454</v>
      </c>
      <c r="AC47" s="69">
        <f t="shared" si="14"/>
        <v>0.29858573946482636</v>
      </c>
      <c r="AD47" s="69">
        <f t="shared" si="15"/>
        <v>0.2747106727165156</v>
      </c>
    </row>
    <row r="48" spans="1:30" ht="12.75" customHeight="1">
      <c r="A48" s="40">
        <v>43921</v>
      </c>
      <c r="B48" s="21">
        <v>7372.067752363636</v>
      </c>
      <c r="C48" s="21">
        <v>3854.157419681818</v>
      </c>
      <c r="D48" s="21">
        <v>4423.651426727273</v>
      </c>
      <c r="E48" s="21">
        <v>15649.876598772727</v>
      </c>
      <c r="G48" s="21">
        <v>234.62743283062733</v>
      </c>
      <c r="H48" s="21">
        <v>202.82934783657137</v>
      </c>
      <c r="I48" s="21">
        <v>228.31810794514564</v>
      </c>
      <c r="J48" s="21">
        <v>665.7748886123436</v>
      </c>
      <c r="K48" s="71"/>
      <c r="L48" s="64">
        <f t="shared" si="16"/>
        <v>0.9557080666994382</v>
      </c>
      <c r="M48" s="64">
        <f t="shared" si="17"/>
        <v>1.7296422419849646</v>
      </c>
      <c r="N48" s="64">
        <f t="shared" si="18"/>
        <v>0.8720577138453682</v>
      </c>
      <c r="O48" s="64">
        <f t="shared" si="19"/>
        <v>1.0743516558061135</v>
      </c>
      <c r="Q48" s="69">
        <f t="shared" si="8"/>
        <v>0.6588677647138133</v>
      </c>
      <c r="R48" s="69">
        <f t="shared" si="9"/>
        <v>0.9499474854080223</v>
      </c>
      <c r="S48" s="69">
        <f t="shared" si="10"/>
        <v>0.5597510206933025</v>
      </c>
      <c r="T48" s="69">
        <f t="shared" si="11"/>
        <v>0.690652751507266</v>
      </c>
      <c r="U48" s="71"/>
      <c r="V48" s="64">
        <f t="shared" si="20"/>
        <v>0.5735272078651339</v>
      </c>
      <c r="W48" s="64">
        <f t="shared" si="21"/>
        <v>1.4749851550040987</v>
      </c>
      <c r="X48" s="64">
        <f t="shared" si="22"/>
        <v>0.9631683655018228</v>
      </c>
      <c r="Y48" s="64">
        <f t="shared" si="23"/>
        <v>0.9166611924502175</v>
      </c>
      <c r="AA48" s="69">
        <f t="shared" si="12"/>
        <v>0.3373264659539812</v>
      </c>
      <c r="AB48" s="69">
        <f t="shared" si="13"/>
        <v>0.7404773070575554</v>
      </c>
      <c r="AC48" s="69">
        <f t="shared" si="14"/>
        <v>0.2778095343343683</v>
      </c>
      <c r="AD48" s="69">
        <f t="shared" si="15"/>
        <v>0.41455272728570414</v>
      </c>
    </row>
    <row r="49" spans="1:30" ht="12.75" customHeight="1">
      <c r="A49" s="40">
        <v>43951</v>
      </c>
      <c r="B49" s="21">
        <v>5886.108273047619</v>
      </c>
      <c r="C49" s="21">
        <v>2692.492594285714</v>
      </c>
      <c r="D49" s="21">
        <v>3770.0835390952384</v>
      </c>
      <c r="E49" s="21">
        <v>12348.684406428572</v>
      </c>
      <c r="G49" s="21">
        <v>172.0976884238463</v>
      </c>
      <c r="H49" s="21">
        <v>119.6376705221768</v>
      </c>
      <c r="I49" s="21">
        <v>173.68908207061335</v>
      </c>
      <c r="J49" s="21">
        <v>465.42444101663637</v>
      </c>
      <c r="K49" s="71"/>
      <c r="L49" s="64">
        <f t="shared" si="16"/>
        <v>0.7635534912681794</v>
      </c>
      <c r="M49" s="64">
        <f t="shared" si="17"/>
        <v>1.2622181162959722</v>
      </c>
      <c r="N49" s="64">
        <f t="shared" si="18"/>
        <v>0.8178035202316252</v>
      </c>
      <c r="O49" s="64">
        <f t="shared" si="19"/>
        <v>0.8704973720333589</v>
      </c>
      <c r="Q49" s="69">
        <f t="shared" si="8"/>
        <v>-0.2015661723726817</v>
      </c>
      <c r="R49" s="69">
        <f t="shared" si="9"/>
        <v>-0.3014056508081099</v>
      </c>
      <c r="S49" s="69">
        <f t="shared" si="10"/>
        <v>-0.1477439844566507</v>
      </c>
      <c r="T49" s="69">
        <f t="shared" si="11"/>
        <v>-0.21094046151156465</v>
      </c>
      <c r="U49" s="71"/>
      <c r="V49" s="64">
        <f t="shared" si="20"/>
        <v>0.2554149851788674</v>
      </c>
      <c r="W49" s="64">
        <f t="shared" si="21"/>
        <v>0.7978615984940227</v>
      </c>
      <c r="X49" s="64">
        <f t="shared" si="22"/>
        <v>0.64908758770744</v>
      </c>
      <c r="Y49" s="64">
        <f t="shared" si="23"/>
        <v>0.5064566981292384</v>
      </c>
      <c r="AA49" s="69">
        <f t="shared" si="12"/>
        <v>-0.26650653613859354</v>
      </c>
      <c r="AB49" s="69">
        <f t="shared" si="13"/>
        <v>-0.4101560163839101</v>
      </c>
      <c r="AC49" s="69">
        <f t="shared" si="14"/>
        <v>-0.2392671626713775</v>
      </c>
      <c r="AD49" s="69">
        <f t="shared" si="15"/>
        <v>-0.3009282131581925</v>
      </c>
    </row>
    <row r="50" spans="1:30" ht="12.75" customHeight="1">
      <c r="A50" s="40">
        <v>43982</v>
      </c>
      <c r="B50" s="21">
        <v>5356.76382465</v>
      </c>
      <c r="C50" s="21">
        <v>1902.50775185</v>
      </c>
      <c r="D50" s="21">
        <v>4058.7862413499997</v>
      </c>
      <c r="E50" s="21">
        <v>11318.05781785</v>
      </c>
      <c r="G50" s="21">
        <v>172.41980628241473</v>
      </c>
      <c r="H50" s="21">
        <v>99.61723465544438</v>
      </c>
      <c r="I50" s="21">
        <v>174.41632655398365</v>
      </c>
      <c r="J50" s="21">
        <v>446.4533674918424</v>
      </c>
      <c r="K50" s="71"/>
      <c r="L50" s="64">
        <f t="shared" si="16"/>
        <v>0.5255339648029085</v>
      </c>
      <c r="M50" s="64">
        <f t="shared" si="17"/>
        <v>0.38235663437127676</v>
      </c>
      <c r="N50" s="64">
        <f t="shared" si="18"/>
        <v>0.8671724372137011</v>
      </c>
      <c r="O50" s="64">
        <f t="shared" si="19"/>
        <v>0.6027970002328487</v>
      </c>
      <c r="Q50" s="69">
        <f t="shared" si="8"/>
        <v>-0.08993114360832899</v>
      </c>
      <c r="R50" s="69">
        <f t="shared" si="9"/>
        <v>-0.29340279119515555</v>
      </c>
      <c r="S50" s="69">
        <f t="shared" si="10"/>
        <v>0.07657726924641195</v>
      </c>
      <c r="T50" s="69">
        <f t="shared" si="11"/>
        <v>-0.0834604363232444</v>
      </c>
      <c r="U50" s="71"/>
      <c r="V50" s="64">
        <f t="shared" si="20"/>
        <v>0.24687324601404392</v>
      </c>
      <c r="W50" s="64">
        <f t="shared" si="21"/>
        <v>0.21842478818183286</v>
      </c>
      <c r="X50" s="64">
        <f t="shared" si="22"/>
        <v>0.5265566510027442</v>
      </c>
      <c r="Y50" s="64">
        <f t="shared" si="23"/>
        <v>0.3355051115703178</v>
      </c>
      <c r="AA50" s="69">
        <f t="shared" si="12"/>
        <v>0.001871715195703949</v>
      </c>
      <c r="AB50" s="69">
        <f t="shared" si="13"/>
        <v>-0.16734224077876303</v>
      </c>
      <c r="AC50" s="69">
        <f t="shared" si="14"/>
        <v>0.004187047767773011</v>
      </c>
      <c r="AD50" s="69">
        <f t="shared" si="15"/>
        <v>-0.0407608020828365</v>
      </c>
    </row>
    <row r="51" spans="1:30" ht="12.75" customHeight="1">
      <c r="A51" s="40">
        <v>44012</v>
      </c>
      <c r="B51" s="21">
        <v>5975.408836454545</v>
      </c>
      <c r="C51" s="21">
        <v>2214.531503181818</v>
      </c>
      <c r="D51" s="21">
        <v>5103.840121136364</v>
      </c>
      <c r="E51" s="21">
        <v>13293.780460772728</v>
      </c>
      <c r="G51" s="21">
        <v>196.2311743893947</v>
      </c>
      <c r="H51" s="21">
        <v>114.16871915828823</v>
      </c>
      <c r="I51" s="21">
        <v>195.30944123619514</v>
      </c>
      <c r="J51" s="21">
        <v>505.7093347838777</v>
      </c>
      <c r="K51" s="71"/>
      <c r="L51" s="64">
        <f aca="true" t="shared" si="24" ref="L51:O52">B51/B39-1</f>
        <v>0.6772907397694208</v>
      </c>
      <c r="M51" s="64">
        <f t="shared" si="24"/>
        <v>0.6507514643049646</v>
      </c>
      <c r="N51" s="64">
        <f t="shared" si="24"/>
        <v>1.2774070555179957</v>
      </c>
      <c r="O51" s="64">
        <f t="shared" si="24"/>
        <v>0.8605345101762998</v>
      </c>
      <c r="Q51" s="69">
        <f aca="true" t="shared" si="25" ref="Q51:T52">B51/B50-1</f>
        <v>0.11548857333559326</v>
      </c>
      <c r="R51" s="69">
        <f t="shared" si="25"/>
        <v>0.16400655977795942</v>
      </c>
      <c r="S51" s="69">
        <f t="shared" si="25"/>
        <v>0.25747940828703686</v>
      </c>
      <c r="T51" s="69">
        <f t="shared" si="25"/>
        <v>0.17456375243169076</v>
      </c>
      <c r="U51" s="71"/>
      <c r="V51" s="64">
        <f aca="true" t="shared" si="26" ref="V51:Y52">G51/G39-1</f>
        <v>0.38398975902119603</v>
      </c>
      <c r="W51" s="64">
        <f t="shared" si="26"/>
        <v>0.5344022145538116</v>
      </c>
      <c r="X51" s="64">
        <f t="shared" si="26"/>
        <v>0.7499185971373177</v>
      </c>
      <c r="Y51" s="64">
        <f t="shared" si="26"/>
        <v>0.5427225805922291</v>
      </c>
      <c r="AA51" s="69">
        <f aca="true" t="shared" si="27" ref="AA51:AD52">G51/G50-1</f>
        <v>0.13810111854538443</v>
      </c>
      <c r="AB51" s="69">
        <f t="shared" si="27"/>
        <v>0.14607396554596663</v>
      </c>
      <c r="AC51" s="69">
        <f t="shared" si="27"/>
        <v>0.11978875541645384</v>
      </c>
      <c r="AD51" s="69">
        <f t="shared" si="27"/>
        <v>0.13272599471011493</v>
      </c>
    </row>
    <row r="52" spans="1:30" ht="12.75" customHeight="1">
      <c r="A52" s="40">
        <v>44043</v>
      </c>
      <c r="B52" s="21">
        <v>4405.828906909091</v>
      </c>
      <c r="C52" s="21">
        <v>1810.3947359545455</v>
      </c>
      <c r="D52" s="21">
        <v>4320.653283363636</v>
      </c>
      <c r="E52" s="21">
        <v>10536.876926227273</v>
      </c>
      <c r="G52" s="21">
        <v>154.99177385517882</v>
      </c>
      <c r="H52" s="21">
        <v>84.64907119757068</v>
      </c>
      <c r="I52" s="21">
        <v>202.38615105063946</v>
      </c>
      <c r="J52" s="21">
        <v>442.0269961033887</v>
      </c>
      <c r="K52" s="71"/>
      <c r="L52" s="64">
        <f t="shared" si="24"/>
        <v>0.37292916274824073</v>
      </c>
      <c r="M52" s="64">
        <f t="shared" si="24"/>
        <v>0.6358705313616249</v>
      </c>
      <c r="N52" s="64">
        <f t="shared" si="24"/>
        <v>1.2184876209338449</v>
      </c>
      <c r="O52" s="64">
        <f t="shared" si="24"/>
        <v>0.6823135880855624</v>
      </c>
      <c r="Q52" s="69">
        <f t="shared" si="25"/>
        <v>-0.2626732283103076</v>
      </c>
      <c r="R52" s="69">
        <f t="shared" si="25"/>
        <v>-0.18249312174905286</v>
      </c>
      <c r="S52" s="69">
        <f t="shared" si="25"/>
        <v>-0.15345050377447034</v>
      </c>
      <c r="T52" s="69">
        <f t="shared" si="25"/>
        <v>-0.2073829594734563</v>
      </c>
      <c r="U52" s="71"/>
      <c r="V52" s="64">
        <f t="shared" si="26"/>
        <v>0.21020815273902782</v>
      </c>
      <c r="W52" s="64">
        <f t="shared" si="26"/>
        <v>0.3684331081784247</v>
      </c>
      <c r="X52" s="64">
        <f t="shared" si="26"/>
        <v>1.032497210699539</v>
      </c>
      <c r="Y52" s="64">
        <f t="shared" si="26"/>
        <v>0.5268432185334364</v>
      </c>
      <c r="AA52" s="69">
        <f t="shared" si="27"/>
        <v>-0.21015723247103324</v>
      </c>
      <c r="AB52" s="69">
        <f t="shared" si="27"/>
        <v>-0.2585616110818436</v>
      </c>
      <c r="AC52" s="69">
        <f t="shared" si="27"/>
        <v>0.03623332169532034</v>
      </c>
      <c r="AD52" s="69">
        <f t="shared" si="27"/>
        <v>-0.12592676128413682</v>
      </c>
    </row>
    <row r="53" spans="1:30" ht="12.75" customHeight="1">
      <c r="A53" s="40">
        <v>44074</v>
      </c>
      <c r="B53" s="21">
        <v>3926.982298095238</v>
      </c>
      <c r="C53" s="21">
        <v>1540.2545873809524</v>
      </c>
      <c r="D53" s="21">
        <v>3761.7249555238095</v>
      </c>
      <c r="E53" s="21">
        <v>9228.961841</v>
      </c>
      <c r="G53" s="21">
        <v>148.8140217415436</v>
      </c>
      <c r="H53" s="21">
        <v>73.95237250087766</v>
      </c>
      <c r="I53" s="21">
        <v>205.80484434055356</v>
      </c>
      <c r="J53" s="21">
        <v>428.57123858297444</v>
      </c>
      <c r="K53" s="71"/>
      <c r="L53" s="64">
        <f aca="true" t="shared" si="28" ref="L53:O54">B53/B41-1</f>
        <v>0.07629686941820357</v>
      </c>
      <c r="M53" s="64">
        <f t="shared" si="28"/>
        <v>-0.014565197840348043</v>
      </c>
      <c r="N53" s="64">
        <f t="shared" si="28"/>
        <v>0.7865249627870368</v>
      </c>
      <c r="O53" s="64">
        <f t="shared" si="28"/>
        <v>0.2612634693215037</v>
      </c>
      <c r="Q53" s="69">
        <f aca="true" t="shared" si="29" ref="Q53:T54">B53/B52-1</f>
        <v>-0.10868479437840617</v>
      </c>
      <c r="R53" s="69">
        <f t="shared" si="29"/>
        <v>-0.1492161588898785</v>
      </c>
      <c r="S53" s="69">
        <f t="shared" si="29"/>
        <v>-0.1293619948612723</v>
      </c>
      <c r="T53" s="69">
        <f t="shared" si="29"/>
        <v>-0.12412739508912263</v>
      </c>
      <c r="U53" s="71"/>
      <c r="V53" s="64">
        <f aca="true" t="shared" si="30" ref="V53:Y54">G53/G41-1</f>
        <v>0.0907276841922755</v>
      </c>
      <c r="W53" s="64">
        <f t="shared" si="30"/>
        <v>-0.18496133433092454</v>
      </c>
      <c r="X53" s="64">
        <f t="shared" si="30"/>
        <v>0.8915873676331296</v>
      </c>
      <c r="Y53" s="64">
        <f t="shared" si="30"/>
        <v>0.2756219500142314</v>
      </c>
      <c r="AA53" s="69">
        <f aca="true" t="shared" si="31" ref="AA53:AD54">G53/G52-1</f>
        <v>-0.03985858061994685</v>
      </c>
      <c r="AB53" s="69">
        <f t="shared" si="31"/>
        <v>-0.12636522226838087</v>
      </c>
      <c r="AC53" s="69">
        <f t="shared" si="31"/>
        <v>0.016891932932005416</v>
      </c>
      <c r="AD53" s="69">
        <f t="shared" si="31"/>
        <v>-0.03044103106604601</v>
      </c>
    </row>
    <row r="54" spans="1:30" ht="12.75" customHeight="1">
      <c r="A54" s="40">
        <v>44104</v>
      </c>
      <c r="B54" s="21">
        <v>4395.755484238095</v>
      </c>
      <c r="C54" s="21">
        <v>1707.743402</v>
      </c>
      <c r="D54" s="21">
        <v>3928.4302977619045</v>
      </c>
      <c r="E54" s="21">
        <v>10031.929184</v>
      </c>
      <c r="G54" s="21">
        <v>161.3731392265862</v>
      </c>
      <c r="H54" s="21">
        <v>96.71993205954509</v>
      </c>
      <c r="I54" s="21">
        <v>251.41123918811124</v>
      </c>
      <c r="J54" s="21">
        <v>509.504310474242</v>
      </c>
      <c r="K54" s="71"/>
      <c r="L54" s="64">
        <f t="shared" si="28"/>
        <v>0.1851738067642077</v>
      </c>
      <c r="M54" s="64">
        <f t="shared" si="28"/>
        <v>0.19279665993221373</v>
      </c>
      <c r="N54" s="64">
        <f t="shared" si="28"/>
        <v>0.8832091870965277</v>
      </c>
      <c r="O54" s="64">
        <f t="shared" si="28"/>
        <v>0.3881761083291171</v>
      </c>
      <c r="Q54" s="69">
        <f t="shared" si="29"/>
        <v>0.11937237057835293</v>
      </c>
      <c r="R54" s="69">
        <f t="shared" si="29"/>
        <v>0.10874099385338987</v>
      </c>
      <c r="S54" s="69">
        <f t="shared" si="29"/>
        <v>0.044316196481430925</v>
      </c>
      <c r="T54" s="69">
        <f t="shared" si="29"/>
        <v>0.08700516448478401</v>
      </c>
      <c r="U54" s="71"/>
      <c r="V54" s="64">
        <f t="shared" si="30"/>
        <v>0.15397475000697214</v>
      </c>
      <c r="W54" s="64">
        <f t="shared" si="30"/>
        <v>0.25030900934709965</v>
      </c>
      <c r="X54" s="64">
        <f t="shared" si="30"/>
        <v>1.332468519534225</v>
      </c>
      <c r="Y54" s="64">
        <f t="shared" si="30"/>
        <v>0.5677751240514517</v>
      </c>
      <c r="AA54" s="69">
        <f t="shared" si="31"/>
        <v>0.08439471857601544</v>
      </c>
      <c r="AB54" s="69">
        <f t="shared" si="31"/>
        <v>0.3078678721010233</v>
      </c>
      <c r="AC54" s="69">
        <f t="shared" si="31"/>
        <v>0.22160020087812393</v>
      </c>
      <c r="AD54" s="69">
        <f t="shared" si="31"/>
        <v>0.18884391812867385</v>
      </c>
    </row>
    <row r="55" spans="1:30" ht="12.75" customHeight="1">
      <c r="A55" s="40">
        <v>44135</v>
      </c>
      <c r="B55" s="21">
        <v>4088.140862818182</v>
      </c>
      <c r="C55" s="21">
        <v>1471.6042938636363</v>
      </c>
      <c r="D55" s="21">
        <v>3558.5248318636363</v>
      </c>
      <c r="E55" s="21">
        <v>9118.269988545455</v>
      </c>
      <c r="G55" s="21">
        <v>151.35147744456106</v>
      </c>
      <c r="H55" s="21">
        <v>83.52252079667346</v>
      </c>
      <c r="I55" s="21">
        <v>198.00459562426866</v>
      </c>
      <c r="J55" s="21">
        <v>432.8785938655029</v>
      </c>
      <c r="L55" s="64">
        <f aca="true" t="shared" si="32" ref="L55:O56">B55/B43-1</f>
        <v>0.20980851596289818</v>
      </c>
      <c r="M55" s="64">
        <f t="shared" si="32"/>
        <v>0.16596142165816619</v>
      </c>
      <c r="N55" s="64">
        <f t="shared" si="32"/>
        <v>0.8515680280989286</v>
      </c>
      <c r="O55" s="64">
        <f t="shared" si="32"/>
        <v>0.3893025565198205</v>
      </c>
      <c r="Q55" s="69">
        <f aca="true" t="shared" si="33" ref="Q55:T56">B55/B54-1</f>
        <v>-0.06997992097670802</v>
      </c>
      <c r="R55" s="69">
        <f t="shared" si="33"/>
        <v>-0.13827552070165383</v>
      </c>
      <c r="S55" s="69">
        <f t="shared" si="33"/>
        <v>-0.09416113762003353</v>
      </c>
      <c r="T55" s="69">
        <f t="shared" si="33"/>
        <v>-0.09107512410591445</v>
      </c>
      <c r="U55" s="71"/>
      <c r="V55" s="64">
        <f aca="true" t="shared" si="34" ref="V55:Y56">G55/G43-1</f>
        <v>0.18605867173876312</v>
      </c>
      <c r="W55" s="64">
        <f t="shared" si="34"/>
        <v>0.20049914053108076</v>
      </c>
      <c r="X55" s="64">
        <f t="shared" si="34"/>
        <v>0.9707462885174978</v>
      </c>
      <c r="Y55" s="64">
        <f t="shared" si="34"/>
        <v>0.4543022195718236</v>
      </c>
      <c r="AA55" s="69">
        <f aca="true" t="shared" si="35" ref="AA55:AD56">G55/G54-1</f>
        <v>-0.06210241574314046</v>
      </c>
      <c r="AB55" s="69">
        <f t="shared" si="35"/>
        <v>-0.13644975737520904</v>
      </c>
      <c r="AC55" s="69">
        <f t="shared" si="35"/>
        <v>-0.2124274305966194</v>
      </c>
      <c r="AD55" s="69">
        <f t="shared" si="35"/>
        <v>-0.1503926758488393</v>
      </c>
    </row>
    <row r="56" spans="1:30" ht="12.75" customHeight="1">
      <c r="A56" s="40">
        <v>44165</v>
      </c>
      <c r="B56" s="21">
        <v>5062.36432515</v>
      </c>
      <c r="C56" s="21">
        <v>1685.6696299</v>
      </c>
      <c r="D56" s="21">
        <v>4564.136248850001</v>
      </c>
      <c r="E56" s="21">
        <v>11312.1702039</v>
      </c>
      <c r="G56" s="21">
        <v>203.1324121438929</v>
      </c>
      <c r="H56" s="21">
        <v>97.18620173186984</v>
      </c>
      <c r="I56" s="21">
        <v>212.88681072056158</v>
      </c>
      <c r="J56" s="21">
        <v>513.205424596324</v>
      </c>
      <c r="L56" s="64">
        <f t="shared" si="32"/>
        <v>0.39823597424865653</v>
      </c>
      <c r="M56" s="64">
        <f t="shared" si="32"/>
        <v>0.457534775077002</v>
      </c>
      <c r="N56" s="64">
        <f t="shared" si="32"/>
        <v>1.1851870856336877</v>
      </c>
      <c r="O56" s="64">
        <f t="shared" si="32"/>
        <v>0.647628608538495</v>
      </c>
      <c r="Q56" s="69">
        <f t="shared" si="33"/>
        <v>0.2383047686033577</v>
      </c>
      <c r="R56" s="69">
        <f t="shared" si="33"/>
        <v>0.14546392459507174</v>
      </c>
      <c r="S56" s="69">
        <f t="shared" si="33"/>
        <v>0.28259221573556226</v>
      </c>
      <c r="T56" s="69">
        <f t="shared" si="33"/>
        <v>0.2406048754983745</v>
      </c>
      <c r="U56" s="71"/>
      <c r="V56" s="64">
        <f t="shared" si="34"/>
        <v>0.47184609707864866</v>
      </c>
      <c r="W56" s="64">
        <f t="shared" si="34"/>
        <v>0.53125020943168</v>
      </c>
      <c r="X56" s="64">
        <f t="shared" si="34"/>
        <v>1.049430468569227</v>
      </c>
      <c r="Y56" s="64">
        <f t="shared" si="34"/>
        <v>0.6806756843461323</v>
      </c>
      <c r="AA56" s="69">
        <f t="shared" si="35"/>
        <v>0.3421237478061543</v>
      </c>
      <c r="AB56" s="69">
        <f t="shared" si="35"/>
        <v>0.16359277479734047</v>
      </c>
      <c r="AC56" s="69">
        <f t="shared" si="35"/>
        <v>0.07516095800389033</v>
      </c>
      <c r="AD56" s="69">
        <f t="shared" si="35"/>
        <v>0.18556434036971314</v>
      </c>
    </row>
    <row r="57" spans="1:30" ht="12.75" customHeight="1">
      <c r="A57" s="40">
        <v>44196</v>
      </c>
      <c r="B57" s="21">
        <v>4380.716582727273</v>
      </c>
      <c r="C57" s="21">
        <v>1507.7500386818183</v>
      </c>
      <c r="D57" s="21">
        <v>5119.778840227273</v>
      </c>
      <c r="E57" s="21">
        <v>11008.245461636365</v>
      </c>
      <c r="G57" s="21">
        <v>189.280984365195</v>
      </c>
      <c r="H57" s="21">
        <v>82.51615812098672</v>
      </c>
      <c r="I57" s="21">
        <v>224.41539095719577</v>
      </c>
      <c r="J57" s="21">
        <v>496.21253344337714</v>
      </c>
      <c r="L57" s="64">
        <f>B57/B45-1</f>
        <v>0.27195595696042707</v>
      </c>
      <c r="M57" s="64">
        <f>C57/C45-1</f>
        <v>0.24110144232489517</v>
      </c>
      <c r="N57" s="64">
        <f>D57/D45-1</f>
        <v>1.3264599920935773</v>
      </c>
      <c r="O57" s="64">
        <f>E57/E45-1</f>
        <v>0.6047939212298921</v>
      </c>
      <c r="Q57" s="69">
        <f>B57/B56-1</f>
        <v>-0.13465007625711123</v>
      </c>
      <c r="R57" s="69">
        <f>C57/C56-1</f>
        <v>-0.10554831626689298</v>
      </c>
      <c r="S57" s="69">
        <f>D57/D56-1</f>
        <v>0.12174101759501021</v>
      </c>
      <c r="T57" s="69">
        <f>E57/E56-1</f>
        <v>-0.02686705882120244</v>
      </c>
      <c r="U57" s="71"/>
      <c r="V57" s="64">
        <f>G57/G45-1</f>
        <v>0.39918720875335345</v>
      </c>
      <c r="W57" s="64">
        <f>H57/H45-1</f>
        <v>0.19198271302636294</v>
      </c>
      <c r="X57" s="64">
        <f>I57/I45-1</f>
        <v>1.064263727608088</v>
      </c>
      <c r="Y57" s="64">
        <f>J57/J45-1</f>
        <v>0.5842315257622155</v>
      </c>
      <c r="AA57" s="69">
        <f>G57/G56-1</f>
        <v>-0.06818915618885069</v>
      </c>
      <c r="AB57" s="69">
        <f>H57/H56-1</f>
        <v>-0.15094780276892372</v>
      </c>
      <c r="AC57" s="69">
        <f>I57/I56-1</f>
        <v>0.05415356732346743</v>
      </c>
      <c r="AD57" s="69">
        <f>J57/J56-1</f>
        <v>-0.03311128514729367</v>
      </c>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mergeCells count="6">
    <mergeCell ref="AA6:AD6"/>
    <mergeCell ref="B6:E6"/>
    <mergeCell ref="G6:J6"/>
    <mergeCell ref="L6:O6"/>
    <mergeCell ref="Q6:T6"/>
    <mergeCell ref="V6:Y6"/>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Q70"/>
  <sheetViews>
    <sheetView zoomScalePageLayoutView="0" workbookViewId="0" topLeftCell="A1">
      <pane ySplit="7" topLeftCell="A40" activePane="bottomLeft" state="frozen"/>
      <selection pane="topLeft" activeCell="A30" sqref="A30"/>
      <selection pane="bottomLeft" activeCell="A65" sqref="A65"/>
    </sheetView>
  </sheetViews>
  <sheetFormatPr defaultColWidth="9.125" defaultRowHeight="14.25"/>
  <cols>
    <col min="1" max="1" width="8.625" style="1" customWidth="1"/>
    <col min="2" max="6" width="8.625" style="12" customWidth="1"/>
    <col min="7" max="7" width="8.625" style="18" customWidth="1"/>
    <col min="8" max="8" width="2.625" style="61" customWidth="1"/>
    <col min="9" max="13" width="8.625" style="12" customWidth="1"/>
    <col min="14" max="14" width="8.625" style="18" customWidth="1"/>
    <col min="15" max="15" width="2.625" style="61" customWidth="1"/>
    <col min="16" max="21" width="7.625" style="68" customWidth="1"/>
    <col min="22" max="22" width="2.625" style="61" customWidth="1"/>
    <col min="23" max="28" width="7.625" style="68" customWidth="1"/>
    <col min="29" max="29" width="2.625" style="61" customWidth="1"/>
    <col min="30" max="35" width="7.625" style="68" customWidth="1"/>
    <col min="36" max="36" width="2.625" style="61" customWidth="1"/>
    <col min="37" max="42" width="7.625" style="68" customWidth="1"/>
    <col min="43" max="43" width="2.625" style="61" customWidth="1"/>
    <col min="44" max="16384" width="9.125" style="13" customWidth="1"/>
  </cols>
  <sheetData>
    <row r="1" spans="1:14" ht="12.75">
      <c r="A1" s="11" t="s">
        <v>37</v>
      </c>
      <c r="G1" s="12"/>
      <c r="N1" s="12"/>
    </row>
    <row r="2" spans="1:43" s="33" customFormat="1" ht="12">
      <c r="A2" s="37" t="s">
        <v>28</v>
      </c>
      <c r="B2" s="38"/>
      <c r="C2" s="38"/>
      <c r="D2" s="38"/>
      <c r="E2" s="38"/>
      <c r="F2" s="38"/>
      <c r="G2" s="38"/>
      <c r="H2" s="61"/>
      <c r="I2" s="38"/>
      <c r="J2" s="38"/>
      <c r="K2" s="38"/>
      <c r="L2" s="38"/>
      <c r="M2" s="38"/>
      <c r="N2" s="38"/>
      <c r="O2" s="61"/>
      <c r="P2" s="68"/>
      <c r="Q2" s="68"/>
      <c r="R2" s="68"/>
      <c r="S2" s="68"/>
      <c r="T2" s="68"/>
      <c r="U2" s="68"/>
      <c r="V2" s="61"/>
      <c r="W2" s="68"/>
      <c r="X2" s="68"/>
      <c r="Y2" s="68"/>
      <c r="Z2" s="68"/>
      <c r="AA2" s="68"/>
      <c r="AB2" s="68"/>
      <c r="AC2" s="61"/>
      <c r="AD2" s="68"/>
      <c r="AE2" s="68"/>
      <c r="AF2" s="68"/>
      <c r="AG2" s="68"/>
      <c r="AH2" s="68"/>
      <c r="AI2" s="68"/>
      <c r="AJ2" s="61"/>
      <c r="AK2" s="68"/>
      <c r="AL2" s="68"/>
      <c r="AM2" s="68"/>
      <c r="AN2" s="68"/>
      <c r="AO2" s="68"/>
      <c r="AP2" s="68"/>
      <c r="AQ2" s="61"/>
    </row>
    <row r="3" spans="1:43" s="33" customFormat="1" ht="12">
      <c r="A3" s="37" t="s">
        <v>57</v>
      </c>
      <c r="B3" s="38"/>
      <c r="C3" s="38"/>
      <c r="D3" s="38"/>
      <c r="E3" s="38"/>
      <c r="F3" s="38"/>
      <c r="G3" s="38"/>
      <c r="H3" s="61"/>
      <c r="I3" s="38"/>
      <c r="J3" s="38"/>
      <c r="K3" s="38"/>
      <c r="L3" s="38"/>
      <c r="M3" s="38"/>
      <c r="N3" s="38"/>
      <c r="O3" s="61"/>
      <c r="P3" s="65"/>
      <c r="Q3" s="65"/>
      <c r="R3" s="65"/>
      <c r="S3" s="65"/>
      <c r="T3" s="65"/>
      <c r="U3" s="65"/>
      <c r="V3" s="61"/>
      <c r="W3" s="65"/>
      <c r="X3" s="65"/>
      <c r="Y3" s="65"/>
      <c r="Z3" s="65"/>
      <c r="AA3" s="65"/>
      <c r="AB3" s="65"/>
      <c r="AC3" s="61"/>
      <c r="AD3" s="65"/>
      <c r="AE3" s="65"/>
      <c r="AF3" s="65"/>
      <c r="AG3" s="65"/>
      <c r="AH3" s="65"/>
      <c r="AI3" s="65"/>
      <c r="AJ3" s="61"/>
      <c r="AK3" s="65"/>
      <c r="AL3" s="65"/>
      <c r="AM3" s="65"/>
      <c r="AN3" s="65"/>
      <c r="AO3" s="65"/>
      <c r="AP3" s="65"/>
      <c r="AQ3" s="61"/>
    </row>
    <row r="4" spans="7:42" ht="12.75">
      <c r="G4" s="12"/>
      <c r="N4" s="12"/>
      <c r="P4" s="65"/>
      <c r="Q4" s="65"/>
      <c r="R4" s="65"/>
      <c r="S4" s="65"/>
      <c r="T4" s="65"/>
      <c r="U4" s="65"/>
      <c r="W4" s="65"/>
      <c r="X4" s="65"/>
      <c r="Y4" s="65"/>
      <c r="Z4" s="65"/>
      <c r="AA4" s="65"/>
      <c r="AB4" s="65"/>
      <c r="AD4" s="65"/>
      <c r="AE4" s="65"/>
      <c r="AF4" s="65"/>
      <c r="AG4" s="65"/>
      <c r="AH4" s="65"/>
      <c r="AI4" s="65"/>
      <c r="AK4" s="65"/>
      <c r="AL4" s="65"/>
      <c r="AM4" s="65"/>
      <c r="AN4" s="65"/>
      <c r="AO4" s="65"/>
      <c r="AP4" s="65"/>
    </row>
    <row r="5" spans="7:14" ht="12.75">
      <c r="G5" s="12"/>
      <c r="N5" s="12"/>
    </row>
    <row r="6" spans="1:43" ht="12.75">
      <c r="A6" s="48"/>
      <c r="B6" s="91" t="s">
        <v>33</v>
      </c>
      <c r="C6" s="91"/>
      <c r="D6" s="91"/>
      <c r="E6" s="91"/>
      <c r="F6" s="91"/>
      <c r="G6" s="91"/>
      <c r="H6" s="62"/>
      <c r="I6" s="91" t="s">
        <v>38</v>
      </c>
      <c r="J6" s="91"/>
      <c r="K6" s="91"/>
      <c r="L6" s="91"/>
      <c r="M6" s="91"/>
      <c r="N6" s="91"/>
      <c r="O6" s="62"/>
      <c r="P6" s="89" t="s">
        <v>59</v>
      </c>
      <c r="Q6" s="89"/>
      <c r="R6" s="89"/>
      <c r="S6" s="89"/>
      <c r="T6" s="89"/>
      <c r="U6" s="89"/>
      <c r="V6" s="62"/>
      <c r="W6" s="89" t="s">
        <v>60</v>
      </c>
      <c r="X6" s="89"/>
      <c r="Y6" s="89"/>
      <c r="Z6" s="89"/>
      <c r="AA6" s="89"/>
      <c r="AB6" s="89"/>
      <c r="AC6" s="62"/>
      <c r="AD6" s="89" t="s">
        <v>61</v>
      </c>
      <c r="AE6" s="89"/>
      <c r="AF6" s="89"/>
      <c r="AG6" s="89"/>
      <c r="AH6" s="89"/>
      <c r="AI6" s="89"/>
      <c r="AJ6" s="62"/>
      <c r="AK6" s="89" t="s">
        <v>62</v>
      </c>
      <c r="AL6" s="89"/>
      <c r="AM6" s="89"/>
      <c r="AN6" s="89"/>
      <c r="AO6" s="89"/>
      <c r="AP6" s="89"/>
      <c r="AQ6" s="62"/>
    </row>
    <row r="7" spans="1:43" s="1" customFormat="1" ht="26.25" thickBot="1">
      <c r="A7" s="42"/>
      <c r="B7" s="50" t="s">
        <v>27</v>
      </c>
      <c r="C7" s="50" t="s">
        <v>5</v>
      </c>
      <c r="D7" s="50" t="s">
        <v>13</v>
      </c>
      <c r="E7" s="43" t="s">
        <v>29</v>
      </c>
      <c r="F7" s="50" t="s">
        <v>6</v>
      </c>
      <c r="G7" s="50" t="s">
        <v>58</v>
      </c>
      <c r="H7" s="63"/>
      <c r="I7" s="50" t="s">
        <v>27</v>
      </c>
      <c r="J7" s="50" t="s">
        <v>5</v>
      </c>
      <c r="K7" s="50" t="s">
        <v>13</v>
      </c>
      <c r="L7" s="43" t="s">
        <v>29</v>
      </c>
      <c r="M7" s="50" t="s">
        <v>6</v>
      </c>
      <c r="N7" s="50" t="s">
        <v>58</v>
      </c>
      <c r="O7" s="63"/>
      <c r="P7" s="66" t="s">
        <v>27</v>
      </c>
      <c r="Q7" s="66" t="s">
        <v>5</v>
      </c>
      <c r="R7" s="66" t="s">
        <v>13</v>
      </c>
      <c r="S7" s="67" t="s">
        <v>29</v>
      </c>
      <c r="T7" s="66" t="s">
        <v>6</v>
      </c>
      <c r="U7" s="66" t="s">
        <v>58</v>
      </c>
      <c r="V7" s="63"/>
      <c r="W7" s="66" t="s">
        <v>27</v>
      </c>
      <c r="X7" s="66" t="s">
        <v>5</v>
      </c>
      <c r="Y7" s="66" t="s">
        <v>13</v>
      </c>
      <c r="Z7" s="67" t="s">
        <v>29</v>
      </c>
      <c r="AA7" s="66" t="s">
        <v>6</v>
      </c>
      <c r="AB7" s="66" t="s">
        <v>58</v>
      </c>
      <c r="AC7" s="63"/>
      <c r="AD7" s="66" t="s">
        <v>27</v>
      </c>
      <c r="AE7" s="66" t="s">
        <v>5</v>
      </c>
      <c r="AF7" s="66" t="s">
        <v>13</v>
      </c>
      <c r="AG7" s="67" t="s">
        <v>29</v>
      </c>
      <c r="AH7" s="66" t="s">
        <v>6</v>
      </c>
      <c r="AI7" s="66" t="s">
        <v>58</v>
      </c>
      <c r="AJ7" s="63"/>
      <c r="AK7" s="66" t="s">
        <v>27</v>
      </c>
      <c r="AL7" s="66" t="s">
        <v>5</v>
      </c>
      <c r="AM7" s="66" t="s">
        <v>13</v>
      </c>
      <c r="AN7" s="67" t="s">
        <v>29</v>
      </c>
      <c r="AO7" s="66" t="s">
        <v>6</v>
      </c>
      <c r="AP7" s="66" t="s">
        <v>58</v>
      </c>
      <c r="AQ7" s="63"/>
    </row>
    <row r="8" spans="1:43" s="16" customFormat="1" ht="12.75" customHeight="1" thickTop="1">
      <c r="A8" s="39">
        <v>2000</v>
      </c>
      <c r="B8" s="15">
        <v>10786.85</v>
      </c>
      <c r="C8" s="15">
        <v>1320.28</v>
      </c>
      <c r="D8" s="15">
        <v>2470.52</v>
      </c>
      <c r="E8" s="15">
        <v>483.582</v>
      </c>
      <c r="F8" s="15">
        <v>6945.57</v>
      </c>
      <c r="G8" s="79">
        <v>26.85</v>
      </c>
      <c r="H8" s="61"/>
      <c r="I8" s="15">
        <v>10729.37765104763</v>
      </c>
      <c r="J8" s="15">
        <v>1427.2210688571433</v>
      </c>
      <c r="K8" s="15">
        <v>3783.6733418055587</v>
      </c>
      <c r="L8" s="15">
        <v>510.22492073015866</v>
      </c>
      <c r="M8" s="15">
        <v>6806.462528285717</v>
      </c>
      <c r="N8" s="79">
        <v>23.315000000000005</v>
      </c>
      <c r="O8" s="61"/>
      <c r="P8" s="72" t="s">
        <v>47</v>
      </c>
      <c r="Q8" s="72" t="s">
        <v>47</v>
      </c>
      <c r="R8" s="72" t="s">
        <v>47</v>
      </c>
      <c r="S8" s="72" t="s">
        <v>47</v>
      </c>
      <c r="T8" s="72" t="s">
        <v>47</v>
      </c>
      <c r="U8" s="72" t="s">
        <v>47</v>
      </c>
      <c r="V8" s="61"/>
      <c r="W8" s="72" t="s">
        <v>47</v>
      </c>
      <c r="X8" s="72" t="s">
        <v>47</v>
      </c>
      <c r="Y8" s="72" t="s">
        <v>47</v>
      </c>
      <c r="Z8" s="72" t="s">
        <v>47</v>
      </c>
      <c r="AA8" s="72" t="s">
        <v>47</v>
      </c>
      <c r="AB8" s="72" t="s">
        <v>47</v>
      </c>
      <c r="AC8" s="61"/>
      <c r="AD8" s="72" t="s">
        <v>47</v>
      </c>
      <c r="AE8" s="72" t="s">
        <v>47</v>
      </c>
      <c r="AF8" s="72" t="s">
        <v>47</v>
      </c>
      <c r="AG8" s="72" t="s">
        <v>47</v>
      </c>
      <c r="AH8" s="72" t="s">
        <v>47</v>
      </c>
      <c r="AI8" s="72" t="s">
        <v>47</v>
      </c>
      <c r="AJ8" s="61"/>
      <c r="AK8" s="72" t="s">
        <v>47</v>
      </c>
      <c r="AL8" s="72" t="s">
        <v>47</v>
      </c>
      <c r="AM8" s="72" t="s">
        <v>47</v>
      </c>
      <c r="AN8" s="72" t="s">
        <v>47</v>
      </c>
      <c r="AO8" s="72" t="s">
        <v>47</v>
      </c>
      <c r="AP8" s="72" t="s">
        <v>47</v>
      </c>
      <c r="AQ8" s="61"/>
    </row>
    <row r="9" spans="1:43" s="16" customFormat="1" ht="12.75" customHeight="1">
      <c r="A9" s="39">
        <v>2001</v>
      </c>
      <c r="B9" s="15">
        <v>10021.5</v>
      </c>
      <c r="C9" s="15">
        <v>1148.08</v>
      </c>
      <c r="D9" s="15">
        <v>1950.4</v>
      </c>
      <c r="E9" s="15">
        <v>488.522</v>
      </c>
      <c r="F9" s="15">
        <v>6236.39</v>
      </c>
      <c r="G9" s="79">
        <v>23.8</v>
      </c>
      <c r="H9" s="61"/>
      <c r="I9" s="15">
        <v>10208.861954193548</v>
      </c>
      <c r="J9" s="15">
        <v>1194.1789944637087</v>
      </c>
      <c r="K9" s="15">
        <v>2034.9959244153224</v>
      </c>
      <c r="L9" s="15">
        <v>469.7050404879031</v>
      </c>
      <c r="M9" s="15">
        <v>6407.951093104836</v>
      </c>
      <c r="N9" s="79">
        <v>25.749677419354864</v>
      </c>
      <c r="O9" s="61"/>
      <c r="P9" s="64">
        <f aca="true" t="shared" si="0" ref="P9:U9">B9/B8-1</f>
        <v>-0.07095213153052093</v>
      </c>
      <c r="Q9" s="64">
        <f t="shared" si="0"/>
        <v>-0.1304268791468477</v>
      </c>
      <c r="R9" s="64">
        <f t="shared" si="0"/>
        <v>-0.21053057655878116</v>
      </c>
      <c r="S9" s="64">
        <f t="shared" si="0"/>
        <v>0.010215433990512501</v>
      </c>
      <c r="T9" s="64">
        <f t="shared" si="0"/>
        <v>-0.10210537076150694</v>
      </c>
      <c r="U9" s="64">
        <f t="shared" si="0"/>
        <v>-0.11359404096834269</v>
      </c>
      <c r="V9" s="61"/>
      <c r="W9" s="72" t="s">
        <v>47</v>
      </c>
      <c r="X9" s="72" t="s">
        <v>47</v>
      </c>
      <c r="Y9" s="72" t="s">
        <v>47</v>
      </c>
      <c r="Z9" s="72" t="s">
        <v>47</v>
      </c>
      <c r="AA9" s="72" t="s">
        <v>47</v>
      </c>
      <c r="AB9" s="72" t="s">
        <v>47</v>
      </c>
      <c r="AC9" s="61"/>
      <c r="AD9" s="64">
        <f aca="true" t="shared" si="1" ref="AD9:AI9">I9/I8-1</f>
        <v>-0.04851313037744154</v>
      </c>
      <c r="AE9" s="64">
        <f t="shared" si="1"/>
        <v>-0.16328379637784118</v>
      </c>
      <c r="AF9" s="64">
        <f t="shared" si="1"/>
        <v>-0.46216395006123123</v>
      </c>
      <c r="AG9" s="64">
        <f t="shared" si="1"/>
        <v>-0.07941572156896903</v>
      </c>
      <c r="AH9" s="64">
        <f t="shared" si="1"/>
        <v>-0.05854897952126836</v>
      </c>
      <c r="AI9" s="64">
        <f t="shared" si="1"/>
        <v>0.10442536647458112</v>
      </c>
      <c r="AJ9" s="61"/>
      <c r="AK9" s="72" t="s">
        <v>47</v>
      </c>
      <c r="AL9" s="72" t="s">
        <v>47</v>
      </c>
      <c r="AM9" s="72" t="s">
        <v>47</v>
      </c>
      <c r="AN9" s="72" t="s">
        <v>47</v>
      </c>
      <c r="AO9" s="72" t="s">
        <v>47</v>
      </c>
      <c r="AP9" s="72" t="s">
        <v>47</v>
      </c>
      <c r="AQ9" s="61"/>
    </row>
    <row r="10" spans="1:43" s="16" customFormat="1" ht="12.75" customHeight="1">
      <c r="A10" s="39">
        <v>2002</v>
      </c>
      <c r="B10" s="15">
        <v>8341.63</v>
      </c>
      <c r="C10" s="15">
        <v>879.82</v>
      </c>
      <c r="D10" s="15">
        <v>1335.51</v>
      </c>
      <c r="E10" s="15">
        <v>383.098</v>
      </c>
      <c r="F10" s="15">
        <v>5000</v>
      </c>
      <c r="G10" s="79">
        <v>28.62</v>
      </c>
      <c r="H10" s="61"/>
      <c r="I10" s="15">
        <v>9214.852666936506</v>
      </c>
      <c r="J10" s="15">
        <v>993.9348040436506</v>
      </c>
      <c r="K10" s="15">
        <v>1539.7315479841275</v>
      </c>
      <c r="L10" s="15">
        <v>435.8724624365081</v>
      </c>
      <c r="M10" s="15">
        <v>5571.460150817457</v>
      </c>
      <c r="N10" s="79">
        <v>27.29246031746032</v>
      </c>
      <c r="O10" s="61"/>
      <c r="P10" s="64">
        <f aca="true" t="shared" si="2" ref="P10:P27">B10/B9-1</f>
        <v>-0.16762660280397157</v>
      </c>
      <c r="Q10" s="64">
        <f aca="true" t="shared" si="3" ref="Q10:Q27">C10/C9-1</f>
        <v>-0.23365967528395226</v>
      </c>
      <c r="R10" s="64">
        <f aca="true" t="shared" si="4" ref="R10:R27">D10/D9-1</f>
        <v>-0.3152635356849878</v>
      </c>
      <c r="S10" s="64">
        <f aca="true" t="shared" si="5" ref="S10:S27">E10/E9-1</f>
        <v>-0.2158019495539607</v>
      </c>
      <c r="T10" s="64">
        <f aca="true" t="shared" si="6" ref="T10:T27">F10/F9-1</f>
        <v>-0.1982541181677221</v>
      </c>
      <c r="U10" s="64">
        <f aca="true" t="shared" si="7" ref="U10:U27">G10/G9-1</f>
        <v>0.2025210084033613</v>
      </c>
      <c r="V10" s="61"/>
      <c r="W10" s="72" t="s">
        <v>47</v>
      </c>
      <c r="X10" s="72" t="s">
        <v>47</v>
      </c>
      <c r="Y10" s="72" t="s">
        <v>47</v>
      </c>
      <c r="Z10" s="72" t="s">
        <v>47</v>
      </c>
      <c r="AA10" s="72" t="s">
        <v>47</v>
      </c>
      <c r="AB10" s="72" t="s">
        <v>47</v>
      </c>
      <c r="AC10" s="61"/>
      <c r="AD10" s="64">
        <f aca="true" t="shared" si="8" ref="AD10:AD27">I10/I9-1</f>
        <v>-0.09736729634675179</v>
      </c>
      <c r="AE10" s="64">
        <f aca="true" t="shared" si="9" ref="AE10:AE27">J10/J9-1</f>
        <v>-0.16768356448103938</v>
      </c>
      <c r="AF10" s="64">
        <f aca="true" t="shared" si="10" ref="AF10:AF27">K10/K9-1</f>
        <v>-0.24337364536663142</v>
      </c>
      <c r="AG10" s="64">
        <f aca="true" t="shared" si="11" ref="AG10:AG27">L10/L9-1</f>
        <v>-0.07202941236536786</v>
      </c>
      <c r="AH10" s="64">
        <f aca="true" t="shared" si="12" ref="AH10:AH27">M10/M9-1</f>
        <v>-0.13053953286058473</v>
      </c>
      <c r="AI10" s="64">
        <f aca="true" t="shared" si="13" ref="AI10:AI27">N10/N9-1</f>
        <v>0.05991464953055359</v>
      </c>
      <c r="AJ10" s="61"/>
      <c r="AK10" s="72" t="s">
        <v>47</v>
      </c>
      <c r="AL10" s="72" t="s">
        <v>47</v>
      </c>
      <c r="AM10" s="72" t="s">
        <v>47</v>
      </c>
      <c r="AN10" s="72" t="s">
        <v>47</v>
      </c>
      <c r="AO10" s="72" t="s">
        <v>47</v>
      </c>
      <c r="AP10" s="72" t="s">
        <v>47</v>
      </c>
      <c r="AQ10" s="61"/>
    </row>
    <row r="11" spans="1:43" s="16" customFormat="1" ht="12.75" customHeight="1">
      <c r="A11" s="39">
        <v>2003</v>
      </c>
      <c r="B11" s="15">
        <v>10453.92</v>
      </c>
      <c r="C11" s="15">
        <v>1111.92</v>
      </c>
      <c r="D11" s="15">
        <v>2003.37</v>
      </c>
      <c r="E11" s="15">
        <v>556.919</v>
      </c>
      <c r="F11" s="15">
        <v>6440.3</v>
      </c>
      <c r="G11" s="79">
        <v>18.31</v>
      </c>
      <c r="H11" s="61"/>
      <c r="I11" s="15">
        <v>9006.63666655555</v>
      </c>
      <c r="J11" s="15">
        <v>965.2275397976194</v>
      </c>
      <c r="K11" s="15">
        <v>1647.1669442420637</v>
      </c>
      <c r="L11" s="15">
        <v>451.97325461111103</v>
      </c>
      <c r="M11" s="15">
        <v>5456.485905746033</v>
      </c>
      <c r="N11" s="79">
        <v>21.98285714285714</v>
      </c>
      <c r="O11" s="61"/>
      <c r="P11" s="64">
        <f t="shared" si="2"/>
        <v>0.2532226914883544</v>
      </c>
      <c r="Q11" s="64">
        <f t="shared" si="3"/>
        <v>0.2638039599008888</v>
      </c>
      <c r="R11" s="64">
        <f t="shared" si="4"/>
        <v>0.500078621650156</v>
      </c>
      <c r="S11" s="64">
        <f t="shared" si="5"/>
        <v>0.45372463442774413</v>
      </c>
      <c r="T11" s="64">
        <f t="shared" si="6"/>
        <v>0.28806</v>
      </c>
      <c r="U11" s="64">
        <f t="shared" si="7"/>
        <v>-0.36023759608665273</v>
      </c>
      <c r="V11" s="61"/>
      <c r="W11" s="72" t="s">
        <v>47</v>
      </c>
      <c r="X11" s="72" t="s">
        <v>47</v>
      </c>
      <c r="Y11" s="72" t="s">
        <v>47</v>
      </c>
      <c r="Z11" s="72" t="s">
        <v>47</v>
      </c>
      <c r="AA11" s="72" t="s">
        <v>47</v>
      </c>
      <c r="AB11" s="72" t="s">
        <v>47</v>
      </c>
      <c r="AC11" s="61"/>
      <c r="AD11" s="64">
        <f t="shared" si="8"/>
        <v>-0.02259569500530889</v>
      </c>
      <c r="AE11" s="64">
        <f t="shared" si="9"/>
        <v>-0.028882441915949242</v>
      </c>
      <c r="AF11" s="64">
        <f t="shared" si="10"/>
        <v>0.0697754075368493</v>
      </c>
      <c r="AG11" s="64">
        <f t="shared" si="11"/>
        <v>0.03693922778374259</v>
      </c>
      <c r="AH11" s="64">
        <f t="shared" si="12"/>
        <v>-0.02063628599309919</v>
      </c>
      <c r="AI11" s="64">
        <f t="shared" si="13"/>
        <v>-0.19454468790438695</v>
      </c>
      <c r="AJ11" s="61"/>
      <c r="AK11" s="72" t="s">
        <v>47</v>
      </c>
      <c r="AL11" s="72" t="s">
        <v>47</v>
      </c>
      <c r="AM11" s="72" t="s">
        <v>47</v>
      </c>
      <c r="AN11" s="72" t="s">
        <v>47</v>
      </c>
      <c r="AO11" s="72" t="s">
        <v>47</v>
      </c>
      <c r="AP11" s="72" t="s">
        <v>47</v>
      </c>
      <c r="AQ11" s="61"/>
    </row>
    <row r="12" spans="1:43" s="16" customFormat="1" ht="12.75" customHeight="1">
      <c r="A12" s="39">
        <v>2004</v>
      </c>
      <c r="B12" s="15">
        <v>10783.01</v>
      </c>
      <c r="C12" s="15">
        <v>1211.92</v>
      </c>
      <c r="D12" s="15">
        <v>2175.44</v>
      </c>
      <c r="E12" s="15">
        <v>651.582</v>
      </c>
      <c r="F12" s="15">
        <v>7250.06</v>
      </c>
      <c r="G12" s="79">
        <v>13.29</v>
      </c>
      <c r="H12" s="61"/>
      <c r="I12" s="15">
        <v>10315.512769543648</v>
      </c>
      <c r="J12" s="15">
        <v>1130.6494445674607</v>
      </c>
      <c r="K12" s="15">
        <v>1986.5255189722218</v>
      </c>
      <c r="L12" s="15">
        <v>579.9530552341269</v>
      </c>
      <c r="M12" s="15">
        <v>6614.088958285717</v>
      </c>
      <c r="N12" s="79">
        <v>15.480357142857141</v>
      </c>
      <c r="O12" s="61"/>
      <c r="P12" s="64">
        <f t="shared" si="2"/>
        <v>0.031480057241685344</v>
      </c>
      <c r="Q12" s="64">
        <f t="shared" si="3"/>
        <v>0.08993452766386079</v>
      </c>
      <c r="R12" s="64">
        <f t="shared" si="4"/>
        <v>0.08589027488681578</v>
      </c>
      <c r="S12" s="64">
        <f t="shared" si="5"/>
        <v>0.16997624430123603</v>
      </c>
      <c r="T12" s="64">
        <f t="shared" si="6"/>
        <v>0.12573327329472228</v>
      </c>
      <c r="U12" s="64">
        <f t="shared" si="7"/>
        <v>-0.2741671217913708</v>
      </c>
      <c r="V12" s="61"/>
      <c r="W12" s="72" t="s">
        <v>47</v>
      </c>
      <c r="X12" s="72" t="s">
        <v>47</v>
      </c>
      <c r="Y12" s="72" t="s">
        <v>47</v>
      </c>
      <c r="Z12" s="72" t="s">
        <v>47</v>
      </c>
      <c r="AA12" s="72" t="s">
        <v>47</v>
      </c>
      <c r="AB12" s="72" t="s">
        <v>47</v>
      </c>
      <c r="AC12" s="61"/>
      <c r="AD12" s="64">
        <f t="shared" si="8"/>
        <v>0.14532351547480116</v>
      </c>
      <c r="AE12" s="64">
        <f t="shared" si="9"/>
        <v>0.17138125255369885</v>
      </c>
      <c r="AF12" s="64">
        <f t="shared" si="10"/>
        <v>0.20602561016443444</v>
      </c>
      <c r="AG12" s="64">
        <f t="shared" si="11"/>
        <v>0.28315790661802054</v>
      </c>
      <c r="AH12" s="64">
        <f t="shared" si="12"/>
        <v>0.21215175344275217</v>
      </c>
      <c r="AI12" s="64">
        <f t="shared" si="13"/>
        <v>-0.29579867429165574</v>
      </c>
      <c r="AJ12" s="61"/>
      <c r="AK12" s="72" t="s">
        <v>47</v>
      </c>
      <c r="AL12" s="72" t="s">
        <v>47</v>
      </c>
      <c r="AM12" s="72" t="s">
        <v>47</v>
      </c>
      <c r="AN12" s="72" t="s">
        <v>47</v>
      </c>
      <c r="AO12" s="72" t="s">
        <v>47</v>
      </c>
      <c r="AP12" s="72" t="s">
        <v>47</v>
      </c>
      <c r="AQ12" s="61"/>
    </row>
    <row r="13" spans="1:43" s="16" customFormat="1" ht="12.75" customHeight="1">
      <c r="A13" s="39">
        <v>2005</v>
      </c>
      <c r="B13" s="15">
        <v>10717.5</v>
      </c>
      <c r="C13" s="15">
        <v>1248.29</v>
      </c>
      <c r="D13" s="15">
        <v>2205.32</v>
      </c>
      <c r="E13" s="15">
        <v>673.235</v>
      </c>
      <c r="F13" s="15">
        <v>7753.95</v>
      </c>
      <c r="G13" s="79">
        <v>12.07</v>
      </c>
      <c r="H13" s="61"/>
      <c r="I13" s="15">
        <v>10546.655533611109</v>
      </c>
      <c r="J13" s="15">
        <v>1207.2294432619055</v>
      </c>
      <c r="K13" s="15">
        <v>2099.3163074126974</v>
      </c>
      <c r="L13" s="15">
        <v>640.8016284365083</v>
      </c>
      <c r="M13" s="15">
        <v>7351.189730210318</v>
      </c>
      <c r="N13" s="79">
        <v>12.80706349206349</v>
      </c>
      <c r="O13" s="61"/>
      <c r="P13" s="64">
        <f t="shared" si="2"/>
        <v>-0.006075298084672109</v>
      </c>
      <c r="Q13" s="64">
        <f t="shared" si="3"/>
        <v>0.030010231698461842</v>
      </c>
      <c r="R13" s="64">
        <f t="shared" si="4"/>
        <v>0.013735152428933972</v>
      </c>
      <c r="S13" s="64">
        <f t="shared" si="5"/>
        <v>0.03323142751027497</v>
      </c>
      <c r="T13" s="64">
        <f t="shared" si="6"/>
        <v>0.069501493780741</v>
      </c>
      <c r="U13" s="64">
        <f t="shared" si="7"/>
        <v>-0.09179834462001502</v>
      </c>
      <c r="V13" s="61"/>
      <c r="W13" s="72" t="s">
        <v>47</v>
      </c>
      <c r="X13" s="72" t="s">
        <v>47</v>
      </c>
      <c r="Y13" s="72" t="s">
        <v>47</v>
      </c>
      <c r="Z13" s="72" t="s">
        <v>47</v>
      </c>
      <c r="AA13" s="72" t="s">
        <v>47</v>
      </c>
      <c r="AB13" s="72" t="s">
        <v>47</v>
      </c>
      <c r="AC13" s="61"/>
      <c r="AD13" s="64">
        <f t="shared" si="8"/>
        <v>0.022407297555765204</v>
      </c>
      <c r="AE13" s="64">
        <f t="shared" si="9"/>
        <v>0.06773098334094274</v>
      </c>
      <c r="AF13" s="64">
        <f t="shared" si="10"/>
        <v>0.056777920728061204</v>
      </c>
      <c r="AG13" s="64">
        <f t="shared" si="11"/>
        <v>0.10491982523967724</v>
      </c>
      <c r="AH13" s="64">
        <f t="shared" si="12"/>
        <v>0.11144403659724089</v>
      </c>
      <c r="AI13" s="64">
        <f t="shared" si="13"/>
        <v>-0.17268940413478429</v>
      </c>
      <c r="AJ13" s="61"/>
      <c r="AK13" s="72" t="s">
        <v>47</v>
      </c>
      <c r="AL13" s="72" t="s">
        <v>47</v>
      </c>
      <c r="AM13" s="72" t="s">
        <v>47</v>
      </c>
      <c r="AN13" s="72" t="s">
        <v>47</v>
      </c>
      <c r="AO13" s="72" t="s">
        <v>47</v>
      </c>
      <c r="AP13" s="72" t="s">
        <v>47</v>
      </c>
      <c r="AQ13" s="61"/>
    </row>
    <row r="14" spans="1:43" s="16" customFormat="1" ht="12.75" customHeight="1">
      <c r="A14" s="39">
        <v>2006</v>
      </c>
      <c r="B14" s="15">
        <v>12463.15</v>
      </c>
      <c r="C14" s="15">
        <v>1418.3</v>
      </c>
      <c r="D14" s="15">
        <v>2415.29</v>
      </c>
      <c r="E14" s="15">
        <v>787.682</v>
      </c>
      <c r="F14" s="15">
        <v>9139.02</v>
      </c>
      <c r="G14" s="79">
        <v>11.56</v>
      </c>
      <c r="H14" s="61"/>
      <c r="I14" s="15">
        <v>11409.779701872507</v>
      </c>
      <c r="J14" s="15">
        <v>1310.461235605577</v>
      </c>
      <c r="K14" s="15">
        <v>2263.4099660916313</v>
      </c>
      <c r="L14" s="15">
        <v>735.1260145059764</v>
      </c>
      <c r="M14" s="15">
        <v>8357.631600601591</v>
      </c>
      <c r="N14" s="79">
        <v>12.806533864541835</v>
      </c>
      <c r="O14" s="61"/>
      <c r="P14" s="64">
        <f t="shared" si="2"/>
        <v>0.1628784697923955</v>
      </c>
      <c r="Q14" s="64">
        <f t="shared" si="3"/>
        <v>0.13619431382130753</v>
      </c>
      <c r="R14" s="64">
        <f t="shared" si="4"/>
        <v>0.0952106723740771</v>
      </c>
      <c r="S14" s="64">
        <f t="shared" si="5"/>
        <v>0.16999561817196085</v>
      </c>
      <c r="T14" s="64">
        <f t="shared" si="6"/>
        <v>0.17862766718898127</v>
      </c>
      <c r="U14" s="64">
        <f t="shared" si="7"/>
        <v>-0.04225352112676051</v>
      </c>
      <c r="V14" s="61"/>
      <c r="W14" s="72" t="s">
        <v>47</v>
      </c>
      <c r="X14" s="72" t="s">
        <v>47</v>
      </c>
      <c r="Y14" s="72" t="s">
        <v>47</v>
      </c>
      <c r="Z14" s="72" t="s">
        <v>47</v>
      </c>
      <c r="AA14" s="72" t="s">
        <v>47</v>
      </c>
      <c r="AB14" s="72" t="s">
        <v>47</v>
      </c>
      <c r="AC14" s="61"/>
      <c r="AD14" s="64">
        <f t="shared" si="8"/>
        <v>0.08183866112918081</v>
      </c>
      <c r="AE14" s="64">
        <f t="shared" si="9"/>
        <v>0.0855113275441175</v>
      </c>
      <c r="AF14" s="64">
        <f t="shared" si="10"/>
        <v>0.07816528557393587</v>
      </c>
      <c r="AG14" s="64">
        <f t="shared" si="11"/>
        <v>0.14719748184724524</v>
      </c>
      <c r="AH14" s="64">
        <f t="shared" si="12"/>
        <v>0.13690870557390422</v>
      </c>
      <c r="AI14" s="64">
        <f t="shared" si="13"/>
        <v>-4.135432934981864E-05</v>
      </c>
      <c r="AJ14" s="61"/>
      <c r="AK14" s="72" t="s">
        <v>47</v>
      </c>
      <c r="AL14" s="72" t="s">
        <v>47</v>
      </c>
      <c r="AM14" s="72" t="s">
        <v>47</v>
      </c>
      <c r="AN14" s="72" t="s">
        <v>47</v>
      </c>
      <c r="AO14" s="72" t="s">
        <v>47</v>
      </c>
      <c r="AP14" s="72" t="s">
        <v>47</v>
      </c>
      <c r="AQ14" s="61"/>
    </row>
    <row r="15" spans="1:43" s="16" customFormat="1" ht="12.75" customHeight="1">
      <c r="A15" s="39">
        <v>2007</v>
      </c>
      <c r="B15" s="15">
        <v>13264.82</v>
      </c>
      <c r="C15" s="15">
        <v>1468.36</v>
      </c>
      <c r="D15" s="15">
        <v>2652.28</v>
      </c>
      <c r="E15" s="15">
        <v>766.037</v>
      </c>
      <c r="F15" s="15">
        <v>9740.32</v>
      </c>
      <c r="G15" s="79">
        <v>22.5</v>
      </c>
      <c r="H15" s="61"/>
      <c r="I15" s="15">
        <v>13178.25538135458</v>
      </c>
      <c r="J15" s="15">
        <v>1477.184342215138</v>
      </c>
      <c r="K15" s="15">
        <v>2578.4666081673304</v>
      </c>
      <c r="L15" s="15">
        <v>804.4125509840638</v>
      </c>
      <c r="M15" s="15">
        <v>9653.041054733063</v>
      </c>
      <c r="N15" s="79">
        <v>17.535936254980093</v>
      </c>
      <c r="O15" s="61"/>
      <c r="P15" s="64">
        <f t="shared" si="2"/>
        <v>0.06432322486690767</v>
      </c>
      <c r="Q15" s="64">
        <f t="shared" si="3"/>
        <v>0.03529577663399852</v>
      </c>
      <c r="R15" s="64">
        <f t="shared" si="4"/>
        <v>0.09812072256333626</v>
      </c>
      <c r="S15" s="64">
        <f t="shared" si="5"/>
        <v>-0.027479363499483322</v>
      </c>
      <c r="T15" s="64">
        <f t="shared" si="6"/>
        <v>0.06579480075544186</v>
      </c>
      <c r="U15" s="64">
        <f t="shared" si="7"/>
        <v>0.9463667820069204</v>
      </c>
      <c r="V15" s="61"/>
      <c r="W15" s="72" t="s">
        <v>47</v>
      </c>
      <c r="X15" s="72" t="s">
        <v>47</v>
      </c>
      <c r="Y15" s="72" t="s">
        <v>47</v>
      </c>
      <c r="Z15" s="72" t="s">
        <v>47</v>
      </c>
      <c r="AA15" s="72" t="s">
        <v>47</v>
      </c>
      <c r="AB15" s="72" t="s">
        <v>47</v>
      </c>
      <c r="AC15" s="61"/>
      <c r="AD15" s="64">
        <f t="shared" si="8"/>
        <v>0.15499647895847124</v>
      </c>
      <c r="AE15" s="64">
        <f t="shared" si="9"/>
        <v>0.12722475268985467</v>
      </c>
      <c r="AF15" s="64">
        <f t="shared" si="10"/>
        <v>0.1391955707519159</v>
      </c>
      <c r="AG15" s="64">
        <f t="shared" si="11"/>
        <v>0.094251237353707</v>
      </c>
      <c r="AH15" s="64">
        <f t="shared" si="12"/>
        <v>0.1549971949036646</v>
      </c>
      <c r="AI15" s="64">
        <f t="shared" si="13"/>
        <v>0.3692960515673034</v>
      </c>
      <c r="AJ15" s="61"/>
      <c r="AK15" s="72" t="s">
        <v>47</v>
      </c>
      <c r="AL15" s="72" t="s">
        <v>47</v>
      </c>
      <c r="AM15" s="72" t="s">
        <v>47</v>
      </c>
      <c r="AN15" s="72" t="s">
        <v>47</v>
      </c>
      <c r="AO15" s="72" t="s">
        <v>47</v>
      </c>
      <c r="AP15" s="72" t="s">
        <v>47</v>
      </c>
      <c r="AQ15" s="61"/>
    </row>
    <row r="16" spans="1:43" s="16" customFormat="1" ht="12.75">
      <c r="A16" s="39">
        <v>2008</v>
      </c>
      <c r="B16" s="15">
        <v>8776.39</v>
      </c>
      <c r="C16" s="15">
        <v>903.25</v>
      </c>
      <c r="D16" s="15">
        <v>1577.03</v>
      </c>
      <c r="E16" s="15">
        <v>499.453</v>
      </c>
      <c r="F16" s="15">
        <v>5757.05</v>
      </c>
      <c r="G16" s="79">
        <v>40</v>
      </c>
      <c r="H16" s="61"/>
      <c r="I16" s="15">
        <v>11244.06260444268</v>
      </c>
      <c r="J16" s="15">
        <v>1220.0420556442689</v>
      </c>
      <c r="K16" s="15">
        <v>2161.6847507588946</v>
      </c>
      <c r="L16" s="15">
        <v>655.3749801027669</v>
      </c>
      <c r="M16" s="15">
        <v>8030.863233023715</v>
      </c>
      <c r="N16" s="79">
        <v>32.69260869565217</v>
      </c>
      <c r="O16" s="61"/>
      <c r="P16" s="64">
        <f t="shared" si="2"/>
        <v>-0.3383709692253646</v>
      </c>
      <c r="Q16" s="64">
        <f t="shared" si="3"/>
        <v>-0.3848579367457571</v>
      </c>
      <c r="R16" s="64">
        <f t="shared" si="4"/>
        <v>-0.4054059149109446</v>
      </c>
      <c r="S16" s="64">
        <f t="shared" si="5"/>
        <v>-0.3480040781319963</v>
      </c>
      <c r="T16" s="64">
        <f t="shared" si="6"/>
        <v>-0.408946523317509</v>
      </c>
      <c r="U16" s="64">
        <f t="shared" si="7"/>
        <v>0.7777777777777777</v>
      </c>
      <c r="V16" s="61"/>
      <c r="W16" s="72" t="s">
        <v>47</v>
      </c>
      <c r="X16" s="72" t="s">
        <v>47</v>
      </c>
      <c r="Y16" s="72" t="s">
        <v>47</v>
      </c>
      <c r="Z16" s="72" t="s">
        <v>47</v>
      </c>
      <c r="AA16" s="72" t="s">
        <v>47</v>
      </c>
      <c r="AB16" s="72" t="s">
        <v>47</v>
      </c>
      <c r="AC16" s="61"/>
      <c r="AD16" s="64">
        <f t="shared" si="8"/>
        <v>-0.14677153545290345</v>
      </c>
      <c r="AE16" s="64">
        <f t="shared" si="9"/>
        <v>-0.17407596277744652</v>
      </c>
      <c r="AF16" s="64">
        <f t="shared" si="10"/>
        <v>-0.16163942402367104</v>
      </c>
      <c r="AG16" s="64">
        <f t="shared" si="11"/>
        <v>-0.18527504412875517</v>
      </c>
      <c r="AH16" s="64">
        <f t="shared" si="12"/>
        <v>-0.1680483707167043</v>
      </c>
      <c r="AI16" s="64">
        <f t="shared" si="13"/>
        <v>0.8643206852652465</v>
      </c>
      <c r="AJ16" s="61"/>
      <c r="AK16" s="72" t="s">
        <v>47</v>
      </c>
      <c r="AL16" s="72" t="s">
        <v>47</v>
      </c>
      <c r="AM16" s="72" t="s">
        <v>47</v>
      </c>
      <c r="AN16" s="72" t="s">
        <v>47</v>
      </c>
      <c r="AO16" s="72" t="s">
        <v>47</v>
      </c>
      <c r="AP16" s="72" t="s">
        <v>47</v>
      </c>
      <c r="AQ16" s="61"/>
    </row>
    <row r="17" spans="1:43" s="16" customFormat="1" ht="12.75" customHeight="1">
      <c r="A17" s="39">
        <v>2009</v>
      </c>
      <c r="B17" s="15">
        <v>10428.05</v>
      </c>
      <c r="C17" s="15">
        <v>1115.1</v>
      </c>
      <c r="D17" s="15">
        <v>2269.15</v>
      </c>
      <c r="E17" s="15">
        <v>625.389</v>
      </c>
      <c r="F17" s="15">
        <v>7184.96</v>
      </c>
      <c r="G17" s="79">
        <v>21.68</v>
      </c>
      <c r="H17" s="61"/>
      <c r="I17" s="15">
        <v>8885.654698198412</v>
      </c>
      <c r="J17" s="15">
        <v>948.0463879166666</v>
      </c>
      <c r="K17" s="15">
        <v>1845.3849618293652</v>
      </c>
      <c r="L17" s="15">
        <v>521.6786509801589</v>
      </c>
      <c r="M17" s="15">
        <v>6100.639198932541</v>
      </c>
      <c r="N17" s="79">
        <v>31.478571428571446</v>
      </c>
      <c r="O17" s="61"/>
      <c r="P17" s="64">
        <f t="shared" si="2"/>
        <v>0.1881935511070041</v>
      </c>
      <c r="Q17" s="64">
        <f t="shared" si="3"/>
        <v>0.23454193191253792</v>
      </c>
      <c r="R17" s="64">
        <f t="shared" si="4"/>
        <v>0.4388756079465832</v>
      </c>
      <c r="S17" s="64">
        <f t="shared" si="5"/>
        <v>0.25214784974762394</v>
      </c>
      <c r="T17" s="64">
        <f t="shared" si="6"/>
        <v>0.24802806993164905</v>
      </c>
      <c r="U17" s="64">
        <f t="shared" si="7"/>
        <v>-0.45799999999999996</v>
      </c>
      <c r="V17" s="61"/>
      <c r="W17" s="72" t="s">
        <v>47</v>
      </c>
      <c r="X17" s="72" t="s">
        <v>47</v>
      </c>
      <c r="Y17" s="72" t="s">
        <v>47</v>
      </c>
      <c r="Z17" s="72" t="s">
        <v>47</v>
      </c>
      <c r="AA17" s="72" t="s">
        <v>47</v>
      </c>
      <c r="AB17" s="72" t="s">
        <v>47</v>
      </c>
      <c r="AC17" s="61"/>
      <c r="AD17" s="64">
        <f t="shared" si="8"/>
        <v>-0.20974695616799843</v>
      </c>
      <c r="AE17" s="64">
        <f t="shared" si="9"/>
        <v>-0.22293958349162746</v>
      </c>
      <c r="AF17" s="64">
        <f t="shared" si="10"/>
        <v>-0.14632096045387155</v>
      </c>
      <c r="AG17" s="64">
        <f t="shared" si="11"/>
        <v>-0.20399974546120703</v>
      </c>
      <c r="AH17" s="64">
        <f t="shared" si="12"/>
        <v>-0.24035075409501427</v>
      </c>
      <c r="AI17" s="64">
        <f t="shared" si="13"/>
        <v>-0.037134915674140734</v>
      </c>
      <c r="AJ17" s="61"/>
      <c r="AK17" s="72" t="s">
        <v>47</v>
      </c>
      <c r="AL17" s="72" t="s">
        <v>47</v>
      </c>
      <c r="AM17" s="72" t="s">
        <v>47</v>
      </c>
      <c r="AN17" s="72" t="s">
        <v>47</v>
      </c>
      <c r="AO17" s="72" t="s">
        <v>47</v>
      </c>
      <c r="AP17" s="72" t="s">
        <v>47</v>
      </c>
      <c r="AQ17" s="61"/>
    </row>
    <row r="18" spans="1:43" s="16" customFormat="1" ht="12.75">
      <c r="A18" s="39">
        <v>2010</v>
      </c>
      <c r="B18" s="17">
        <v>11577.51</v>
      </c>
      <c r="C18" s="17">
        <v>1257.64</v>
      </c>
      <c r="D18" s="17">
        <v>2652.87</v>
      </c>
      <c r="E18" s="17">
        <v>783.647</v>
      </c>
      <c r="F18" s="17">
        <v>7964.02</v>
      </c>
      <c r="G18" s="79">
        <v>17.75</v>
      </c>
      <c r="H18" s="61"/>
      <c r="I18" s="17">
        <v>10668.58345757143</v>
      </c>
      <c r="J18" s="17">
        <v>1139.965512448413</v>
      </c>
      <c r="K18" s="17">
        <v>2349.8935314365076</v>
      </c>
      <c r="L18" s="17">
        <v>672.4735306071427</v>
      </c>
      <c r="M18" s="17">
        <v>7233.543024936509</v>
      </c>
      <c r="N18" s="79">
        <v>22.5488888888889</v>
      </c>
      <c r="O18" s="61"/>
      <c r="P18" s="64">
        <f t="shared" si="2"/>
        <v>0.1102277031659804</v>
      </c>
      <c r="Q18" s="64">
        <f t="shared" si="3"/>
        <v>0.12782710070845682</v>
      </c>
      <c r="R18" s="64">
        <f t="shared" si="4"/>
        <v>0.16910296807174485</v>
      </c>
      <c r="S18" s="64">
        <f t="shared" si="5"/>
        <v>0.2530552983822869</v>
      </c>
      <c r="T18" s="64">
        <f t="shared" si="6"/>
        <v>0.10842927448447881</v>
      </c>
      <c r="U18" s="64">
        <f t="shared" si="7"/>
        <v>-0.18127306273062727</v>
      </c>
      <c r="V18" s="61"/>
      <c r="W18" s="72" t="s">
        <v>47</v>
      </c>
      <c r="X18" s="72" t="s">
        <v>47</v>
      </c>
      <c r="Y18" s="72" t="s">
        <v>47</v>
      </c>
      <c r="Z18" s="72" t="s">
        <v>47</v>
      </c>
      <c r="AA18" s="72" t="s">
        <v>47</v>
      </c>
      <c r="AB18" s="72" t="s">
        <v>47</v>
      </c>
      <c r="AC18" s="61"/>
      <c r="AD18" s="64">
        <f>I18/I17-1</f>
        <v>0.20065249212694614</v>
      </c>
      <c r="AE18" s="64">
        <f t="shared" si="9"/>
        <v>0.20243642819365504</v>
      </c>
      <c r="AF18" s="64">
        <f t="shared" si="10"/>
        <v>0.27338933612367433</v>
      </c>
      <c r="AG18" s="64">
        <f t="shared" si="11"/>
        <v>0.2890570264734085</v>
      </c>
      <c r="AH18" s="64">
        <f t="shared" si="12"/>
        <v>0.1857024795372586</v>
      </c>
      <c r="AI18" s="64">
        <f t="shared" si="13"/>
        <v>-0.28367496155106775</v>
      </c>
      <c r="AJ18" s="61"/>
      <c r="AK18" s="72" t="s">
        <v>47</v>
      </c>
      <c r="AL18" s="72" t="s">
        <v>47</v>
      </c>
      <c r="AM18" s="72" t="s">
        <v>47</v>
      </c>
      <c r="AN18" s="72" t="s">
        <v>47</v>
      </c>
      <c r="AO18" s="72" t="s">
        <v>47</v>
      </c>
      <c r="AP18" s="72" t="s">
        <v>47</v>
      </c>
      <c r="AQ18" s="61"/>
    </row>
    <row r="19" spans="1:43" s="16" customFormat="1" ht="12.75" customHeight="1">
      <c r="A19" s="39">
        <v>2011</v>
      </c>
      <c r="B19" s="17">
        <v>12217.56</v>
      </c>
      <c r="C19" s="17">
        <v>1257.6</v>
      </c>
      <c r="D19" s="17">
        <v>2605.15</v>
      </c>
      <c r="E19" s="17">
        <v>740.916</v>
      </c>
      <c r="F19" s="17">
        <v>7477.03</v>
      </c>
      <c r="G19" s="79">
        <v>23.4</v>
      </c>
      <c r="H19" s="61"/>
      <c r="I19" s="17">
        <v>11957.570003055556</v>
      </c>
      <c r="J19" s="17">
        <v>1267.6388094682545</v>
      </c>
      <c r="K19" s="17">
        <v>2677.440750373017</v>
      </c>
      <c r="L19" s="17">
        <v>770.9275413333338</v>
      </c>
      <c r="M19" s="17">
        <v>7863.183173293647</v>
      </c>
      <c r="N19" s="79">
        <v>24.20257936507937</v>
      </c>
      <c r="O19" s="61"/>
      <c r="P19" s="64">
        <f t="shared" si="2"/>
        <v>0.05528390819787665</v>
      </c>
      <c r="Q19" s="64">
        <f t="shared" si="3"/>
        <v>-3.1805604147616684E-05</v>
      </c>
      <c r="R19" s="64">
        <f t="shared" si="4"/>
        <v>-0.017988065755200844</v>
      </c>
      <c r="S19" s="64">
        <f t="shared" si="5"/>
        <v>-0.054528378211107786</v>
      </c>
      <c r="T19" s="64">
        <f t="shared" si="6"/>
        <v>-0.0611487665776832</v>
      </c>
      <c r="U19" s="64">
        <f t="shared" si="7"/>
        <v>0.3183098591549296</v>
      </c>
      <c r="V19" s="61"/>
      <c r="W19" s="72" t="s">
        <v>47</v>
      </c>
      <c r="X19" s="72" t="s">
        <v>47</v>
      </c>
      <c r="Y19" s="72" t="s">
        <v>47</v>
      </c>
      <c r="Z19" s="72" t="s">
        <v>47</v>
      </c>
      <c r="AA19" s="72" t="s">
        <v>47</v>
      </c>
      <c r="AB19" s="72" t="s">
        <v>47</v>
      </c>
      <c r="AC19" s="61"/>
      <c r="AD19" s="64">
        <f t="shared" si="8"/>
        <v>0.12082077724848639</v>
      </c>
      <c r="AE19" s="64">
        <f t="shared" si="9"/>
        <v>0.11199750836814837</v>
      </c>
      <c r="AF19" s="64">
        <f t="shared" si="10"/>
        <v>0.1393881103780381</v>
      </c>
      <c r="AG19" s="64">
        <f t="shared" si="11"/>
        <v>0.14640577843606994</v>
      </c>
      <c r="AH19" s="64">
        <f t="shared" si="12"/>
        <v>0.08704450173124734</v>
      </c>
      <c r="AI19" s="64">
        <f t="shared" si="13"/>
        <v>0.07333800278759339</v>
      </c>
      <c r="AJ19" s="61"/>
      <c r="AK19" s="72" t="s">
        <v>47</v>
      </c>
      <c r="AL19" s="72" t="s">
        <v>47</v>
      </c>
      <c r="AM19" s="72" t="s">
        <v>47</v>
      </c>
      <c r="AN19" s="72" t="s">
        <v>47</v>
      </c>
      <c r="AO19" s="72" t="s">
        <v>47</v>
      </c>
      <c r="AP19" s="72" t="s">
        <v>47</v>
      </c>
      <c r="AQ19" s="61"/>
    </row>
    <row r="20" spans="1:43" s="16" customFormat="1" ht="12.75" customHeight="1">
      <c r="A20" s="23">
        <v>2012</v>
      </c>
      <c r="B20" s="15">
        <v>13104.12</v>
      </c>
      <c r="C20" s="15">
        <v>1426.19</v>
      </c>
      <c r="D20" s="15">
        <v>3019.51</v>
      </c>
      <c r="E20" s="15">
        <v>849.35</v>
      </c>
      <c r="F20" s="15">
        <v>8443.51</v>
      </c>
      <c r="G20" s="79">
        <v>18.02</v>
      </c>
      <c r="H20" s="61"/>
      <c r="I20" s="15">
        <v>12965.313441879998</v>
      </c>
      <c r="J20" s="15">
        <v>1379.3541596640005</v>
      </c>
      <c r="K20" s="15">
        <v>2965.558846651999</v>
      </c>
      <c r="L20" s="15">
        <v>806.403761963999</v>
      </c>
      <c r="M20" s="15">
        <v>8008.235865267998</v>
      </c>
      <c r="N20" s="79">
        <v>17.79887999999999</v>
      </c>
      <c r="O20" s="61"/>
      <c r="P20" s="64">
        <f t="shared" si="2"/>
        <v>0.07256440729572855</v>
      </c>
      <c r="Q20" s="64">
        <f t="shared" si="3"/>
        <v>0.13405693384223927</v>
      </c>
      <c r="R20" s="64">
        <f t="shared" si="4"/>
        <v>0.15905418114120118</v>
      </c>
      <c r="S20" s="64">
        <f t="shared" si="5"/>
        <v>0.14635127328873976</v>
      </c>
      <c r="T20" s="64">
        <f t="shared" si="6"/>
        <v>0.12925987992558552</v>
      </c>
      <c r="U20" s="64">
        <f t="shared" si="7"/>
        <v>-0.22991452991452987</v>
      </c>
      <c r="V20" s="61"/>
      <c r="W20" s="72" t="s">
        <v>47</v>
      </c>
      <c r="X20" s="72" t="s">
        <v>47</v>
      </c>
      <c r="Y20" s="72" t="s">
        <v>47</v>
      </c>
      <c r="Z20" s="72" t="s">
        <v>47</v>
      </c>
      <c r="AA20" s="72" t="s">
        <v>47</v>
      </c>
      <c r="AB20" s="72" t="s">
        <v>47</v>
      </c>
      <c r="AC20" s="61"/>
      <c r="AD20" s="64">
        <f t="shared" si="8"/>
        <v>0.08427660792008163</v>
      </c>
      <c r="AE20" s="64">
        <f t="shared" si="9"/>
        <v>0.08812869199122098</v>
      </c>
      <c r="AF20" s="64">
        <f t="shared" si="10"/>
        <v>0.10760951339029323</v>
      </c>
      <c r="AG20" s="64">
        <f t="shared" si="11"/>
        <v>0.04601758106774656</v>
      </c>
      <c r="AH20" s="64">
        <f t="shared" si="12"/>
        <v>0.018447070197602056</v>
      </c>
      <c r="AI20" s="64">
        <f t="shared" si="13"/>
        <v>-0.2645874750985815</v>
      </c>
      <c r="AJ20" s="61"/>
      <c r="AK20" s="72" t="s">
        <v>47</v>
      </c>
      <c r="AL20" s="72" t="s">
        <v>47</v>
      </c>
      <c r="AM20" s="72" t="s">
        <v>47</v>
      </c>
      <c r="AN20" s="72" t="s">
        <v>47</v>
      </c>
      <c r="AO20" s="72" t="s">
        <v>47</v>
      </c>
      <c r="AP20" s="72" t="s">
        <v>47</v>
      </c>
      <c r="AQ20" s="61"/>
    </row>
    <row r="21" spans="1:43" s="16" customFormat="1" ht="12.75" customHeight="1">
      <c r="A21" s="23">
        <v>2013</v>
      </c>
      <c r="B21" s="15">
        <v>16576.66</v>
      </c>
      <c r="C21" s="15">
        <v>1848.36</v>
      </c>
      <c r="D21" s="15">
        <v>4176.59</v>
      </c>
      <c r="E21" s="15">
        <v>1163.637</v>
      </c>
      <c r="F21" s="15">
        <v>10400.32</v>
      </c>
      <c r="G21" s="79">
        <v>13.72</v>
      </c>
      <c r="H21" s="61"/>
      <c r="I21" s="15">
        <v>15009.522775317464</v>
      </c>
      <c r="J21" s="15">
        <v>1643.7989681150787</v>
      </c>
      <c r="K21" s="15">
        <v>3541.292187904763</v>
      </c>
      <c r="L21" s="15">
        <v>1008.5196036944452</v>
      </c>
      <c r="M21" s="15">
        <v>9432.335007460313</v>
      </c>
      <c r="N21" s="79">
        <v>14.230119047619041</v>
      </c>
      <c r="O21" s="61"/>
      <c r="P21" s="64">
        <f t="shared" si="2"/>
        <v>0.2649960470447461</v>
      </c>
      <c r="Q21" s="64">
        <f t="shared" si="3"/>
        <v>0.29601245275874866</v>
      </c>
      <c r="R21" s="64">
        <f t="shared" si="4"/>
        <v>0.38320124788459053</v>
      </c>
      <c r="S21" s="64">
        <f t="shared" si="5"/>
        <v>0.3700323777005945</v>
      </c>
      <c r="T21" s="64">
        <f t="shared" si="6"/>
        <v>0.23175314531515911</v>
      </c>
      <c r="U21" s="64">
        <f t="shared" si="7"/>
        <v>-0.23862375138734737</v>
      </c>
      <c r="V21" s="61"/>
      <c r="W21" s="72" t="s">
        <v>47</v>
      </c>
      <c r="X21" s="72" t="s">
        <v>47</v>
      </c>
      <c r="Y21" s="72" t="s">
        <v>47</v>
      </c>
      <c r="Z21" s="72" t="s">
        <v>47</v>
      </c>
      <c r="AA21" s="72" t="s">
        <v>47</v>
      </c>
      <c r="AB21" s="72" t="s">
        <v>47</v>
      </c>
      <c r="AC21" s="61"/>
      <c r="AD21" s="64">
        <f t="shared" si="8"/>
        <v>0.1576675598782169</v>
      </c>
      <c r="AE21" s="64">
        <f t="shared" si="9"/>
        <v>0.1917163961106949</v>
      </c>
      <c r="AF21" s="64">
        <f t="shared" si="10"/>
        <v>0.1941399146075773</v>
      </c>
      <c r="AG21" s="64">
        <f t="shared" si="11"/>
        <v>0.25063851542333127</v>
      </c>
      <c r="AH21" s="64">
        <f t="shared" si="12"/>
        <v>0.17782932048351419</v>
      </c>
      <c r="AI21" s="64">
        <f t="shared" si="13"/>
        <v>-0.20050480436864293</v>
      </c>
      <c r="AJ21" s="61"/>
      <c r="AK21" s="72" t="s">
        <v>47</v>
      </c>
      <c r="AL21" s="72" t="s">
        <v>47</v>
      </c>
      <c r="AM21" s="72" t="s">
        <v>47</v>
      </c>
      <c r="AN21" s="72" t="s">
        <v>47</v>
      </c>
      <c r="AO21" s="72" t="s">
        <v>47</v>
      </c>
      <c r="AP21" s="72" t="s">
        <v>47</v>
      </c>
      <c r="AQ21" s="61"/>
    </row>
    <row r="22" spans="1:43" s="16" customFormat="1" ht="12.75" customHeight="1">
      <c r="A22" s="39">
        <v>2014</v>
      </c>
      <c r="B22" s="15">
        <v>17823.07</v>
      </c>
      <c r="C22" s="15">
        <v>2058.9</v>
      </c>
      <c r="D22" s="15">
        <v>4736.05</v>
      </c>
      <c r="E22" s="15">
        <v>1204.696</v>
      </c>
      <c r="F22" s="15">
        <v>10839.24</v>
      </c>
      <c r="G22" s="79">
        <v>19.2</v>
      </c>
      <c r="H22" s="61"/>
      <c r="I22" s="15">
        <v>16777.690937261905</v>
      </c>
      <c r="J22" s="15">
        <v>1931.376109746031</v>
      </c>
      <c r="K22" s="15">
        <v>4375.103553420635</v>
      </c>
      <c r="L22" s="15">
        <v>1151.6909111587304</v>
      </c>
      <c r="M22" s="15">
        <v>10655.29301177381</v>
      </c>
      <c r="N22" s="79">
        <v>14.175992063492068</v>
      </c>
      <c r="O22" s="61"/>
      <c r="P22" s="64">
        <f t="shared" si="2"/>
        <v>0.07519065963831073</v>
      </c>
      <c r="Q22" s="64">
        <f t="shared" si="3"/>
        <v>0.11390638187366098</v>
      </c>
      <c r="R22" s="64">
        <f t="shared" si="4"/>
        <v>0.13395138139008145</v>
      </c>
      <c r="S22" s="64">
        <f t="shared" si="5"/>
        <v>0.03528505882848343</v>
      </c>
      <c r="T22" s="64">
        <f t="shared" si="6"/>
        <v>0.042202547613919617</v>
      </c>
      <c r="U22" s="64">
        <f t="shared" si="7"/>
        <v>0.3994169096209912</v>
      </c>
      <c r="V22" s="61"/>
      <c r="W22" s="72" t="s">
        <v>47</v>
      </c>
      <c r="X22" s="72" t="s">
        <v>47</v>
      </c>
      <c r="Y22" s="72" t="s">
        <v>47</v>
      </c>
      <c r="Z22" s="72" t="s">
        <v>47</v>
      </c>
      <c r="AA22" s="72" t="s">
        <v>47</v>
      </c>
      <c r="AB22" s="72" t="s">
        <v>47</v>
      </c>
      <c r="AC22" s="61"/>
      <c r="AD22" s="64">
        <f t="shared" si="8"/>
        <v>0.11780308997246203</v>
      </c>
      <c r="AE22" s="64">
        <f t="shared" si="9"/>
        <v>0.1749466614890951</v>
      </c>
      <c r="AF22" s="64">
        <f t="shared" si="10"/>
        <v>0.2354539872094552</v>
      </c>
      <c r="AG22" s="64">
        <f t="shared" si="11"/>
        <v>0.14196184877300833</v>
      </c>
      <c r="AH22" s="64">
        <f t="shared" si="12"/>
        <v>0.12965591270308185</v>
      </c>
      <c r="AI22" s="64">
        <f t="shared" si="13"/>
        <v>-0.0038036915886540124</v>
      </c>
      <c r="AJ22" s="61"/>
      <c r="AK22" s="72" t="s">
        <v>47</v>
      </c>
      <c r="AL22" s="72" t="s">
        <v>47</v>
      </c>
      <c r="AM22" s="72" t="s">
        <v>47</v>
      </c>
      <c r="AN22" s="72" t="s">
        <v>47</v>
      </c>
      <c r="AO22" s="72" t="s">
        <v>47</v>
      </c>
      <c r="AP22" s="72" t="s">
        <v>47</v>
      </c>
      <c r="AQ22" s="61"/>
    </row>
    <row r="23" spans="1:43" s="18" customFormat="1" ht="12.75" customHeight="1">
      <c r="A23" s="39">
        <v>2015</v>
      </c>
      <c r="B23" s="17">
        <v>17425.03</v>
      </c>
      <c r="C23" s="17">
        <v>2043.94</v>
      </c>
      <c r="D23" s="17">
        <v>5007.41</v>
      </c>
      <c r="E23" s="17">
        <v>1135.889</v>
      </c>
      <c r="F23" s="17">
        <v>10143.42</v>
      </c>
      <c r="G23" s="79">
        <v>18.21</v>
      </c>
      <c r="H23" s="61"/>
      <c r="I23" s="17">
        <v>17587.08821253967</v>
      </c>
      <c r="J23" s="17">
        <v>2061.067741242063</v>
      </c>
      <c r="K23" s="17">
        <v>4945.553540412696</v>
      </c>
      <c r="L23" s="17">
        <v>1205.620040174603</v>
      </c>
      <c r="M23" s="17">
        <v>10673.225012876987</v>
      </c>
      <c r="N23" s="79">
        <v>16.67412698412698</v>
      </c>
      <c r="O23" s="61"/>
      <c r="P23" s="64">
        <f t="shared" si="2"/>
        <v>-0.022332852869904052</v>
      </c>
      <c r="Q23" s="64">
        <f t="shared" si="3"/>
        <v>-0.00726601583369757</v>
      </c>
      <c r="R23" s="64">
        <f t="shared" si="4"/>
        <v>0.05729669239133872</v>
      </c>
      <c r="S23" s="64">
        <f t="shared" si="5"/>
        <v>-0.057115654073724875</v>
      </c>
      <c r="T23" s="64">
        <f t="shared" si="6"/>
        <v>-0.06419453762440908</v>
      </c>
      <c r="U23" s="64">
        <f t="shared" si="7"/>
        <v>-0.051562499999999956</v>
      </c>
      <c r="V23" s="61"/>
      <c r="W23" s="72" t="s">
        <v>47</v>
      </c>
      <c r="X23" s="72" t="s">
        <v>47</v>
      </c>
      <c r="Y23" s="72" t="s">
        <v>47</v>
      </c>
      <c r="Z23" s="72" t="s">
        <v>47</v>
      </c>
      <c r="AA23" s="72" t="s">
        <v>47</v>
      </c>
      <c r="AB23" s="72" t="s">
        <v>47</v>
      </c>
      <c r="AC23" s="61"/>
      <c r="AD23" s="64">
        <f t="shared" si="8"/>
        <v>0.04824247140470095</v>
      </c>
      <c r="AE23" s="64">
        <f t="shared" si="9"/>
        <v>0.06714985799067708</v>
      </c>
      <c r="AF23" s="64">
        <f t="shared" si="10"/>
        <v>0.13038548231528369</v>
      </c>
      <c r="AG23" s="64">
        <f t="shared" si="11"/>
        <v>0.04682604377038446</v>
      </c>
      <c r="AH23" s="64">
        <f t="shared" si="12"/>
        <v>0.001682919567144836</v>
      </c>
      <c r="AI23" s="64">
        <f t="shared" si="13"/>
        <v>0.17622293448290272</v>
      </c>
      <c r="AJ23" s="61"/>
      <c r="AK23" s="72" t="s">
        <v>47</v>
      </c>
      <c r="AL23" s="72" t="s">
        <v>47</v>
      </c>
      <c r="AM23" s="72" t="s">
        <v>47</v>
      </c>
      <c r="AN23" s="72" t="s">
        <v>47</v>
      </c>
      <c r="AO23" s="72" t="s">
        <v>47</v>
      </c>
      <c r="AP23" s="72" t="s">
        <v>47</v>
      </c>
      <c r="AQ23" s="61"/>
    </row>
    <row r="24" spans="1:43" s="18" customFormat="1" ht="12.75" customHeight="1">
      <c r="A24" s="39">
        <v>2016</v>
      </c>
      <c r="B24" s="17">
        <v>19762.6</v>
      </c>
      <c r="C24" s="17">
        <v>2238.83</v>
      </c>
      <c r="D24" s="17">
        <v>5383.12</v>
      </c>
      <c r="E24" s="17">
        <v>1357.13</v>
      </c>
      <c r="F24" s="17">
        <v>11056.9</v>
      </c>
      <c r="G24" s="79">
        <v>14.04</v>
      </c>
      <c r="H24" s="61"/>
      <c r="I24" s="17">
        <v>17927.107348690464</v>
      </c>
      <c r="J24" s="17">
        <v>2094.6512639880957</v>
      </c>
      <c r="K24" s="17">
        <v>4987.792947436511</v>
      </c>
      <c r="L24" s="17">
        <v>1171.696903519841</v>
      </c>
      <c r="M24" s="17">
        <v>10391.711565547623</v>
      </c>
      <c r="N24" s="79">
        <v>15.825634920634913</v>
      </c>
      <c r="O24" s="61"/>
      <c r="P24" s="64">
        <f t="shared" si="2"/>
        <v>0.13415012771857504</v>
      </c>
      <c r="Q24" s="64">
        <f t="shared" si="3"/>
        <v>0.0953501570496198</v>
      </c>
      <c r="R24" s="64">
        <f t="shared" si="4"/>
        <v>0.07503080434795639</v>
      </c>
      <c r="S24" s="64">
        <f t="shared" si="5"/>
        <v>0.19477343296748195</v>
      </c>
      <c r="T24" s="64">
        <f t="shared" si="6"/>
        <v>0.09005641095409622</v>
      </c>
      <c r="U24" s="64">
        <f t="shared" si="7"/>
        <v>-0.2289950576606261</v>
      </c>
      <c r="V24" s="61"/>
      <c r="W24" s="72" t="s">
        <v>47</v>
      </c>
      <c r="X24" s="72" t="s">
        <v>47</v>
      </c>
      <c r="Y24" s="72" t="s">
        <v>47</v>
      </c>
      <c r="Z24" s="72" t="s">
        <v>47</v>
      </c>
      <c r="AA24" s="72" t="s">
        <v>47</v>
      </c>
      <c r="AB24" s="72" t="s">
        <v>47</v>
      </c>
      <c r="AC24" s="61"/>
      <c r="AD24" s="64">
        <f t="shared" si="8"/>
        <v>0.019333452589858302</v>
      </c>
      <c r="AE24" s="64">
        <f t="shared" si="9"/>
        <v>0.016294235300482685</v>
      </c>
      <c r="AF24" s="64">
        <f t="shared" si="10"/>
        <v>0.00854088560130939</v>
      </c>
      <c r="AG24" s="64">
        <f t="shared" si="11"/>
        <v>-0.028137502301180284</v>
      </c>
      <c r="AH24" s="64">
        <f t="shared" si="12"/>
        <v>-0.02637566874020969</v>
      </c>
      <c r="AI24" s="64">
        <f t="shared" si="13"/>
        <v>-0.05088674593277309</v>
      </c>
      <c r="AJ24" s="61"/>
      <c r="AK24" s="72" t="s">
        <v>47</v>
      </c>
      <c r="AL24" s="72" t="s">
        <v>47</v>
      </c>
      <c r="AM24" s="72" t="s">
        <v>47</v>
      </c>
      <c r="AN24" s="72" t="s">
        <v>47</v>
      </c>
      <c r="AO24" s="72" t="s">
        <v>47</v>
      </c>
      <c r="AP24" s="72" t="s">
        <v>47</v>
      </c>
      <c r="AQ24" s="61"/>
    </row>
    <row r="25" spans="1:43" s="18" customFormat="1" ht="12.75" customHeight="1">
      <c r="A25" s="39">
        <v>2017</v>
      </c>
      <c r="B25" s="20">
        <v>24719.22</v>
      </c>
      <c r="C25" s="20">
        <v>2676.61</v>
      </c>
      <c r="D25" s="20">
        <v>6950.16</v>
      </c>
      <c r="E25" s="20">
        <v>1535.511</v>
      </c>
      <c r="F25" s="20">
        <v>12808.84</v>
      </c>
      <c r="G25" s="79">
        <v>11.04</v>
      </c>
      <c r="H25" s="61"/>
      <c r="I25" s="20">
        <v>21750.20374788843</v>
      </c>
      <c r="J25" s="20">
        <v>2449.0763790517926</v>
      </c>
      <c r="K25" s="20">
        <v>6235.298913717129</v>
      </c>
      <c r="L25" s="20">
        <v>1423.4193635776894</v>
      </c>
      <c r="M25" s="20">
        <v>11846.116876653392</v>
      </c>
      <c r="N25" s="79">
        <v>11.090239043824706</v>
      </c>
      <c r="O25" s="61"/>
      <c r="P25" s="64">
        <f t="shared" si="2"/>
        <v>0.2508080920526652</v>
      </c>
      <c r="Q25" s="64">
        <f t="shared" si="3"/>
        <v>0.1955396345412561</v>
      </c>
      <c r="R25" s="64">
        <f t="shared" si="4"/>
        <v>0.2911025576245745</v>
      </c>
      <c r="S25" s="64">
        <f t="shared" si="5"/>
        <v>0.13143987679883273</v>
      </c>
      <c r="T25" s="64">
        <f t="shared" si="6"/>
        <v>0.15844766616321038</v>
      </c>
      <c r="U25" s="64">
        <f t="shared" si="7"/>
        <v>-0.2136752136752137</v>
      </c>
      <c r="V25" s="61"/>
      <c r="W25" s="72" t="s">
        <v>47</v>
      </c>
      <c r="X25" s="72" t="s">
        <v>47</v>
      </c>
      <c r="Y25" s="72" t="s">
        <v>47</v>
      </c>
      <c r="Z25" s="72" t="s">
        <v>47</v>
      </c>
      <c r="AA25" s="72" t="s">
        <v>47</v>
      </c>
      <c r="AB25" s="72" t="s">
        <v>47</v>
      </c>
      <c r="AC25" s="61"/>
      <c r="AD25" s="64">
        <f t="shared" si="8"/>
        <v>0.21325785163423117</v>
      </c>
      <c r="AE25" s="64">
        <f t="shared" si="9"/>
        <v>0.16920483192457136</v>
      </c>
      <c r="AF25" s="64">
        <f t="shared" si="10"/>
        <v>0.2501118188800875</v>
      </c>
      <c r="AG25" s="64">
        <f t="shared" si="11"/>
        <v>0.21483581573157728</v>
      </c>
      <c r="AH25" s="64">
        <f t="shared" si="12"/>
        <v>0.13995820630045808</v>
      </c>
      <c r="AI25" s="64">
        <f t="shared" si="13"/>
        <v>-0.2992231212559924</v>
      </c>
      <c r="AJ25" s="61"/>
      <c r="AK25" s="72" t="s">
        <v>47</v>
      </c>
      <c r="AL25" s="72" t="s">
        <v>47</v>
      </c>
      <c r="AM25" s="72" t="s">
        <v>47</v>
      </c>
      <c r="AN25" s="72" t="s">
        <v>47</v>
      </c>
      <c r="AO25" s="72" t="s">
        <v>47</v>
      </c>
      <c r="AP25" s="72" t="s">
        <v>47</v>
      </c>
      <c r="AQ25" s="61"/>
    </row>
    <row r="26" spans="1:43" s="18" customFormat="1" ht="12.75" customHeight="1">
      <c r="A26" s="39">
        <v>2018</v>
      </c>
      <c r="B26" s="20">
        <v>23327.46</v>
      </c>
      <c r="C26" s="20">
        <v>2506.85</v>
      </c>
      <c r="D26" s="20">
        <v>6635.28</v>
      </c>
      <c r="E26" s="20">
        <v>1348.559</v>
      </c>
      <c r="F26" s="20">
        <v>11374.39</v>
      </c>
      <c r="G26" s="79">
        <v>25.42</v>
      </c>
      <c r="H26" s="61"/>
      <c r="I26" s="20">
        <v>25053.949997490017</v>
      </c>
      <c r="J26" s="20">
        <v>2746.214183322711</v>
      </c>
      <c r="K26" s="20">
        <v>7425.957811318729</v>
      </c>
      <c r="L26" s="20">
        <v>1590.7293263745019</v>
      </c>
      <c r="M26" s="20">
        <v>12653.069122629486</v>
      </c>
      <c r="N26" s="79">
        <v>16.639840637450188</v>
      </c>
      <c r="O26" s="61"/>
      <c r="P26" s="64">
        <f t="shared" si="2"/>
        <v>-0.056302747416787535</v>
      </c>
      <c r="Q26" s="64">
        <f t="shared" si="3"/>
        <v>-0.06342350958862153</v>
      </c>
      <c r="R26" s="64">
        <f t="shared" si="4"/>
        <v>-0.04530543181739699</v>
      </c>
      <c r="S26" s="64">
        <f t="shared" si="5"/>
        <v>-0.12175230265364434</v>
      </c>
      <c r="T26" s="64">
        <f t="shared" si="6"/>
        <v>-0.11198906380281126</v>
      </c>
      <c r="U26" s="64">
        <f t="shared" si="7"/>
        <v>1.302536231884058</v>
      </c>
      <c r="V26" s="61"/>
      <c r="W26" s="72" t="s">
        <v>47</v>
      </c>
      <c r="X26" s="72" t="s">
        <v>47</v>
      </c>
      <c r="Y26" s="72" t="s">
        <v>47</v>
      </c>
      <c r="Z26" s="72" t="s">
        <v>47</v>
      </c>
      <c r="AA26" s="72" t="s">
        <v>47</v>
      </c>
      <c r="AB26" s="72" t="s">
        <v>47</v>
      </c>
      <c r="AC26" s="61"/>
      <c r="AD26" s="64">
        <f t="shared" si="8"/>
        <v>0.15189495638275674</v>
      </c>
      <c r="AE26" s="64">
        <f t="shared" si="9"/>
        <v>0.12132647507954042</v>
      </c>
      <c r="AF26" s="64">
        <f t="shared" si="10"/>
        <v>0.19095458198198823</v>
      </c>
      <c r="AG26" s="64">
        <f t="shared" si="11"/>
        <v>0.11754087873041685</v>
      </c>
      <c r="AH26" s="64">
        <f t="shared" si="12"/>
        <v>0.0681195580271925</v>
      </c>
      <c r="AI26" s="64">
        <f t="shared" si="13"/>
        <v>0.5004041456361237</v>
      </c>
      <c r="AJ26" s="61"/>
      <c r="AK26" s="72" t="s">
        <v>47</v>
      </c>
      <c r="AL26" s="72" t="s">
        <v>47</v>
      </c>
      <c r="AM26" s="72" t="s">
        <v>47</v>
      </c>
      <c r="AN26" s="72" t="s">
        <v>47</v>
      </c>
      <c r="AO26" s="72" t="s">
        <v>47</v>
      </c>
      <c r="AP26" s="72" t="s">
        <v>47</v>
      </c>
      <c r="AQ26" s="61"/>
    </row>
    <row r="27" spans="1:43" s="18" customFormat="1" ht="12.75" customHeight="1">
      <c r="A27" s="39">
        <v>2019</v>
      </c>
      <c r="B27" s="20">
        <v>28538.44</v>
      </c>
      <c r="C27" s="20">
        <v>3230.78</v>
      </c>
      <c r="D27" s="20">
        <v>8972.6</v>
      </c>
      <c r="E27" s="20">
        <v>1668.469</v>
      </c>
      <c r="F27" s="20">
        <v>13913.03</v>
      </c>
      <c r="G27" s="79">
        <v>13.78</v>
      </c>
      <c r="H27" s="61"/>
      <c r="I27" s="20">
        <v>26379.543798333332</v>
      </c>
      <c r="J27" s="20">
        <v>2913.3563804087303</v>
      </c>
      <c r="K27" s="20">
        <v>7940.129365468245</v>
      </c>
      <c r="L27" s="20">
        <v>1546.1631774841264</v>
      </c>
      <c r="M27" s="20">
        <v>12864.524585079367</v>
      </c>
      <c r="N27" s="79">
        <v>15.387857142857136</v>
      </c>
      <c r="O27" s="61"/>
      <c r="P27" s="64">
        <f t="shared" si="2"/>
        <v>0.22338394321542077</v>
      </c>
      <c r="Q27" s="64">
        <f t="shared" si="3"/>
        <v>0.2887807407702896</v>
      </c>
      <c r="R27" s="64">
        <f t="shared" si="4"/>
        <v>0.3522564232406169</v>
      </c>
      <c r="S27" s="64">
        <f t="shared" si="5"/>
        <v>0.23722358458176473</v>
      </c>
      <c r="T27" s="64">
        <f t="shared" si="6"/>
        <v>0.22318911167983524</v>
      </c>
      <c r="U27" s="64">
        <f t="shared" si="7"/>
        <v>-0.45790715971675855</v>
      </c>
      <c r="V27" s="61"/>
      <c r="W27" s="72" t="s">
        <v>47</v>
      </c>
      <c r="X27" s="72" t="s">
        <v>47</v>
      </c>
      <c r="Y27" s="72" t="s">
        <v>47</v>
      </c>
      <c r="Z27" s="72" t="s">
        <v>47</v>
      </c>
      <c r="AA27" s="72" t="s">
        <v>47</v>
      </c>
      <c r="AB27" s="72" t="s">
        <v>47</v>
      </c>
      <c r="AC27" s="61"/>
      <c r="AD27" s="64">
        <f t="shared" si="8"/>
        <v>0.052909573180121905</v>
      </c>
      <c r="AE27" s="64">
        <f t="shared" si="9"/>
        <v>0.06086276813405345</v>
      </c>
      <c r="AF27" s="64">
        <f t="shared" si="10"/>
        <v>0.06923976235978735</v>
      </c>
      <c r="AG27" s="64">
        <f t="shared" si="11"/>
        <v>-0.028016173557287694</v>
      </c>
      <c r="AH27" s="64">
        <f t="shared" si="12"/>
        <v>0.01671179224585928</v>
      </c>
      <c r="AI27" s="64">
        <f t="shared" si="13"/>
        <v>-0.07524011328421598</v>
      </c>
      <c r="AJ27" s="61"/>
      <c r="AK27" s="72" t="s">
        <v>47</v>
      </c>
      <c r="AL27" s="72" t="s">
        <v>47</v>
      </c>
      <c r="AM27" s="72" t="s">
        <v>47</v>
      </c>
      <c r="AN27" s="72" t="s">
        <v>47</v>
      </c>
      <c r="AO27" s="72" t="s">
        <v>47</v>
      </c>
      <c r="AP27" s="72" t="s">
        <v>47</v>
      </c>
      <c r="AQ27" s="61"/>
    </row>
    <row r="28" spans="1:43" s="18" customFormat="1" ht="12.75" customHeight="1">
      <c r="A28" s="39"/>
      <c r="B28" s="20"/>
      <c r="C28" s="20"/>
      <c r="D28" s="20"/>
      <c r="E28" s="20"/>
      <c r="F28" s="20"/>
      <c r="H28" s="61"/>
      <c r="I28" s="20"/>
      <c r="J28" s="20"/>
      <c r="K28" s="20"/>
      <c r="L28" s="20"/>
      <c r="M28" s="20"/>
      <c r="O28" s="61"/>
      <c r="P28" s="72"/>
      <c r="Q28" s="72"/>
      <c r="R28" s="72"/>
      <c r="S28" s="72"/>
      <c r="T28" s="72"/>
      <c r="U28" s="72"/>
      <c r="V28" s="61"/>
      <c r="W28" s="80"/>
      <c r="X28" s="80"/>
      <c r="Y28" s="80"/>
      <c r="Z28" s="80"/>
      <c r="AA28" s="80"/>
      <c r="AB28" s="80"/>
      <c r="AC28" s="61"/>
      <c r="AD28" s="72"/>
      <c r="AE28" s="72"/>
      <c r="AF28" s="72"/>
      <c r="AG28" s="72"/>
      <c r="AH28" s="72"/>
      <c r="AI28" s="72"/>
      <c r="AJ28" s="61"/>
      <c r="AK28" s="80"/>
      <c r="AL28" s="80"/>
      <c r="AM28" s="80"/>
      <c r="AN28" s="80"/>
      <c r="AO28" s="80"/>
      <c r="AP28" s="80"/>
      <c r="AQ28" s="61"/>
    </row>
    <row r="29" spans="1:42" ht="12.75" customHeight="1">
      <c r="A29" s="40">
        <v>43131</v>
      </c>
      <c r="B29" s="20">
        <v>26149.39</v>
      </c>
      <c r="C29" s="20">
        <v>2823.81</v>
      </c>
      <c r="D29" s="20">
        <v>7411.48</v>
      </c>
      <c r="E29" s="20">
        <v>1574.97998</v>
      </c>
      <c r="F29" s="20">
        <v>13367.96</v>
      </c>
      <c r="G29" s="18">
        <v>13.54</v>
      </c>
      <c r="I29" s="20">
        <v>25804.01761904762</v>
      </c>
      <c r="J29" s="20">
        <v>2789.8038095238094</v>
      </c>
      <c r="K29" s="20">
        <v>7279.497809523808</v>
      </c>
      <c r="L29" s="20">
        <v>1580.6614285714286</v>
      </c>
      <c r="M29" s="20">
        <v>13286.10238095238</v>
      </c>
      <c r="N29" s="20">
        <v>11.062380952380952</v>
      </c>
      <c r="P29" s="72" t="s">
        <v>47</v>
      </c>
      <c r="Q29" s="72" t="s">
        <v>47</v>
      </c>
      <c r="R29" s="72" t="s">
        <v>47</v>
      </c>
      <c r="S29" s="72" t="s">
        <v>47</v>
      </c>
      <c r="T29" s="72" t="s">
        <v>47</v>
      </c>
      <c r="U29" s="72" t="s">
        <v>47</v>
      </c>
      <c r="W29" s="72" t="s">
        <v>47</v>
      </c>
      <c r="X29" s="72" t="s">
        <v>47</v>
      </c>
      <c r="Y29" s="72" t="s">
        <v>47</v>
      </c>
      <c r="Z29" s="72" t="s">
        <v>47</v>
      </c>
      <c r="AA29" s="72" t="s">
        <v>47</v>
      </c>
      <c r="AB29" s="72" t="s">
        <v>47</v>
      </c>
      <c r="AD29" s="72" t="s">
        <v>47</v>
      </c>
      <c r="AE29" s="72" t="s">
        <v>47</v>
      </c>
      <c r="AF29" s="72" t="s">
        <v>47</v>
      </c>
      <c r="AG29" s="72" t="s">
        <v>47</v>
      </c>
      <c r="AH29" s="72" t="s">
        <v>47</v>
      </c>
      <c r="AI29" s="72" t="s">
        <v>47</v>
      </c>
      <c r="AK29" s="72" t="s">
        <v>47</v>
      </c>
      <c r="AL29" s="72" t="s">
        <v>47</v>
      </c>
      <c r="AM29" s="72" t="s">
        <v>47</v>
      </c>
      <c r="AN29" s="72" t="s">
        <v>47</v>
      </c>
      <c r="AO29" s="72" t="s">
        <v>47</v>
      </c>
      <c r="AP29" s="72" t="s">
        <v>47</v>
      </c>
    </row>
    <row r="30" spans="1:42" ht="12.75" customHeight="1">
      <c r="A30" s="40">
        <v>43159</v>
      </c>
      <c r="B30" s="20">
        <v>25029.2</v>
      </c>
      <c r="C30" s="20">
        <v>2713.83</v>
      </c>
      <c r="D30" s="20">
        <v>7273.01</v>
      </c>
      <c r="E30" s="20">
        <v>1512.449951</v>
      </c>
      <c r="F30" s="20">
        <v>12652.55</v>
      </c>
      <c r="G30" s="18">
        <v>19.85</v>
      </c>
      <c r="I30" s="20">
        <v>24981.5452631579</v>
      </c>
      <c r="J30" s="20">
        <v>2705.155263157895</v>
      </c>
      <c r="K30" s="20">
        <v>7161.772210526316</v>
      </c>
      <c r="L30" s="20">
        <v>1521.7380000000003</v>
      </c>
      <c r="M30" s="20">
        <v>12751.995263157894</v>
      </c>
      <c r="N30" s="20">
        <v>22.464736842105264</v>
      </c>
      <c r="P30" s="72" t="s">
        <v>47</v>
      </c>
      <c r="Q30" s="72" t="s">
        <v>47</v>
      </c>
      <c r="R30" s="72" t="s">
        <v>47</v>
      </c>
      <c r="S30" s="72" t="s">
        <v>47</v>
      </c>
      <c r="T30" s="72" t="s">
        <v>47</v>
      </c>
      <c r="U30" s="72" t="s">
        <v>47</v>
      </c>
      <c r="W30" s="80">
        <f aca="true" t="shared" si="14" ref="W30:AB30">B30/B29-1</f>
        <v>-0.04283809297272323</v>
      </c>
      <c r="X30" s="80">
        <f t="shared" si="14"/>
        <v>-0.038947379604151844</v>
      </c>
      <c r="Y30" s="80">
        <f t="shared" si="14"/>
        <v>-0.01868317798874175</v>
      </c>
      <c r="Z30" s="80">
        <f t="shared" si="14"/>
        <v>-0.039702110372222044</v>
      </c>
      <c r="AA30" s="80">
        <f t="shared" si="14"/>
        <v>-0.053516766956214656</v>
      </c>
      <c r="AB30" s="80">
        <f t="shared" si="14"/>
        <v>0.4660265878877403</v>
      </c>
      <c r="AD30" s="72" t="s">
        <v>47</v>
      </c>
      <c r="AE30" s="72" t="s">
        <v>47</v>
      </c>
      <c r="AF30" s="72" t="s">
        <v>47</v>
      </c>
      <c r="AG30" s="72" t="s">
        <v>47</v>
      </c>
      <c r="AH30" s="72" t="s">
        <v>47</v>
      </c>
      <c r="AI30" s="72" t="s">
        <v>47</v>
      </c>
      <c r="AK30" s="80">
        <f aca="true" t="shared" si="15" ref="AK30:AP30">I30/I29-1</f>
        <v>-0.031873810041216255</v>
      </c>
      <c r="AL30" s="80">
        <f t="shared" si="15"/>
        <v>-0.03034211440852641</v>
      </c>
      <c r="AM30" s="80">
        <f t="shared" si="15"/>
        <v>-0.016172214358450954</v>
      </c>
      <c r="AN30" s="80">
        <f t="shared" si="15"/>
        <v>-0.037277703818383245</v>
      </c>
      <c r="AO30" s="80">
        <f t="shared" si="15"/>
        <v>-0.04020043670295714</v>
      </c>
      <c r="AP30" s="80">
        <f t="shared" si="15"/>
        <v>1.0307325284499615</v>
      </c>
    </row>
    <row r="31" spans="1:42" ht="12.75" customHeight="1">
      <c r="A31" s="40">
        <v>43190</v>
      </c>
      <c r="B31" s="20">
        <v>24103.11</v>
      </c>
      <c r="C31" s="20">
        <v>2640.87</v>
      </c>
      <c r="D31" s="20">
        <v>7063.4502</v>
      </c>
      <c r="E31" s="20">
        <v>1529.430054</v>
      </c>
      <c r="F31" s="20">
        <v>12452.0596</v>
      </c>
      <c r="G31" s="18">
        <v>19.97</v>
      </c>
      <c r="I31" s="20">
        <v>24582.170476190473</v>
      </c>
      <c r="J31" s="20">
        <v>2702.77380952381</v>
      </c>
      <c r="K31" s="20">
        <v>7311.505714285714</v>
      </c>
      <c r="L31" s="20">
        <v>1557.4525238095239</v>
      </c>
      <c r="M31" s="20">
        <v>12615.260952380955</v>
      </c>
      <c r="N31" s="20">
        <v>19.023809523809526</v>
      </c>
      <c r="P31" s="72" t="s">
        <v>47</v>
      </c>
      <c r="Q31" s="72" t="s">
        <v>47</v>
      </c>
      <c r="R31" s="72" t="s">
        <v>47</v>
      </c>
      <c r="S31" s="72" t="s">
        <v>47</v>
      </c>
      <c r="T31" s="72" t="s">
        <v>47</v>
      </c>
      <c r="U31" s="72" t="s">
        <v>47</v>
      </c>
      <c r="W31" s="80">
        <f aca="true" t="shared" si="16" ref="W31:W57">B31/B30-1</f>
        <v>-0.037000383552011296</v>
      </c>
      <c r="X31" s="80">
        <f aca="true" t="shared" si="17" ref="X31:X57">C31/C30-1</f>
        <v>-0.026884513768364315</v>
      </c>
      <c r="Y31" s="80">
        <f aca="true" t="shared" si="18" ref="Y31:Y57">D31/D30-1</f>
        <v>-0.028813352380926194</v>
      </c>
      <c r="Z31" s="80">
        <f aca="true" t="shared" si="19" ref="Z31:Z57">E31/E30-1</f>
        <v>0.01122688588060261</v>
      </c>
      <c r="AA31" s="80">
        <f aca="true" t="shared" si="20" ref="AA31:AA57">F31/F30-1</f>
        <v>-0.015845849255683553</v>
      </c>
      <c r="AB31" s="80">
        <f aca="true" t="shared" si="21" ref="AB31:AB57">G31/G30-1</f>
        <v>0.006045340050377712</v>
      </c>
      <c r="AD31" s="72" t="s">
        <v>47</v>
      </c>
      <c r="AE31" s="72" t="s">
        <v>47</v>
      </c>
      <c r="AF31" s="72" t="s">
        <v>47</v>
      </c>
      <c r="AG31" s="72" t="s">
        <v>47</v>
      </c>
      <c r="AH31" s="72" t="s">
        <v>47</v>
      </c>
      <c r="AI31" s="72" t="s">
        <v>47</v>
      </c>
      <c r="AK31" s="80">
        <f aca="true" t="shared" si="22" ref="AK31:AK57">I31/I30-1</f>
        <v>-0.015986792760831037</v>
      </c>
      <c r="AL31" s="80">
        <f aca="true" t="shared" si="23" ref="AL31:AL57">J31/J30-1</f>
        <v>-0.0008803389833177411</v>
      </c>
      <c r="AM31" s="80">
        <f aca="true" t="shared" si="24" ref="AM31:AM57">K31/K30-1</f>
        <v>0.020907325639221153</v>
      </c>
      <c r="AN31" s="80">
        <f aca="true" t="shared" si="25" ref="AN31:AN57">L31/L30-1</f>
        <v>0.023469561652218474</v>
      </c>
      <c r="AO31" s="80">
        <f aca="true" t="shared" si="26" ref="AO31:AO57">M31/M30-1</f>
        <v>-0.010722581678804577</v>
      </c>
      <c r="AP31" s="80">
        <f aca="true" t="shared" si="27" ref="AP31:AP57">N31/N30-1</f>
        <v>-0.15317015919129173</v>
      </c>
    </row>
    <row r="32" spans="1:42" ht="12.75" customHeight="1">
      <c r="A32" s="40">
        <v>43220</v>
      </c>
      <c r="B32" s="20">
        <v>24163.15</v>
      </c>
      <c r="C32" s="20">
        <v>2648.05</v>
      </c>
      <c r="D32" s="20">
        <v>7066.27</v>
      </c>
      <c r="E32" s="20">
        <v>1541.880005</v>
      </c>
      <c r="F32" s="20">
        <v>12515.3604</v>
      </c>
      <c r="G32" s="18">
        <v>15.93</v>
      </c>
      <c r="I32" s="20">
        <v>24304.212857142855</v>
      </c>
      <c r="J32" s="20">
        <v>2653.625238095238</v>
      </c>
      <c r="K32" s="20">
        <v>7084.141666666667</v>
      </c>
      <c r="L32" s="20">
        <v>1547.1587142857143</v>
      </c>
      <c r="M32" s="20">
        <v>12535.191904761907</v>
      </c>
      <c r="N32" s="20">
        <v>18.267619047619046</v>
      </c>
      <c r="P32" s="72" t="s">
        <v>47</v>
      </c>
      <c r="Q32" s="72" t="s">
        <v>47</v>
      </c>
      <c r="R32" s="72" t="s">
        <v>47</v>
      </c>
      <c r="S32" s="72" t="s">
        <v>47</v>
      </c>
      <c r="T32" s="72" t="s">
        <v>47</v>
      </c>
      <c r="U32" s="72" t="s">
        <v>47</v>
      </c>
      <c r="W32" s="80">
        <f t="shared" si="16"/>
        <v>0.0024909648588917754</v>
      </c>
      <c r="X32" s="80">
        <f t="shared" si="17"/>
        <v>0.002718801001185378</v>
      </c>
      <c r="Y32" s="80">
        <f t="shared" si="18"/>
        <v>0.0003992100064640347</v>
      </c>
      <c r="Z32" s="80">
        <f t="shared" si="19"/>
        <v>0.008140255232620186</v>
      </c>
      <c r="AA32" s="80">
        <f t="shared" si="20"/>
        <v>0.00508356063441906</v>
      </c>
      <c r="AB32" s="80">
        <f t="shared" si="21"/>
        <v>-0.20230345518277415</v>
      </c>
      <c r="AD32" s="72" t="s">
        <v>47</v>
      </c>
      <c r="AE32" s="72" t="s">
        <v>47</v>
      </c>
      <c r="AF32" s="72" t="s">
        <v>47</v>
      </c>
      <c r="AG32" s="72" t="s">
        <v>47</v>
      </c>
      <c r="AH32" s="72" t="s">
        <v>47</v>
      </c>
      <c r="AI32" s="72" t="s">
        <v>47</v>
      </c>
      <c r="AK32" s="80">
        <f t="shared" si="22"/>
        <v>-0.01130728547004578</v>
      </c>
      <c r="AL32" s="80">
        <f t="shared" si="23"/>
        <v>-0.018184493003220115</v>
      </c>
      <c r="AM32" s="80">
        <f t="shared" si="24"/>
        <v>-0.031096747578929884</v>
      </c>
      <c r="AN32" s="80">
        <f t="shared" si="25"/>
        <v>-0.006609388964635032</v>
      </c>
      <c r="AO32" s="80">
        <f t="shared" si="26"/>
        <v>-0.006346998918317026</v>
      </c>
      <c r="AP32" s="80">
        <f t="shared" si="27"/>
        <v>-0.03974968710888627</v>
      </c>
    </row>
    <row r="33" spans="1:42" ht="12.75" customHeight="1">
      <c r="A33" s="40">
        <v>43251</v>
      </c>
      <c r="B33" s="20">
        <v>24415.84</v>
      </c>
      <c r="C33" s="20">
        <v>2705.27</v>
      </c>
      <c r="D33" s="20">
        <v>7442.1201</v>
      </c>
      <c r="E33" s="20">
        <v>1633.609985</v>
      </c>
      <c r="F33" s="20">
        <v>12527.1396</v>
      </c>
      <c r="G33" s="18">
        <v>15.43</v>
      </c>
      <c r="I33" s="20">
        <v>24572.532272727272</v>
      </c>
      <c r="J33" s="20">
        <v>2701.4936363636366</v>
      </c>
      <c r="K33" s="20">
        <v>7339.326863636364</v>
      </c>
      <c r="L33" s="20">
        <v>1604.9531818181815</v>
      </c>
      <c r="M33" s="20">
        <v>12631.362272727274</v>
      </c>
      <c r="N33" s="20">
        <v>14.124545454545455</v>
      </c>
      <c r="P33" s="72" t="s">
        <v>47</v>
      </c>
      <c r="Q33" s="72" t="s">
        <v>47</v>
      </c>
      <c r="R33" s="72" t="s">
        <v>47</v>
      </c>
      <c r="S33" s="72" t="s">
        <v>47</v>
      </c>
      <c r="T33" s="72" t="s">
        <v>47</v>
      </c>
      <c r="U33" s="72" t="s">
        <v>47</v>
      </c>
      <c r="W33" s="80">
        <f t="shared" si="16"/>
        <v>0.010457659700825461</v>
      </c>
      <c r="X33" s="80">
        <f t="shared" si="17"/>
        <v>0.02160835331659139</v>
      </c>
      <c r="Y33" s="80">
        <f t="shared" si="18"/>
        <v>0.053189320532614826</v>
      </c>
      <c r="Z33" s="80">
        <f t="shared" si="19"/>
        <v>0.059492294927321554</v>
      </c>
      <c r="AA33" s="80">
        <f t="shared" si="20"/>
        <v>0.0009411794485758573</v>
      </c>
      <c r="AB33" s="80">
        <f t="shared" si="21"/>
        <v>-0.03138731952291274</v>
      </c>
      <c r="AD33" s="72" t="s">
        <v>47</v>
      </c>
      <c r="AE33" s="72" t="s">
        <v>47</v>
      </c>
      <c r="AF33" s="72" t="s">
        <v>47</v>
      </c>
      <c r="AG33" s="72" t="s">
        <v>47</v>
      </c>
      <c r="AH33" s="72" t="s">
        <v>47</v>
      </c>
      <c r="AI33" s="72" t="s">
        <v>47</v>
      </c>
      <c r="AK33" s="80">
        <f t="shared" si="22"/>
        <v>0.011040037262739721</v>
      </c>
      <c r="AL33" s="80">
        <f t="shared" si="23"/>
        <v>0.018038869084150866</v>
      </c>
      <c r="AM33" s="80">
        <f t="shared" si="24"/>
        <v>0.036022034704702666</v>
      </c>
      <c r="AN33" s="80">
        <f t="shared" si="25"/>
        <v>0.037355228651605676</v>
      </c>
      <c r="AO33" s="80">
        <f t="shared" si="26"/>
        <v>0.0076720299693884275</v>
      </c>
      <c r="AP33" s="80">
        <f t="shared" si="27"/>
        <v>-0.2267987734073964</v>
      </c>
    </row>
    <row r="34" spans="1:42" ht="12.75" customHeight="1">
      <c r="A34" s="40">
        <v>43281</v>
      </c>
      <c r="B34" s="20">
        <v>24271.41</v>
      </c>
      <c r="C34" s="20">
        <v>2718.37</v>
      </c>
      <c r="D34" s="20">
        <v>7510.2998</v>
      </c>
      <c r="E34" s="20">
        <v>1643.069946</v>
      </c>
      <c r="F34" s="20">
        <v>12504.25</v>
      </c>
      <c r="G34" s="18">
        <v>16.09</v>
      </c>
      <c r="I34" s="20">
        <v>24790.108095238094</v>
      </c>
      <c r="J34" s="20">
        <v>2754.3528571428574</v>
      </c>
      <c r="K34" s="20">
        <v>7645.138809523809</v>
      </c>
      <c r="L34" s="20">
        <v>1671.7301904761905</v>
      </c>
      <c r="M34" s="20">
        <v>12663.16904761905</v>
      </c>
      <c r="N34" s="20">
        <v>13.678095238095235</v>
      </c>
      <c r="P34" s="72" t="s">
        <v>47</v>
      </c>
      <c r="Q34" s="72" t="s">
        <v>47</v>
      </c>
      <c r="R34" s="72" t="s">
        <v>47</v>
      </c>
      <c r="S34" s="72" t="s">
        <v>47</v>
      </c>
      <c r="T34" s="72" t="s">
        <v>47</v>
      </c>
      <c r="U34" s="72" t="s">
        <v>47</v>
      </c>
      <c r="W34" s="80">
        <f t="shared" si="16"/>
        <v>-0.005915422119410985</v>
      </c>
      <c r="X34" s="80">
        <f t="shared" si="17"/>
        <v>0.004842400204046138</v>
      </c>
      <c r="Y34" s="80">
        <f t="shared" si="18"/>
        <v>0.009161327563095956</v>
      </c>
      <c r="Z34" s="80">
        <f t="shared" si="19"/>
        <v>0.005790832014288982</v>
      </c>
      <c r="AA34" s="80">
        <f t="shared" si="20"/>
        <v>-0.0018272008400066486</v>
      </c>
      <c r="AB34" s="80">
        <f t="shared" si="21"/>
        <v>0.04277381723914453</v>
      </c>
      <c r="AD34" s="72" t="s">
        <v>47</v>
      </c>
      <c r="AE34" s="72" t="s">
        <v>47</v>
      </c>
      <c r="AF34" s="72" t="s">
        <v>47</v>
      </c>
      <c r="AG34" s="72" t="s">
        <v>47</v>
      </c>
      <c r="AH34" s="72" t="s">
        <v>47</v>
      </c>
      <c r="AI34" s="72" t="s">
        <v>47</v>
      </c>
      <c r="AK34" s="80">
        <f t="shared" si="22"/>
        <v>0.008854432261843348</v>
      </c>
      <c r="AL34" s="80">
        <f t="shared" si="23"/>
        <v>0.019566664924805188</v>
      </c>
      <c r="AM34" s="80">
        <f t="shared" si="24"/>
        <v>0.04166757409356303</v>
      </c>
      <c r="AN34" s="80">
        <f t="shared" si="25"/>
        <v>0.04160682655076586</v>
      </c>
      <c r="AO34" s="80">
        <f t="shared" si="26"/>
        <v>0.002518079539247431</v>
      </c>
      <c r="AP34" s="80">
        <f t="shared" si="27"/>
        <v>-0.031608112125586785</v>
      </c>
    </row>
    <row r="35" spans="1:42" ht="12.75" customHeight="1">
      <c r="A35" s="40">
        <v>43312</v>
      </c>
      <c r="B35" s="20">
        <v>25415.19</v>
      </c>
      <c r="C35" s="20">
        <v>2807.38</v>
      </c>
      <c r="D35" s="20">
        <v>7671.79</v>
      </c>
      <c r="E35" s="20">
        <v>1670.800049</v>
      </c>
      <c r="F35" s="20">
        <v>12963.2803</v>
      </c>
      <c r="G35" s="18">
        <v>12.83</v>
      </c>
      <c r="I35" s="20">
        <v>24978.231428571427</v>
      </c>
      <c r="J35" s="20">
        <v>2793.643333333333</v>
      </c>
      <c r="K35" s="20">
        <v>7756.8631904761905</v>
      </c>
      <c r="L35" s="20">
        <v>1683.4536190476192</v>
      </c>
      <c r="M35" s="20">
        <v>12775.176666666668</v>
      </c>
      <c r="N35" s="20">
        <v>13.14761904761905</v>
      </c>
      <c r="P35" s="72" t="s">
        <v>47</v>
      </c>
      <c r="Q35" s="72" t="s">
        <v>47</v>
      </c>
      <c r="R35" s="72" t="s">
        <v>47</v>
      </c>
      <c r="S35" s="72" t="s">
        <v>47</v>
      </c>
      <c r="T35" s="72" t="s">
        <v>47</v>
      </c>
      <c r="U35" s="72" t="s">
        <v>47</v>
      </c>
      <c r="W35" s="80">
        <f t="shared" si="16"/>
        <v>0.04712457990697683</v>
      </c>
      <c r="X35" s="80">
        <f t="shared" si="17"/>
        <v>0.032743886961672075</v>
      </c>
      <c r="Y35" s="80">
        <f t="shared" si="18"/>
        <v>0.021502497143988775</v>
      </c>
      <c r="Z35" s="80">
        <f t="shared" si="19"/>
        <v>0.01687700701209205</v>
      </c>
      <c r="AA35" s="80">
        <f t="shared" si="20"/>
        <v>0.03670994261950944</v>
      </c>
      <c r="AB35" s="80">
        <f t="shared" si="21"/>
        <v>-0.20261031696706022</v>
      </c>
      <c r="AD35" s="72" t="s">
        <v>47</v>
      </c>
      <c r="AE35" s="72" t="s">
        <v>47</v>
      </c>
      <c r="AF35" s="72" t="s">
        <v>47</v>
      </c>
      <c r="AG35" s="72" t="s">
        <v>47</v>
      </c>
      <c r="AH35" s="72" t="s">
        <v>47</v>
      </c>
      <c r="AI35" s="72" t="s">
        <v>47</v>
      </c>
      <c r="AK35" s="80">
        <f t="shared" si="22"/>
        <v>0.007588645140658823</v>
      </c>
      <c r="AL35" s="80">
        <f t="shared" si="23"/>
        <v>0.014264866641390483</v>
      </c>
      <c r="AM35" s="80">
        <f t="shared" si="24"/>
        <v>0.014613780565135404</v>
      </c>
      <c r="AN35" s="80">
        <f t="shared" si="25"/>
        <v>0.007012751602032852</v>
      </c>
      <c r="AO35" s="80">
        <f t="shared" si="26"/>
        <v>0.008845149158667853</v>
      </c>
      <c r="AP35" s="80">
        <f t="shared" si="27"/>
        <v>-0.03878289931764334</v>
      </c>
    </row>
    <row r="36" spans="1:42" ht="12.75" customHeight="1">
      <c r="A36" s="40">
        <v>43343</v>
      </c>
      <c r="B36" s="20">
        <v>25964.82</v>
      </c>
      <c r="C36" s="20">
        <v>2901.52</v>
      </c>
      <c r="D36" s="20">
        <v>8109.54</v>
      </c>
      <c r="E36" s="20">
        <v>1740.75</v>
      </c>
      <c r="F36" s="20">
        <v>13016.8896</v>
      </c>
      <c r="G36" s="18">
        <v>12.86</v>
      </c>
      <c r="I36" s="20">
        <v>25629.98826086956</v>
      </c>
      <c r="J36" s="20">
        <v>2857.8204347826086</v>
      </c>
      <c r="K36" s="20">
        <v>7892.232608695653</v>
      </c>
      <c r="L36" s="20">
        <v>1701.1244347826091</v>
      </c>
      <c r="M36" s="20">
        <v>12949.495652173913</v>
      </c>
      <c r="N36" s="20">
        <v>12.54695652173913</v>
      </c>
      <c r="P36" s="72" t="s">
        <v>47</v>
      </c>
      <c r="Q36" s="72" t="s">
        <v>47</v>
      </c>
      <c r="R36" s="72" t="s">
        <v>47</v>
      </c>
      <c r="S36" s="72" t="s">
        <v>47</v>
      </c>
      <c r="T36" s="72" t="s">
        <v>47</v>
      </c>
      <c r="U36" s="72" t="s">
        <v>47</v>
      </c>
      <c r="W36" s="80">
        <f t="shared" si="16"/>
        <v>0.021626043322910515</v>
      </c>
      <c r="X36" s="80">
        <f t="shared" si="17"/>
        <v>0.03353304504555843</v>
      </c>
      <c r="Y36" s="80">
        <f t="shared" si="18"/>
        <v>0.057059695325341275</v>
      </c>
      <c r="Z36" s="80">
        <f t="shared" si="19"/>
        <v>0.04186614133861566</v>
      </c>
      <c r="AA36" s="80">
        <f t="shared" si="20"/>
        <v>0.004135473333859885</v>
      </c>
      <c r="AB36" s="80">
        <f t="shared" si="21"/>
        <v>0.002338269680436378</v>
      </c>
      <c r="AD36" s="72" t="s">
        <v>47</v>
      </c>
      <c r="AE36" s="72" t="s">
        <v>47</v>
      </c>
      <c r="AF36" s="72" t="s">
        <v>47</v>
      </c>
      <c r="AG36" s="72" t="s">
        <v>47</v>
      </c>
      <c r="AH36" s="72" t="s">
        <v>47</v>
      </c>
      <c r="AI36" s="72" t="s">
        <v>47</v>
      </c>
      <c r="AK36" s="80">
        <f t="shared" si="22"/>
        <v>0.026092993579706292</v>
      </c>
      <c r="AL36" s="80">
        <f t="shared" si="23"/>
        <v>0.02297254652500702</v>
      </c>
      <c r="AM36" s="80">
        <f t="shared" si="24"/>
        <v>0.01745156706974904</v>
      </c>
      <c r="AN36" s="80">
        <f t="shared" si="25"/>
        <v>0.010496764232201805</v>
      </c>
      <c r="AO36" s="80">
        <f t="shared" si="26"/>
        <v>0.013645133062001547</v>
      </c>
      <c r="AP36" s="80">
        <f t="shared" si="27"/>
        <v>-0.04568603058123266</v>
      </c>
    </row>
    <row r="37" spans="1:42" ht="12.75" customHeight="1">
      <c r="A37" s="40">
        <v>43373</v>
      </c>
      <c r="B37" s="20">
        <v>26458.31</v>
      </c>
      <c r="C37" s="20">
        <v>2913.98</v>
      </c>
      <c r="D37" s="20">
        <v>8046.35</v>
      </c>
      <c r="E37" s="20">
        <v>1696.569946</v>
      </c>
      <c r="F37" s="20">
        <v>13082.52</v>
      </c>
      <c r="G37" s="18">
        <v>12.12</v>
      </c>
      <c r="I37" s="20">
        <v>26232.66789473684</v>
      </c>
      <c r="J37" s="20">
        <v>2901.500526315789</v>
      </c>
      <c r="K37" s="20">
        <v>7983.306947368423</v>
      </c>
      <c r="L37" s="20">
        <v>1711.5293157894737</v>
      </c>
      <c r="M37" s="20">
        <v>13056.04736842105</v>
      </c>
      <c r="N37" s="20">
        <v>12.910526315789474</v>
      </c>
      <c r="P37" s="72" t="s">
        <v>47</v>
      </c>
      <c r="Q37" s="72" t="s">
        <v>47</v>
      </c>
      <c r="R37" s="72" t="s">
        <v>47</v>
      </c>
      <c r="S37" s="72" t="s">
        <v>47</v>
      </c>
      <c r="T37" s="72" t="s">
        <v>47</v>
      </c>
      <c r="U37" s="72" t="s">
        <v>47</v>
      </c>
      <c r="W37" s="80">
        <f t="shared" si="16"/>
        <v>0.019006101332495362</v>
      </c>
      <c r="X37" s="80">
        <f t="shared" si="17"/>
        <v>0.0042943009181395375</v>
      </c>
      <c r="Y37" s="80">
        <f t="shared" si="18"/>
        <v>-0.007792057256021834</v>
      </c>
      <c r="Z37" s="80">
        <f t="shared" si="19"/>
        <v>-0.025379896021829662</v>
      </c>
      <c r="AA37" s="80">
        <f t="shared" si="20"/>
        <v>0.005041941816883888</v>
      </c>
      <c r="AB37" s="80">
        <f t="shared" si="21"/>
        <v>-0.05754276827371696</v>
      </c>
      <c r="AD37" s="72" t="s">
        <v>47</v>
      </c>
      <c r="AE37" s="72" t="s">
        <v>47</v>
      </c>
      <c r="AF37" s="72" t="s">
        <v>47</v>
      </c>
      <c r="AG37" s="72" t="s">
        <v>47</v>
      </c>
      <c r="AH37" s="72" t="s">
        <v>47</v>
      </c>
      <c r="AI37" s="72" t="s">
        <v>47</v>
      </c>
      <c r="AK37" s="80">
        <f t="shared" si="22"/>
        <v>0.023514627776377806</v>
      </c>
      <c r="AL37" s="80">
        <f t="shared" si="23"/>
        <v>0.015284407306193515</v>
      </c>
      <c r="AM37" s="80">
        <f t="shared" si="24"/>
        <v>0.011539743338586428</v>
      </c>
      <c r="AN37" s="80">
        <f t="shared" si="25"/>
        <v>0.006116472607246015</v>
      </c>
      <c r="AO37" s="80">
        <f t="shared" si="26"/>
        <v>0.008228252212220344</v>
      </c>
      <c r="AP37" s="80">
        <f t="shared" si="27"/>
        <v>0.02897673180108784</v>
      </c>
    </row>
    <row r="38" spans="1:42" ht="12.75" customHeight="1">
      <c r="A38" s="40">
        <v>43404</v>
      </c>
      <c r="B38" s="20">
        <v>25115.76</v>
      </c>
      <c r="C38" s="20">
        <v>2711.74</v>
      </c>
      <c r="D38" s="20">
        <v>7305.9</v>
      </c>
      <c r="E38" s="20">
        <v>1511.410034</v>
      </c>
      <c r="F38" s="20">
        <v>12208.06</v>
      </c>
      <c r="G38" s="18">
        <v>21.23</v>
      </c>
      <c r="I38" s="20">
        <v>25609.341739130425</v>
      </c>
      <c r="J38" s="20">
        <v>2785.4647826086957</v>
      </c>
      <c r="K38" s="20">
        <v>7527.08347826087</v>
      </c>
      <c r="L38" s="20">
        <v>1567.6039565217393</v>
      </c>
      <c r="M38" s="20">
        <v>12537.021739130434</v>
      </c>
      <c r="N38" s="20">
        <v>19.35217391304348</v>
      </c>
      <c r="P38" s="72" t="s">
        <v>47</v>
      </c>
      <c r="Q38" s="72" t="s">
        <v>47</v>
      </c>
      <c r="R38" s="72" t="s">
        <v>47</v>
      </c>
      <c r="S38" s="72" t="s">
        <v>47</v>
      </c>
      <c r="T38" s="72" t="s">
        <v>47</v>
      </c>
      <c r="U38" s="72" t="s">
        <v>47</v>
      </c>
      <c r="W38" s="80">
        <f t="shared" si="16"/>
        <v>-0.05074209199302615</v>
      </c>
      <c r="X38" s="80">
        <f t="shared" si="17"/>
        <v>-0.06940335897981464</v>
      </c>
      <c r="Y38" s="80">
        <f t="shared" si="18"/>
        <v>-0.09202309121527164</v>
      </c>
      <c r="Z38" s="80">
        <f t="shared" si="19"/>
        <v>-0.10913780032267528</v>
      </c>
      <c r="AA38" s="80">
        <f t="shared" si="20"/>
        <v>-0.06684186227118327</v>
      </c>
      <c r="AB38" s="80">
        <f t="shared" si="21"/>
        <v>0.7516501650165017</v>
      </c>
      <c r="AD38" s="72" t="s">
        <v>47</v>
      </c>
      <c r="AE38" s="72" t="s">
        <v>47</v>
      </c>
      <c r="AF38" s="72" t="s">
        <v>47</v>
      </c>
      <c r="AG38" s="72" t="s">
        <v>47</v>
      </c>
      <c r="AH38" s="72" t="s">
        <v>47</v>
      </c>
      <c r="AI38" s="72" t="s">
        <v>47</v>
      </c>
      <c r="AK38" s="80">
        <f t="shared" si="22"/>
        <v>-0.023761447295700844</v>
      </c>
      <c r="AL38" s="80">
        <f t="shared" si="23"/>
        <v>-0.039991632830903234</v>
      </c>
      <c r="AM38" s="80">
        <f t="shared" si="24"/>
        <v>-0.05714717874626374</v>
      </c>
      <c r="AN38" s="80">
        <f t="shared" si="25"/>
        <v>-0.08409167049607102</v>
      </c>
      <c r="AO38" s="80">
        <f t="shared" si="26"/>
        <v>-0.039753657032984946</v>
      </c>
      <c r="AP38" s="80">
        <f t="shared" si="27"/>
        <v>0.49894539073716304</v>
      </c>
    </row>
    <row r="39" spans="1:42" ht="12.75" customHeight="1">
      <c r="A39" s="40">
        <v>43434</v>
      </c>
      <c r="B39" s="20">
        <v>25538.46</v>
      </c>
      <c r="C39" s="20">
        <v>2760.17</v>
      </c>
      <c r="D39" s="20">
        <v>7330.54</v>
      </c>
      <c r="E39" s="20">
        <v>1533.27002</v>
      </c>
      <c r="F39" s="20">
        <v>12457.55</v>
      </c>
      <c r="G39" s="18">
        <v>18.07</v>
      </c>
      <c r="I39" s="20">
        <v>25258.675238095242</v>
      </c>
      <c r="J39" s="20">
        <v>2723.229523809524</v>
      </c>
      <c r="K39" s="20">
        <v>7236.083285714286</v>
      </c>
      <c r="L39" s="20">
        <v>1524.978476190476</v>
      </c>
      <c r="M39" s="20">
        <v>12345.419523809522</v>
      </c>
      <c r="N39" s="20">
        <v>19.389047619047613</v>
      </c>
      <c r="P39" s="72" t="s">
        <v>47</v>
      </c>
      <c r="Q39" s="72" t="s">
        <v>47</v>
      </c>
      <c r="R39" s="72" t="s">
        <v>47</v>
      </c>
      <c r="S39" s="72" t="s">
        <v>47</v>
      </c>
      <c r="T39" s="72" t="s">
        <v>47</v>
      </c>
      <c r="U39" s="72" t="s">
        <v>47</v>
      </c>
      <c r="W39" s="80">
        <f t="shared" si="16"/>
        <v>0.016830070043669876</v>
      </c>
      <c r="X39" s="80">
        <f t="shared" si="17"/>
        <v>0.01785938179914015</v>
      </c>
      <c r="Y39" s="80">
        <f t="shared" si="18"/>
        <v>0.003372616652294713</v>
      </c>
      <c r="Z39" s="80">
        <f t="shared" si="19"/>
        <v>0.01446330612358504</v>
      </c>
      <c r="AA39" s="80">
        <f t="shared" si="20"/>
        <v>0.020436498510000733</v>
      </c>
      <c r="AB39" s="80">
        <f t="shared" si="21"/>
        <v>-0.14884597268016952</v>
      </c>
      <c r="AD39" s="72" t="s">
        <v>47</v>
      </c>
      <c r="AE39" s="72" t="s">
        <v>47</v>
      </c>
      <c r="AF39" s="72" t="s">
        <v>47</v>
      </c>
      <c r="AG39" s="72" t="s">
        <v>47</v>
      </c>
      <c r="AH39" s="72" t="s">
        <v>47</v>
      </c>
      <c r="AI39" s="72" t="s">
        <v>47</v>
      </c>
      <c r="AK39" s="80">
        <f t="shared" si="22"/>
        <v>-0.013692913492554637</v>
      </c>
      <c r="AL39" s="80">
        <f t="shared" si="23"/>
        <v>-0.022342863276442526</v>
      </c>
      <c r="AM39" s="80">
        <f t="shared" si="24"/>
        <v>-0.038660417861317464</v>
      </c>
      <c r="AN39" s="80">
        <f t="shared" si="25"/>
        <v>-0.027191485549604266</v>
      </c>
      <c r="AO39" s="80">
        <f t="shared" si="26"/>
        <v>-0.015282913223551797</v>
      </c>
      <c r="AP39" s="80">
        <f t="shared" si="27"/>
        <v>0.001905403815086748</v>
      </c>
    </row>
    <row r="40" spans="1:42" ht="12.75" customHeight="1">
      <c r="A40" s="40">
        <v>43465</v>
      </c>
      <c r="B40" s="20">
        <v>23327.46</v>
      </c>
      <c r="C40" s="20">
        <v>2506.85</v>
      </c>
      <c r="D40" s="20">
        <v>6635.28</v>
      </c>
      <c r="E40" s="20">
        <v>1477.410034</v>
      </c>
      <c r="F40" s="20">
        <v>11374.39</v>
      </c>
      <c r="G40" s="18">
        <v>25.42</v>
      </c>
      <c r="I40" s="20">
        <v>23805.545263157896</v>
      </c>
      <c r="J40" s="20">
        <v>2567.3073684210526</v>
      </c>
      <c r="K40" s="20">
        <v>6814.292105263158</v>
      </c>
      <c r="L40" s="20">
        <v>1393.4182105263158</v>
      </c>
      <c r="M40" s="20">
        <v>11624.260526315791</v>
      </c>
      <c r="N40" s="20">
        <v>24.953157894736837</v>
      </c>
      <c r="P40" s="72" t="s">
        <v>47</v>
      </c>
      <c r="Q40" s="72" t="s">
        <v>47</v>
      </c>
      <c r="R40" s="72" t="s">
        <v>47</v>
      </c>
      <c r="S40" s="72" t="s">
        <v>47</v>
      </c>
      <c r="T40" s="72" t="s">
        <v>47</v>
      </c>
      <c r="U40" s="72" t="s">
        <v>47</v>
      </c>
      <c r="W40" s="80">
        <f t="shared" si="16"/>
        <v>-0.08657530642019917</v>
      </c>
      <c r="X40" s="80">
        <f t="shared" si="17"/>
        <v>-0.09177695576721734</v>
      </c>
      <c r="Y40" s="80">
        <f t="shared" si="18"/>
        <v>-0.09484430887765438</v>
      </c>
      <c r="Z40" s="80">
        <f t="shared" si="19"/>
        <v>-0.0364319299740824</v>
      </c>
      <c r="AA40" s="80">
        <f t="shared" si="20"/>
        <v>-0.08694807566495821</v>
      </c>
      <c r="AB40" s="80">
        <f t="shared" si="21"/>
        <v>0.4067515218594355</v>
      </c>
      <c r="AD40" s="72" t="s">
        <v>47</v>
      </c>
      <c r="AE40" s="72" t="s">
        <v>47</v>
      </c>
      <c r="AF40" s="72" t="s">
        <v>47</v>
      </c>
      <c r="AG40" s="72" t="s">
        <v>47</v>
      </c>
      <c r="AH40" s="72" t="s">
        <v>47</v>
      </c>
      <c r="AI40" s="72" t="s">
        <v>47</v>
      </c>
      <c r="AK40" s="80">
        <f t="shared" si="22"/>
        <v>-0.057529936199731124</v>
      </c>
      <c r="AL40" s="80">
        <f t="shared" si="23"/>
        <v>-0.05725633995417023</v>
      </c>
      <c r="AM40" s="80">
        <f t="shared" si="24"/>
        <v>-0.05828998420787135</v>
      </c>
      <c r="AN40" s="80">
        <f t="shared" si="25"/>
        <v>-0.08627024428096108</v>
      </c>
      <c r="AO40" s="80">
        <f t="shared" si="26"/>
        <v>-0.05841510659908278</v>
      </c>
      <c r="AP40" s="80">
        <f t="shared" si="27"/>
        <v>0.28697181960722484</v>
      </c>
    </row>
    <row r="41" spans="1:42" ht="12.75" customHeight="1">
      <c r="A41" s="40">
        <v>43496</v>
      </c>
      <c r="B41" s="20">
        <v>24999.67</v>
      </c>
      <c r="C41" s="20">
        <v>2704.1</v>
      </c>
      <c r="D41" s="20">
        <v>7281.74</v>
      </c>
      <c r="E41" s="20">
        <v>1499.420044</v>
      </c>
      <c r="F41" s="20">
        <v>12299.03</v>
      </c>
      <c r="G41" s="18">
        <v>16.57</v>
      </c>
      <c r="I41" s="20">
        <v>24157.795238095237</v>
      </c>
      <c r="J41" s="20">
        <v>2607.3900000000003</v>
      </c>
      <c r="K41" s="20">
        <v>6979.6555238095225</v>
      </c>
      <c r="L41" s="20">
        <v>1443.0389047619046</v>
      </c>
      <c r="M41" s="20">
        <v>11879.583809523809</v>
      </c>
      <c r="N41" s="20">
        <v>19.57238095238095</v>
      </c>
      <c r="P41" s="64">
        <f aca="true" t="shared" si="28" ref="P41:U41">B41/B29-1</f>
        <v>-0.0439673736175108</v>
      </c>
      <c r="Q41" s="64">
        <f t="shared" si="28"/>
        <v>-0.042393078854455535</v>
      </c>
      <c r="R41" s="64">
        <f t="shared" si="28"/>
        <v>-0.017505275599475345</v>
      </c>
      <c r="S41" s="64">
        <f t="shared" si="28"/>
        <v>-0.047975172357428986</v>
      </c>
      <c r="T41" s="64">
        <f t="shared" si="28"/>
        <v>-0.07996208845627895</v>
      </c>
      <c r="U41" s="64">
        <f t="shared" si="28"/>
        <v>0.22378138847858198</v>
      </c>
      <c r="W41" s="80">
        <f t="shared" si="16"/>
        <v>0.07168418679101785</v>
      </c>
      <c r="X41" s="80">
        <f t="shared" si="17"/>
        <v>0.07868440473103688</v>
      </c>
      <c r="Y41" s="80">
        <f t="shared" si="18"/>
        <v>0.09742768956246017</v>
      </c>
      <c r="Z41" s="80">
        <f t="shared" si="19"/>
        <v>0.0148976990094003</v>
      </c>
      <c r="AA41" s="80">
        <f t="shared" si="20"/>
        <v>0.0812913923296108</v>
      </c>
      <c r="AB41" s="80">
        <f t="shared" si="21"/>
        <v>-0.34815106215578284</v>
      </c>
      <c r="AD41" s="64">
        <f aca="true" t="shared" si="29" ref="AD41:AI41">I41/I29-1</f>
        <v>-0.06379713443294188</v>
      </c>
      <c r="AE41" s="64">
        <f t="shared" si="29"/>
        <v>-0.06538589161757047</v>
      </c>
      <c r="AF41" s="64">
        <f t="shared" si="29"/>
        <v>-0.04118996853354373</v>
      </c>
      <c r="AG41" s="64">
        <f t="shared" si="29"/>
        <v>-0.0870664149335918</v>
      </c>
      <c r="AH41" s="64">
        <f t="shared" si="29"/>
        <v>-0.10586389680731545</v>
      </c>
      <c r="AI41" s="64">
        <f t="shared" si="29"/>
        <v>0.7692738151607763</v>
      </c>
      <c r="AK41" s="80">
        <f t="shared" si="22"/>
        <v>0.014796971505731227</v>
      </c>
      <c r="AL41" s="80">
        <f t="shared" si="23"/>
        <v>0.01561271239742501</v>
      </c>
      <c r="AM41" s="80">
        <f t="shared" si="24"/>
        <v>0.02426714558048415</v>
      </c>
      <c r="AN41" s="80">
        <f t="shared" si="25"/>
        <v>0.035610769157987665</v>
      </c>
      <c r="AO41" s="80">
        <f t="shared" si="26"/>
        <v>0.02196469036718507</v>
      </c>
      <c r="AP41" s="80">
        <f t="shared" si="27"/>
        <v>-0.21563510979469291</v>
      </c>
    </row>
    <row r="42" spans="1:42" ht="12.75" customHeight="1">
      <c r="A42" s="40">
        <v>43524</v>
      </c>
      <c r="B42" s="20">
        <v>25916</v>
      </c>
      <c r="C42" s="20">
        <v>2784.49</v>
      </c>
      <c r="D42" s="20">
        <v>7532.53</v>
      </c>
      <c r="E42" s="20">
        <v>1575.550049</v>
      </c>
      <c r="F42" s="20">
        <v>12644.81</v>
      </c>
      <c r="G42" s="18">
        <v>14.78</v>
      </c>
      <c r="I42" s="20">
        <v>25605.526842105268</v>
      </c>
      <c r="J42" s="20">
        <v>2754.8642105263157</v>
      </c>
      <c r="K42" s="20">
        <v>7430.077526315789</v>
      </c>
      <c r="L42" s="20">
        <v>1548.8941578947367</v>
      </c>
      <c r="M42" s="20">
        <v>12511.603684210526</v>
      </c>
      <c r="N42" s="20">
        <v>15.234736842105265</v>
      </c>
      <c r="P42" s="64">
        <f aca="true" t="shared" si="30" ref="P42:P57">B42/B30-1</f>
        <v>0.03543061703929817</v>
      </c>
      <c r="Q42" s="64">
        <f aca="true" t="shared" si="31" ref="Q42:Q57">C42/C30-1</f>
        <v>0.02603700305472345</v>
      </c>
      <c r="R42" s="64">
        <f aca="true" t="shared" si="32" ref="R42:R57">D42/D30-1</f>
        <v>0.035682612838425776</v>
      </c>
      <c r="S42" s="64">
        <f aca="true" t="shared" si="33" ref="S42:S57">E42/E30-1</f>
        <v>0.04172045359800469</v>
      </c>
      <c r="T42" s="64">
        <f aca="true" t="shared" si="34" ref="T42:T57">F42/F30-1</f>
        <v>-0.0006117343934621822</v>
      </c>
      <c r="U42" s="64">
        <f aca="true" t="shared" si="35" ref="U42:U57">G42/G30-1</f>
        <v>-0.2554156171284636</v>
      </c>
      <c r="W42" s="80">
        <f t="shared" si="16"/>
        <v>0.03665368382862666</v>
      </c>
      <c r="X42" s="80">
        <f t="shared" si="17"/>
        <v>0.02972893014311606</v>
      </c>
      <c r="Y42" s="80">
        <f t="shared" si="18"/>
        <v>0.034440944060073475</v>
      </c>
      <c r="Z42" s="80">
        <f t="shared" si="19"/>
        <v>0.05077296739138437</v>
      </c>
      <c r="AA42" s="80">
        <f t="shared" si="20"/>
        <v>0.028114412274788947</v>
      </c>
      <c r="AB42" s="80">
        <f t="shared" si="21"/>
        <v>-0.1080265540132771</v>
      </c>
      <c r="AD42" s="64">
        <f aca="true" t="shared" si="36" ref="AD42:AD57">I42/I30-1</f>
        <v>0.02497770143417033</v>
      </c>
      <c r="AE42" s="64">
        <f aca="true" t="shared" si="37" ref="AE42:AE57">J42/J30-1</f>
        <v>0.01837563560414357</v>
      </c>
      <c r="AF42" s="64">
        <f aca="true" t="shared" si="38" ref="AF42:AF57">K42/K30-1</f>
        <v>0.03746353666416824</v>
      </c>
      <c r="AG42" s="64">
        <f aca="true" t="shared" si="39" ref="AG42:AG57">L42/L30-1</f>
        <v>0.017845488444618196</v>
      </c>
      <c r="AH42" s="64">
        <f aca="true" t="shared" si="40" ref="AH42:AH57">M42/M30-1</f>
        <v>-0.018851291424322403</v>
      </c>
      <c r="AI42" s="64">
        <f aca="true" t="shared" si="41" ref="AI42:AI57">N42/N30-1</f>
        <v>-0.32183773399245597</v>
      </c>
      <c r="AK42" s="80">
        <f t="shared" si="22"/>
        <v>0.059928134572771574</v>
      </c>
      <c r="AL42" s="80">
        <f t="shared" si="23"/>
        <v>0.05656008902631182</v>
      </c>
      <c r="AM42" s="80">
        <f t="shared" si="24"/>
        <v>0.06453355770492597</v>
      </c>
      <c r="AN42" s="80">
        <f t="shared" si="25"/>
        <v>0.07335578603149151</v>
      </c>
      <c r="AO42" s="80">
        <f t="shared" si="26"/>
        <v>0.053202189977398895</v>
      </c>
      <c r="AP42" s="80">
        <f t="shared" si="27"/>
        <v>-0.22162066642934497</v>
      </c>
    </row>
    <row r="43" spans="1:42" ht="12.75" customHeight="1">
      <c r="A43" s="40">
        <v>43555</v>
      </c>
      <c r="B43" s="20">
        <v>25928.68</v>
      </c>
      <c r="C43" s="20">
        <v>2834.4</v>
      </c>
      <c r="D43" s="20">
        <v>7729.32</v>
      </c>
      <c r="E43" s="20">
        <v>1539.73999</v>
      </c>
      <c r="F43" s="20">
        <v>12696.88</v>
      </c>
      <c r="G43" s="18">
        <v>13.71</v>
      </c>
      <c r="I43" s="20">
        <v>25722.620952380956</v>
      </c>
      <c r="J43" s="20">
        <v>2803.983809523809</v>
      </c>
      <c r="K43" s="20">
        <v>7629.366142857145</v>
      </c>
      <c r="L43" s="20">
        <v>1544.855857142857</v>
      </c>
      <c r="M43" s="20">
        <v>12629.32666666667</v>
      </c>
      <c r="N43" s="20">
        <v>14.485238095238095</v>
      </c>
      <c r="P43" s="64">
        <f t="shared" si="30"/>
        <v>0.0757400186117061</v>
      </c>
      <c r="Q43" s="64">
        <f t="shared" si="31"/>
        <v>0.07328266821161211</v>
      </c>
      <c r="R43" s="64">
        <f t="shared" si="32"/>
        <v>0.09426976635299278</v>
      </c>
      <c r="S43" s="64">
        <f t="shared" si="33"/>
        <v>0.006741031388153962</v>
      </c>
      <c r="T43" s="64">
        <f t="shared" si="34"/>
        <v>0.019661036636862805</v>
      </c>
      <c r="U43" s="64">
        <f t="shared" si="35"/>
        <v>-0.3134702053079619</v>
      </c>
      <c r="W43" s="80">
        <f t="shared" si="16"/>
        <v>0.0004892730359622455</v>
      </c>
      <c r="X43" s="80">
        <f t="shared" si="17"/>
        <v>0.01792428775107835</v>
      </c>
      <c r="Y43" s="80">
        <f t="shared" si="18"/>
        <v>0.026125352305268024</v>
      </c>
      <c r="Z43" s="80">
        <f t="shared" si="19"/>
        <v>-0.022728607715590154</v>
      </c>
      <c r="AA43" s="80">
        <f t="shared" si="20"/>
        <v>0.004117895009889461</v>
      </c>
      <c r="AB43" s="80">
        <f t="shared" si="21"/>
        <v>-0.07239512855209729</v>
      </c>
      <c r="AD43" s="64">
        <f t="shared" si="36"/>
        <v>0.04639340034254036</v>
      </c>
      <c r="AE43" s="64">
        <f t="shared" si="37"/>
        <v>0.037446714794765246</v>
      </c>
      <c r="AF43" s="64">
        <f t="shared" si="38"/>
        <v>0.043474003986671894</v>
      </c>
      <c r="AG43" s="64">
        <f t="shared" si="39"/>
        <v>-0.00808799399923632</v>
      </c>
      <c r="AH43" s="64">
        <f t="shared" si="40"/>
        <v>0.0011149760864090918</v>
      </c>
      <c r="AI43" s="64">
        <f t="shared" si="41"/>
        <v>-0.2385732165206509</v>
      </c>
      <c r="AK43" s="80">
        <f t="shared" si="22"/>
        <v>0.004573001406990684</v>
      </c>
      <c r="AL43" s="80">
        <f t="shared" si="23"/>
        <v>0.017830134352832427</v>
      </c>
      <c r="AM43" s="80">
        <f t="shared" si="24"/>
        <v>0.026821875792751415</v>
      </c>
      <c r="AN43" s="80">
        <f t="shared" si="25"/>
        <v>-0.0026072154325693653</v>
      </c>
      <c r="AO43" s="80">
        <f t="shared" si="26"/>
        <v>0.00940910417460783</v>
      </c>
      <c r="AP43" s="80">
        <f t="shared" si="27"/>
        <v>-0.04919669795645765</v>
      </c>
    </row>
    <row r="44" spans="1:42" ht="12.75" customHeight="1">
      <c r="A44" s="40">
        <v>43585</v>
      </c>
      <c r="B44" s="20">
        <v>26592.91</v>
      </c>
      <c r="C44" s="20">
        <v>2945.83</v>
      </c>
      <c r="D44" s="20">
        <v>8095.39</v>
      </c>
      <c r="E44" s="20">
        <v>1591.209961</v>
      </c>
      <c r="F44" s="20">
        <v>13060.65</v>
      </c>
      <c r="G44" s="18">
        <v>13.12</v>
      </c>
      <c r="I44" s="20">
        <v>26401.577142857142</v>
      </c>
      <c r="J44" s="20">
        <v>2903.7999999999993</v>
      </c>
      <c r="K44" s="20">
        <v>7993.145952380956</v>
      </c>
      <c r="L44" s="20">
        <v>1575.7188571428574</v>
      </c>
      <c r="M44" s="20">
        <v>12923.50380952381</v>
      </c>
      <c r="N44" s="20">
        <v>12.949047619047619</v>
      </c>
      <c r="P44" s="64">
        <f t="shared" si="30"/>
        <v>0.1005564257971332</v>
      </c>
      <c r="Q44" s="64">
        <f t="shared" si="31"/>
        <v>0.11245255943052435</v>
      </c>
      <c r="R44" s="64">
        <f t="shared" si="32"/>
        <v>0.14563836366286598</v>
      </c>
      <c r="S44" s="64">
        <f t="shared" si="33"/>
        <v>0.03199338200121482</v>
      </c>
      <c r="T44" s="64">
        <f t="shared" si="34"/>
        <v>0.043569628246582504</v>
      </c>
      <c r="U44" s="64">
        <f t="shared" si="35"/>
        <v>-0.17639673571876968</v>
      </c>
      <c r="W44" s="80">
        <f t="shared" si="16"/>
        <v>0.02561757868121317</v>
      </c>
      <c r="X44" s="80">
        <f t="shared" si="17"/>
        <v>0.03931343494213935</v>
      </c>
      <c r="Y44" s="80">
        <f t="shared" si="18"/>
        <v>0.04736121676939242</v>
      </c>
      <c r="Z44" s="80">
        <f t="shared" si="19"/>
        <v>0.03342770294613184</v>
      </c>
      <c r="AA44" s="80">
        <f t="shared" si="20"/>
        <v>0.028650345596713533</v>
      </c>
      <c r="AB44" s="80">
        <f t="shared" si="21"/>
        <v>-0.04303428154631672</v>
      </c>
      <c r="AD44" s="64">
        <f t="shared" si="36"/>
        <v>0.08629632640408214</v>
      </c>
      <c r="AE44" s="64">
        <f t="shared" si="37"/>
        <v>0.09427659878767813</v>
      </c>
      <c r="AF44" s="64">
        <f t="shared" si="38"/>
        <v>0.12831537375818836</v>
      </c>
      <c r="AG44" s="64">
        <f t="shared" si="39"/>
        <v>0.018459736931597526</v>
      </c>
      <c r="AH44" s="64">
        <f t="shared" si="40"/>
        <v>0.03097773912933799</v>
      </c>
      <c r="AI44" s="64">
        <f t="shared" si="41"/>
        <v>-0.29114748970335225</v>
      </c>
      <c r="AK44" s="80">
        <f t="shared" si="22"/>
        <v>0.026395295865577095</v>
      </c>
      <c r="AL44" s="80">
        <f t="shared" si="23"/>
        <v>0.03559799102161776</v>
      </c>
      <c r="AM44" s="80">
        <f t="shared" si="24"/>
        <v>0.04768152461320696</v>
      </c>
      <c r="AN44" s="80">
        <f t="shared" si="25"/>
        <v>0.0199779156464992</v>
      </c>
      <c r="AO44" s="80">
        <f t="shared" si="26"/>
        <v>0.023293177112409413</v>
      </c>
      <c r="AP44" s="80">
        <f t="shared" si="27"/>
        <v>-0.1060521384660903</v>
      </c>
    </row>
    <row r="45" spans="1:42" ht="12.75" customHeight="1">
      <c r="A45" s="40">
        <v>43616</v>
      </c>
      <c r="B45" s="20">
        <v>24815.04</v>
      </c>
      <c r="C45" s="20">
        <v>2752.06</v>
      </c>
      <c r="D45" s="20">
        <v>7453.15</v>
      </c>
      <c r="E45" s="20">
        <v>1465.48999</v>
      </c>
      <c r="F45" s="20">
        <v>12264.49</v>
      </c>
      <c r="G45" s="18">
        <v>18.71</v>
      </c>
      <c r="I45" s="20">
        <v>25744.78863636364</v>
      </c>
      <c r="J45" s="20">
        <v>2854.7059090909092</v>
      </c>
      <c r="K45" s="20">
        <v>7804.820590909091</v>
      </c>
      <c r="L45" s="20">
        <v>1543.5459545454544</v>
      </c>
      <c r="M45" s="20">
        <v>12671.637727272728</v>
      </c>
      <c r="N45" s="20">
        <v>16.721818181818183</v>
      </c>
      <c r="P45" s="64">
        <f t="shared" si="30"/>
        <v>0.016350041612330335</v>
      </c>
      <c r="Q45" s="64">
        <f t="shared" si="31"/>
        <v>0.017295870652467293</v>
      </c>
      <c r="R45" s="64">
        <f t="shared" si="32"/>
        <v>0.001482091104657135</v>
      </c>
      <c r="S45" s="64">
        <f t="shared" si="33"/>
        <v>-0.10291317789662013</v>
      </c>
      <c r="T45" s="64">
        <f t="shared" si="34"/>
        <v>-0.02096644632267053</v>
      </c>
      <c r="U45" s="64">
        <f t="shared" si="35"/>
        <v>0.2125729099157485</v>
      </c>
      <c r="W45" s="80">
        <f t="shared" si="16"/>
        <v>-0.0668550376773358</v>
      </c>
      <c r="X45" s="80">
        <f t="shared" si="17"/>
        <v>-0.06577772648116154</v>
      </c>
      <c r="Y45" s="80">
        <f t="shared" si="18"/>
        <v>-0.07933404073182404</v>
      </c>
      <c r="Z45" s="80">
        <f t="shared" si="19"/>
        <v>-0.0790090397127674</v>
      </c>
      <c r="AA45" s="80">
        <f t="shared" si="20"/>
        <v>-0.06095868122949466</v>
      </c>
      <c r="AB45" s="80">
        <f t="shared" si="21"/>
        <v>0.4260670731707319</v>
      </c>
      <c r="AD45" s="64">
        <f t="shared" si="36"/>
        <v>0.047705964962245107</v>
      </c>
      <c r="AE45" s="64">
        <f t="shared" si="37"/>
        <v>0.056713912135475164</v>
      </c>
      <c r="AF45" s="64">
        <f t="shared" si="38"/>
        <v>0.06342458047196065</v>
      </c>
      <c r="AG45" s="64">
        <f t="shared" si="39"/>
        <v>-0.03826107077040186</v>
      </c>
      <c r="AH45" s="64">
        <f t="shared" si="40"/>
        <v>0.003188528178976746</v>
      </c>
      <c r="AI45" s="64">
        <f t="shared" si="41"/>
        <v>0.18388363261890972</v>
      </c>
      <c r="AK45" s="80">
        <f t="shared" si="22"/>
        <v>-0.02487686636823494</v>
      </c>
      <c r="AL45" s="80">
        <f t="shared" si="23"/>
        <v>-0.016906843070834787</v>
      </c>
      <c r="AM45" s="80">
        <f t="shared" si="24"/>
        <v>-0.023560856087679438</v>
      </c>
      <c r="AN45" s="80">
        <f t="shared" si="25"/>
        <v>-0.020417920653523103</v>
      </c>
      <c r="AO45" s="80">
        <f t="shared" si="26"/>
        <v>-0.019488993539466648</v>
      </c>
      <c r="AP45" s="80">
        <f t="shared" si="27"/>
        <v>0.29135506129585487</v>
      </c>
    </row>
    <row r="46" spans="1:42" ht="12.75" customHeight="1">
      <c r="A46" s="40">
        <v>43646</v>
      </c>
      <c r="B46" s="20">
        <v>26599.96</v>
      </c>
      <c r="C46" s="20">
        <v>2941.76</v>
      </c>
      <c r="D46" s="20">
        <v>8006.24</v>
      </c>
      <c r="E46" s="20">
        <v>1566.569946</v>
      </c>
      <c r="F46" s="20">
        <v>13049.71</v>
      </c>
      <c r="G46" s="18">
        <v>15.08</v>
      </c>
      <c r="I46" s="20">
        <v>26160.101000000002</v>
      </c>
      <c r="J46" s="20">
        <v>2890.166</v>
      </c>
      <c r="K46" s="20">
        <v>7825.45855</v>
      </c>
      <c r="L46" s="20">
        <v>1527.8864000000003</v>
      </c>
      <c r="M46" s="20">
        <v>12831.183500000003</v>
      </c>
      <c r="N46" s="20">
        <v>15.836000000000002</v>
      </c>
      <c r="P46" s="64">
        <f t="shared" si="30"/>
        <v>0.09593797805731108</v>
      </c>
      <c r="Q46" s="64">
        <f t="shared" si="31"/>
        <v>0.08217792279932468</v>
      </c>
      <c r="R46" s="64">
        <f t="shared" si="32"/>
        <v>0.06603467414176989</v>
      </c>
      <c r="S46" s="64">
        <f t="shared" si="33"/>
        <v>-0.04655918647056789</v>
      </c>
      <c r="T46" s="64">
        <f t="shared" si="34"/>
        <v>0.04362196853069955</v>
      </c>
      <c r="U46" s="64">
        <f t="shared" si="35"/>
        <v>-0.06277190801740207</v>
      </c>
      <c r="W46" s="80">
        <f t="shared" si="16"/>
        <v>0.07192895921183284</v>
      </c>
      <c r="X46" s="80">
        <f t="shared" si="17"/>
        <v>0.06893018320821498</v>
      </c>
      <c r="Y46" s="80">
        <f t="shared" si="18"/>
        <v>0.0742088915425021</v>
      </c>
      <c r="Z46" s="80">
        <f t="shared" si="19"/>
        <v>0.06897348783665191</v>
      </c>
      <c r="AA46" s="80">
        <f t="shared" si="20"/>
        <v>0.06402386075572641</v>
      </c>
      <c r="AB46" s="80">
        <f t="shared" si="21"/>
        <v>-0.19401389631213262</v>
      </c>
      <c r="AD46" s="64">
        <f t="shared" si="36"/>
        <v>0.05526369225574568</v>
      </c>
      <c r="AE46" s="64">
        <f t="shared" si="37"/>
        <v>0.04930854901358739</v>
      </c>
      <c r="AF46" s="64">
        <f t="shared" si="38"/>
        <v>0.023586195747232308</v>
      </c>
      <c r="AG46" s="64">
        <f t="shared" si="39"/>
        <v>-0.086044860166829</v>
      </c>
      <c r="AH46" s="64">
        <f t="shared" si="40"/>
        <v>0.013267962525742583</v>
      </c>
      <c r="AI46" s="64">
        <f t="shared" si="41"/>
        <v>0.15776354268207804</v>
      </c>
      <c r="AK46" s="80">
        <f t="shared" si="22"/>
        <v>0.016131900304271696</v>
      </c>
      <c r="AL46" s="80">
        <f t="shared" si="23"/>
        <v>0.012421626618758452</v>
      </c>
      <c r="AM46" s="80">
        <f t="shared" si="24"/>
        <v>0.002644257974994124</v>
      </c>
      <c r="AN46" s="80">
        <f t="shared" si="25"/>
        <v>-0.010145181942487369</v>
      </c>
      <c r="AO46" s="80">
        <f t="shared" si="26"/>
        <v>0.012590777621734661</v>
      </c>
      <c r="AP46" s="80">
        <f t="shared" si="27"/>
        <v>-0.05297379580297912</v>
      </c>
    </row>
    <row r="47" spans="1:42" ht="12.75" customHeight="1">
      <c r="A47" s="40">
        <v>43677</v>
      </c>
      <c r="B47" s="20">
        <v>26864.27</v>
      </c>
      <c r="C47" s="20">
        <v>2980.38</v>
      </c>
      <c r="D47" s="20">
        <v>8175.42</v>
      </c>
      <c r="E47" s="20">
        <v>1574.609985</v>
      </c>
      <c r="F47" s="20">
        <v>13066.6</v>
      </c>
      <c r="G47" s="18">
        <v>16.12</v>
      </c>
      <c r="I47" s="20">
        <v>27089.186818181824</v>
      </c>
      <c r="J47" s="20">
        <v>2996.1136363636365</v>
      </c>
      <c r="K47" s="20">
        <v>8205.599090909092</v>
      </c>
      <c r="L47" s="20">
        <v>1564.673136363636</v>
      </c>
      <c r="M47" s="20">
        <v>13176.115454545454</v>
      </c>
      <c r="N47" s="20">
        <v>13.305909090909092</v>
      </c>
      <c r="P47" s="64">
        <f t="shared" si="30"/>
        <v>0.05701629615989501</v>
      </c>
      <c r="Q47" s="64">
        <f t="shared" si="31"/>
        <v>0.06162329289230528</v>
      </c>
      <c r="R47" s="64">
        <f t="shared" si="32"/>
        <v>0.06564700024375014</v>
      </c>
      <c r="S47" s="64">
        <f t="shared" si="33"/>
        <v>-0.05757125998264789</v>
      </c>
      <c r="T47" s="64">
        <f t="shared" si="34"/>
        <v>0.007970181744816562</v>
      </c>
      <c r="U47" s="64">
        <f t="shared" si="35"/>
        <v>0.2564302416212003</v>
      </c>
      <c r="W47" s="80">
        <f t="shared" si="16"/>
        <v>0.009936481107490458</v>
      </c>
      <c r="X47" s="80">
        <f t="shared" si="17"/>
        <v>0.013128195366039375</v>
      </c>
      <c r="Y47" s="80">
        <f t="shared" si="18"/>
        <v>0.021131017806111263</v>
      </c>
      <c r="Z47" s="80">
        <f t="shared" si="19"/>
        <v>0.005132256635287158</v>
      </c>
      <c r="AA47" s="80">
        <f t="shared" si="20"/>
        <v>0.00129428163537737</v>
      </c>
      <c r="AB47" s="80">
        <f t="shared" si="21"/>
        <v>0.06896551724137945</v>
      </c>
      <c r="AD47" s="64">
        <f t="shared" si="36"/>
        <v>0.0845118036337742</v>
      </c>
      <c r="AE47" s="64">
        <f t="shared" si="37"/>
        <v>0.07247535883140777</v>
      </c>
      <c r="AF47" s="64">
        <f t="shared" si="38"/>
        <v>0.05785017595564357</v>
      </c>
      <c r="AG47" s="64">
        <f t="shared" si="39"/>
        <v>-0.07055762115452924</v>
      </c>
      <c r="AH47" s="64">
        <f t="shared" si="40"/>
        <v>0.03138420691472121</v>
      </c>
      <c r="AI47" s="64">
        <f t="shared" si="41"/>
        <v>0.012039445523690073</v>
      </c>
      <c r="AK47" s="80">
        <f t="shared" si="22"/>
        <v>0.03551537580767827</v>
      </c>
      <c r="AL47" s="80">
        <f t="shared" si="23"/>
        <v>0.036657976172869144</v>
      </c>
      <c r="AM47" s="80">
        <f t="shared" si="24"/>
        <v>0.04857741415154404</v>
      </c>
      <c r="AN47" s="80">
        <f t="shared" si="25"/>
        <v>0.02407687925204116</v>
      </c>
      <c r="AO47" s="80">
        <f t="shared" si="26"/>
        <v>0.026882317951843815</v>
      </c>
      <c r="AP47" s="80">
        <f t="shared" si="27"/>
        <v>-0.15976830696456867</v>
      </c>
    </row>
    <row r="48" spans="1:42" ht="12.75" customHeight="1">
      <c r="A48" s="40">
        <v>43708</v>
      </c>
      <c r="B48" s="20">
        <v>26403.28</v>
      </c>
      <c r="C48" s="20">
        <v>2926.46</v>
      </c>
      <c r="D48" s="20">
        <v>7962.88</v>
      </c>
      <c r="E48" s="20">
        <v>1494.839966</v>
      </c>
      <c r="F48" s="20">
        <v>12736.88</v>
      </c>
      <c r="G48" s="18">
        <v>18.98</v>
      </c>
      <c r="I48" s="20">
        <v>26058.225000000002</v>
      </c>
      <c r="J48" s="20">
        <v>2897.498181818182</v>
      </c>
      <c r="K48" s="20">
        <v>7910.932545454547</v>
      </c>
      <c r="L48" s="20">
        <v>1496.6340909090914</v>
      </c>
      <c r="M48" s="20">
        <v>12629.437727272727</v>
      </c>
      <c r="N48" s="20">
        <v>18.97909090909091</v>
      </c>
      <c r="P48" s="64">
        <f t="shared" si="30"/>
        <v>0.01688669515136243</v>
      </c>
      <c r="Q48" s="64">
        <f t="shared" si="31"/>
        <v>0.008595494775152313</v>
      </c>
      <c r="R48" s="64">
        <f t="shared" si="32"/>
        <v>-0.01808487287811633</v>
      </c>
      <c r="S48" s="64">
        <f t="shared" si="33"/>
        <v>-0.14126671492172915</v>
      </c>
      <c r="T48" s="64">
        <f t="shared" si="34"/>
        <v>-0.021511252580647344</v>
      </c>
      <c r="U48" s="64">
        <f t="shared" si="35"/>
        <v>0.47589424572317274</v>
      </c>
      <c r="W48" s="80">
        <f t="shared" si="16"/>
        <v>-0.017159967495859796</v>
      </c>
      <c r="X48" s="80">
        <f t="shared" si="17"/>
        <v>-0.01809165274226776</v>
      </c>
      <c r="Y48" s="80">
        <f t="shared" si="18"/>
        <v>-0.025997441110059194</v>
      </c>
      <c r="Z48" s="80">
        <f t="shared" si="19"/>
        <v>-0.05066017601812678</v>
      </c>
      <c r="AA48" s="80">
        <f t="shared" si="20"/>
        <v>-0.025233802213276646</v>
      </c>
      <c r="AB48" s="80">
        <f t="shared" si="21"/>
        <v>0.17741935483870974</v>
      </c>
      <c r="AD48" s="64">
        <f t="shared" si="36"/>
        <v>0.0167084250984324</v>
      </c>
      <c r="AE48" s="64">
        <f t="shared" si="37"/>
        <v>0.013883918860910338</v>
      </c>
      <c r="AF48" s="64">
        <f t="shared" si="38"/>
        <v>0.0023694102399225425</v>
      </c>
      <c r="AG48" s="64">
        <f t="shared" si="39"/>
        <v>-0.12020892751425916</v>
      </c>
      <c r="AH48" s="64">
        <f t="shared" si="40"/>
        <v>-0.024715860254175714</v>
      </c>
      <c r="AI48" s="64">
        <f t="shared" si="41"/>
        <v>0.5126449889427229</v>
      </c>
      <c r="AK48" s="80">
        <f t="shared" si="22"/>
        <v>-0.038058057080172625</v>
      </c>
      <c r="AL48" s="80">
        <f t="shared" si="23"/>
        <v>-0.03291445736522314</v>
      </c>
      <c r="AM48" s="80">
        <f t="shared" si="24"/>
        <v>-0.03591042435658398</v>
      </c>
      <c r="AN48" s="80">
        <f t="shared" si="25"/>
        <v>-0.043484510517429964</v>
      </c>
      <c r="AO48" s="80">
        <f t="shared" si="26"/>
        <v>-0.04149005290357677</v>
      </c>
      <c r="AP48" s="80">
        <f t="shared" si="27"/>
        <v>0.42636559286714726</v>
      </c>
    </row>
    <row r="49" spans="1:42" ht="12.75" customHeight="1">
      <c r="A49" s="40">
        <v>43738</v>
      </c>
      <c r="B49" s="20">
        <v>26916.83</v>
      </c>
      <c r="C49" s="20">
        <v>2976.74</v>
      </c>
      <c r="D49" s="20">
        <v>7999.34</v>
      </c>
      <c r="E49" s="20">
        <v>1523.369995</v>
      </c>
      <c r="F49" s="20">
        <v>13004.74</v>
      </c>
      <c r="G49" s="18">
        <v>16.24</v>
      </c>
      <c r="I49" s="20">
        <v>26900.214</v>
      </c>
      <c r="J49" s="20">
        <v>2982.156</v>
      </c>
      <c r="K49" s="20">
        <v>8087.69975</v>
      </c>
      <c r="L49" s="20">
        <v>1542.0611000000001</v>
      </c>
      <c r="M49" s="20">
        <v>13013.6375</v>
      </c>
      <c r="N49" s="20">
        <v>15.558999999999997</v>
      </c>
      <c r="P49" s="64">
        <f t="shared" si="30"/>
        <v>0.017329905046845395</v>
      </c>
      <c r="Q49" s="64">
        <f t="shared" si="31"/>
        <v>0.02153755344923436</v>
      </c>
      <c r="R49" s="64">
        <f t="shared" si="32"/>
        <v>-0.005842400591572594</v>
      </c>
      <c r="S49" s="64">
        <f t="shared" si="33"/>
        <v>-0.1020883055298446</v>
      </c>
      <c r="T49" s="64">
        <f t="shared" si="34"/>
        <v>-0.005945337748384905</v>
      </c>
      <c r="U49" s="64">
        <f t="shared" si="35"/>
        <v>0.33993399339933994</v>
      </c>
      <c r="W49" s="80">
        <f t="shared" si="16"/>
        <v>0.01945023497080678</v>
      </c>
      <c r="X49" s="80">
        <f t="shared" si="17"/>
        <v>0.017181167690656807</v>
      </c>
      <c r="Y49" s="80">
        <f t="shared" si="18"/>
        <v>0.004578745378556404</v>
      </c>
      <c r="Z49" s="80">
        <f t="shared" si="19"/>
        <v>0.019085674486174486</v>
      </c>
      <c r="AA49" s="80">
        <f t="shared" si="20"/>
        <v>0.021030268009120112</v>
      </c>
      <c r="AB49" s="80">
        <f t="shared" si="21"/>
        <v>-0.14436248682824038</v>
      </c>
      <c r="AD49" s="64">
        <f t="shared" si="36"/>
        <v>0.025447129813170655</v>
      </c>
      <c r="AE49" s="64">
        <f t="shared" si="37"/>
        <v>0.02779784906212779</v>
      </c>
      <c r="AF49" s="64">
        <f t="shared" si="38"/>
        <v>0.013076385928764589</v>
      </c>
      <c r="AG49" s="64">
        <f t="shared" si="39"/>
        <v>-0.09901566641369697</v>
      </c>
      <c r="AH49" s="64">
        <f t="shared" si="40"/>
        <v>-0.0032482930878167116</v>
      </c>
      <c r="AI49" s="64">
        <f t="shared" si="41"/>
        <v>0.2051406441092538</v>
      </c>
      <c r="AK49" s="80">
        <f t="shared" si="22"/>
        <v>0.032311832444458455</v>
      </c>
      <c r="AL49" s="80">
        <f t="shared" si="23"/>
        <v>0.029217556964503455</v>
      </c>
      <c r="AM49" s="80">
        <f t="shared" si="24"/>
        <v>0.022344673466722975</v>
      </c>
      <c r="AN49" s="80">
        <f t="shared" si="25"/>
        <v>0.030352782531711142</v>
      </c>
      <c r="AO49" s="80">
        <f t="shared" si="26"/>
        <v>0.030420972098988308</v>
      </c>
      <c r="AP49" s="80">
        <f t="shared" si="27"/>
        <v>-0.18020309431431736</v>
      </c>
    </row>
    <row r="50" spans="1:42" ht="12.75" customHeight="1">
      <c r="A50" s="40">
        <v>43769</v>
      </c>
      <c r="B50" s="20">
        <v>27046.23</v>
      </c>
      <c r="C50" s="20">
        <v>3037.56</v>
      </c>
      <c r="D50" s="20">
        <v>8292.36</v>
      </c>
      <c r="E50" s="20">
        <v>1562.449951</v>
      </c>
      <c r="F50" s="20">
        <v>13171.81</v>
      </c>
      <c r="G50" s="18">
        <v>13.22</v>
      </c>
      <c r="I50" s="20">
        <v>26736.796086956525</v>
      </c>
      <c r="J50" s="20">
        <v>2977.675217391304</v>
      </c>
      <c r="K50" s="20">
        <v>8079.278391304349</v>
      </c>
      <c r="L50" s="20">
        <v>1525.4516521739133</v>
      </c>
      <c r="M50" s="20">
        <v>12956.901304347828</v>
      </c>
      <c r="N50" s="20">
        <v>15.466521739130439</v>
      </c>
      <c r="P50" s="64">
        <f t="shared" si="30"/>
        <v>0.07686289405536617</v>
      </c>
      <c r="Q50" s="64">
        <f t="shared" si="31"/>
        <v>0.12015163695634534</v>
      </c>
      <c r="R50" s="64">
        <f t="shared" si="32"/>
        <v>0.1350223791729972</v>
      </c>
      <c r="S50" s="64">
        <f t="shared" si="33"/>
        <v>0.033769735446919746</v>
      </c>
      <c r="T50" s="64">
        <f t="shared" si="34"/>
        <v>0.07894374699993278</v>
      </c>
      <c r="U50" s="64">
        <f t="shared" si="35"/>
        <v>-0.37729627885068295</v>
      </c>
      <c r="W50" s="80">
        <f t="shared" si="16"/>
        <v>0.004807401168711145</v>
      </c>
      <c r="X50" s="80">
        <f t="shared" si="17"/>
        <v>0.020431747482144935</v>
      </c>
      <c r="Y50" s="80">
        <f t="shared" si="18"/>
        <v>0.03663052201806649</v>
      </c>
      <c r="Z50" s="80">
        <f t="shared" si="19"/>
        <v>0.025653620675389455</v>
      </c>
      <c r="AA50" s="80">
        <f t="shared" si="20"/>
        <v>0.012846854300816446</v>
      </c>
      <c r="AB50" s="80">
        <f t="shared" si="21"/>
        <v>-0.18596059113300478</v>
      </c>
      <c r="AD50" s="64">
        <f t="shared" si="36"/>
        <v>0.04402512018117899</v>
      </c>
      <c r="AE50" s="64">
        <f t="shared" si="37"/>
        <v>0.06900479804400761</v>
      </c>
      <c r="AF50" s="64">
        <f t="shared" si="38"/>
        <v>0.0733610720059481</v>
      </c>
      <c r="AG50" s="64">
        <f t="shared" si="39"/>
        <v>-0.026889638911957836</v>
      </c>
      <c r="AH50" s="64">
        <f t="shared" si="40"/>
        <v>0.03349117309949867</v>
      </c>
      <c r="AI50" s="64">
        <f t="shared" si="41"/>
        <v>-0.20078634014828112</v>
      </c>
      <c r="AK50" s="80">
        <f t="shared" si="22"/>
        <v>-0.006074967026042044</v>
      </c>
      <c r="AL50" s="80">
        <f t="shared" si="23"/>
        <v>-0.0015025312588260453</v>
      </c>
      <c r="AM50" s="80">
        <f t="shared" si="24"/>
        <v>-0.0010412551103484713</v>
      </c>
      <c r="AN50" s="80">
        <f t="shared" si="25"/>
        <v>-0.010770940156707653</v>
      </c>
      <c r="AO50" s="80">
        <f t="shared" si="26"/>
        <v>-0.004359749197883622</v>
      </c>
      <c r="AP50" s="80">
        <f t="shared" si="27"/>
        <v>-0.005943714947590384</v>
      </c>
    </row>
    <row r="51" spans="1:42" ht="12.75" customHeight="1">
      <c r="A51" s="40">
        <v>43799</v>
      </c>
      <c r="B51" s="20">
        <v>28051.41</v>
      </c>
      <c r="C51" s="20">
        <v>3140.98</v>
      </c>
      <c r="D51" s="20">
        <v>8665.47</v>
      </c>
      <c r="E51" s="20">
        <v>1624.5</v>
      </c>
      <c r="F51" s="20">
        <v>13545.21</v>
      </c>
      <c r="G51" s="18">
        <v>12.62</v>
      </c>
      <c r="I51" s="20">
        <v>27797.046000000002</v>
      </c>
      <c r="J51" s="20">
        <v>3104.9045000000006</v>
      </c>
      <c r="K51" s="20">
        <v>8517.577150000001</v>
      </c>
      <c r="L51" s="20">
        <v>1599.6468000000004</v>
      </c>
      <c r="M51" s="20">
        <v>13432.911499999998</v>
      </c>
      <c r="N51" s="20">
        <v>12.5235</v>
      </c>
      <c r="P51" s="64">
        <f t="shared" si="30"/>
        <v>0.09839865050594288</v>
      </c>
      <c r="Q51" s="64">
        <f t="shared" si="31"/>
        <v>0.13796613976675354</v>
      </c>
      <c r="R51" s="64">
        <f t="shared" si="32"/>
        <v>0.18210527464552406</v>
      </c>
      <c r="S51" s="64">
        <f t="shared" si="33"/>
        <v>0.059500269887230894</v>
      </c>
      <c r="T51" s="64">
        <f t="shared" si="34"/>
        <v>0.0873093023909195</v>
      </c>
      <c r="U51" s="64">
        <f t="shared" si="35"/>
        <v>-0.30160486995019375</v>
      </c>
      <c r="W51" s="80">
        <f t="shared" si="16"/>
        <v>0.03716525371558266</v>
      </c>
      <c r="X51" s="80">
        <f t="shared" si="17"/>
        <v>0.03404706409091518</v>
      </c>
      <c r="Y51" s="80">
        <f t="shared" si="18"/>
        <v>0.044994428606572656</v>
      </c>
      <c r="Z51" s="80">
        <f t="shared" si="19"/>
        <v>0.03971330343111901</v>
      </c>
      <c r="AA51" s="80">
        <f t="shared" si="20"/>
        <v>0.028348419845108497</v>
      </c>
      <c r="AB51" s="80">
        <f t="shared" si="21"/>
        <v>-0.045385779122541714</v>
      </c>
      <c r="AD51" s="64">
        <f t="shared" si="36"/>
        <v>0.10049500767468511</v>
      </c>
      <c r="AE51" s="64">
        <f t="shared" si="37"/>
        <v>0.14015527257377558</v>
      </c>
      <c r="AF51" s="64">
        <f t="shared" si="38"/>
        <v>0.177097721748958</v>
      </c>
      <c r="AG51" s="64">
        <f t="shared" si="39"/>
        <v>0.04896352635484558</v>
      </c>
      <c r="AH51" s="64">
        <f t="shared" si="40"/>
        <v>0.08808870157009463</v>
      </c>
      <c r="AI51" s="64">
        <f t="shared" si="41"/>
        <v>-0.3540941130240438</v>
      </c>
      <c r="AK51" s="80">
        <f t="shared" si="22"/>
        <v>0.0396550846853605</v>
      </c>
      <c r="AL51" s="80">
        <f t="shared" si="23"/>
        <v>0.04272772324718477</v>
      </c>
      <c r="AM51" s="80">
        <f t="shared" si="24"/>
        <v>0.05424974081440115</v>
      </c>
      <c r="AN51" s="80">
        <f t="shared" si="25"/>
        <v>0.04863815101602986</v>
      </c>
      <c r="AO51" s="80">
        <f t="shared" si="26"/>
        <v>0.03673796569650811</v>
      </c>
      <c r="AP51" s="80">
        <f t="shared" si="27"/>
        <v>-0.19028336097602128</v>
      </c>
    </row>
    <row r="52" spans="1:42" ht="12.75" customHeight="1">
      <c r="A52" s="40">
        <v>43830</v>
      </c>
      <c r="B52" s="20">
        <v>28538.44</v>
      </c>
      <c r="C52" s="20">
        <v>3230.78</v>
      </c>
      <c r="D52" s="20">
        <v>8972.6</v>
      </c>
      <c r="E52" s="20">
        <v>1668.469971</v>
      </c>
      <c r="F52" s="20">
        <v>13913.03</v>
      </c>
      <c r="G52" s="18">
        <v>13.78</v>
      </c>
      <c r="I52" s="20">
        <v>28167.005714285715</v>
      </c>
      <c r="J52" s="20">
        <v>3176.7495238095235</v>
      </c>
      <c r="K52" s="20">
        <v>8778.591428571428</v>
      </c>
      <c r="L52" s="20">
        <v>1647.0726666666662</v>
      </c>
      <c r="M52" s="20">
        <v>13714.164761904764</v>
      </c>
      <c r="N52" s="20">
        <v>13.75666666666667</v>
      </c>
      <c r="P52" s="64">
        <f t="shared" si="30"/>
        <v>0.22338394321542077</v>
      </c>
      <c r="Q52" s="64">
        <f t="shared" si="31"/>
        <v>0.2887807407702896</v>
      </c>
      <c r="R52" s="64">
        <f t="shared" si="32"/>
        <v>0.3522564232406169</v>
      </c>
      <c r="S52" s="64">
        <f t="shared" si="33"/>
        <v>0.1293208605621261</v>
      </c>
      <c r="T52" s="64">
        <f t="shared" si="34"/>
        <v>0.22318911167983524</v>
      </c>
      <c r="U52" s="64">
        <f t="shared" si="35"/>
        <v>-0.45790715971675855</v>
      </c>
      <c r="W52" s="80">
        <f t="shared" si="16"/>
        <v>0.01736205060636875</v>
      </c>
      <c r="X52" s="80">
        <f t="shared" si="17"/>
        <v>0.028589803182446305</v>
      </c>
      <c r="Y52" s="80">
        <f t="shared" si="18"/>
        <v>0.03544297077942704</v>
      </c>
      <c r="Z52" s="80">
        <f t="shared" si="19"/>
        <v>0.02706677192982454</v>
      </c>
      <c r="AA52" s="80">
        <f t="shared" si="20"/>
        <v>0.02715498689204532</v>
      </c>
      <c r="AB52" s="80">
        <f t="shared" si="21"/>
        <v>0.09191759112519815</v>
      </c>
      <c r="AD52" s="64">
        <f t="shared" si="36"/>
        <v>0.18321195347193897</v>
      </c>
      <c r="AE52" s="64">
        <f t="shared" si="37"/>
        <v>0.23738573841405297</v>
      </c>
      <c r="AF52" s="64">
        <f t="shared" si="38"/>
        <v>0.28826168484780723</v>
      </c>
      <c r="AG52" s="64">
        <f t="shared" si="39"/>
        <v>0.18203756361454548</v>
      </c>
      <c r="AH52" s="64">
        <f t="shared" si="40"/>
        <v>0.17978814487663142</v>
      </c>
      <c r="AI52" s="64">
        <f t="shared" si="41"/>
        <v>-0.44870037192493983</v>
      </c>
      <c r="AK52" s="80">
        <f t="shared" si="22"/>
        <v>0.0133093176262582</v>
      </c>
      <c r="AL52" s="80">
        <f t="shared" si="23"/>
        <v>0.02313920566945704</v>
      </c>
      <c r="AM52" s="80">
        <f t="shared" si="24"/>
        <v>0.030644193058048996</v>
      </c>
      <c r="AN52" s="80">
        <f t="shared" si="25"/>
        <v>0.0296477113989575</v>
      </c>
      <c r="AO52" s="80">
        <f t="shared" si="26"/>
        <v>0.020937624870436045</v>
      </c>
      <c r="AP52" s="80">
        <f t="shared" si="27"/>
        <v>0.09846821309271925</v>
      </c>
    </row>
    <row r="53" spans="1:42" ht="12.75" customHeight="1">
      <c r="A53" s="40">
        <v>43861</v>
      </c>
      <c r="B53" s="20">
        <v>28256.03</v>
      </c>
      <c r="C53" s="20">
        <v>3225.52</v>
      </c>
      <c r="D53" s="20">
        <v>9150.936</v>
      </c>
      <c r="E53" s="20">
        <v>1614.061</v>
      </c>
      <c r="F53" s="20">
        <v>13614.1</v>
      </c>
      <c r="G53" s="18">
        <v>18.84</v>
      </c>
      <c r="I53" s="20">
        <v>28879.99</v>
      </c>
      <c r="J53" s="20">
        <v>3278.2</v>
      </c>
      <c r="K53" s="20">
        <v>9233.36</v>
      </c>
      <c r="L53" s="20">
        <v>1666.647</v>
      </c>
      <c r="M53" s="20">
        <v>13970.27</v>
      </c>
      <c r="N53" s="20">
        <v>13.94</v>
      </c>
      <c r="P53" s="64">
        <f t="shared" si="30"/>
        <v>0.13025611938077586</v>
      </c>
      <c r="Q53" s="64">
        <f t="shared" si="31"/>
        <v>0.19282570910839092</v>
      </c>
      <c r="R53" s="64">
        <f t="shared" si="32"/>
        <v>0.25669633906181755</v>
      </c>
      <c r="S53" s="64">
        <f t="shared" si="33"/>
        <v>0.07645686507842897</v>
      </c>
      <c r="T53" s="64">
        <f t="shared" si="34"/>
        <v>0.10692469243509439</v>
      </c>
      <c r="U53" s="64">
        <f t="shared" si="35"/>
        <v>0.1369945684972842</v>
      </c>
      <c r="W53" s="80">
        <f t="shared" si="16"/>
        <v>-0.009895775662580042</v>
      </c>
      <c r="X53" s="80">
        <f t="shared" si="17"/>
        <v>-0.001628089811129274</v>
      </c>
      <c r="Y53" s="80">
        <f t="shared" si="18"/>
        <v>0.019875621336067573</v>
      </c>
      <c r="Z53" s="80">
        <f t="shared" si="19"/>
        <v>-0.03261009904025425</v>
      </c>
      <c r="AA53" s="80">
        <f t="shared" si="20"/>
        <v>-0.02148561456418918</v>
      </c>
      <c r="AB53" s="80">
        <f t="shared" si="21"/>
        <v>0.36719883889695226</v>
      </c>
      <c r="AD53" s="64">
        <f t="shared" si="36"/>
        <v>0.19547291941849787</v>
      </c>
      <c r="AE53" s="64">
        <f t="shared" si="37"/>
        <v>0.2572725982687667</v>
      </c>
      <c r="AF53" s="64">
        <f t="shared" si="38"/>
        <v>0.3228962329877847</v>
      </c>
      <c r="AG53" s="64">
        <f t="shared" si="39"/>
        <v>0.1549563871772326</v>
      </c>
      <c r="AH53" s="64">
        <f t="shared" si="40"/>
        <v>0.17598985149632074</v>
      </c>
      <c r="AI53" s="64">
        <f t="shared" si="41"/>
        <v>-0.2877718845798257</v>
      </c>
      <c r="AK53" s="80">
        <f t="shared" si="22"/>
        <v>0.025312746869386782</v>
      </c>
      <c r="AL53" s="80">
        <f t="shared" si="23"/>
        <v>0.0319353085378975</v>
      </c>
      <c r="AM53" s="80">
        <f t="shared" si="24"/>
        <v>0.05180427579172342</v>
      </c>
      <c r="AN53" s="80">
        <f t="shared" si="25"/>
        <v>0.011884316781813897</v>
      </c>
      <c r="AO53" s="80">
        <f t="shared" si="26"/>
        <v>0.018674504976536888</v>
      </c>
      <c r="AP53" s="80">
        <f t="shared" si="27"/>
        <v>0.013326871819723474</v>
      </c>
    </row>
    <row r="54" spans="1:42" ht="12.75" customHeight="1">
      <c r="A54" s="40">
        <v>43889</v>
      </c>
      <c r="B54" s="20">
        <v>25409.36</v>
      </c>
      <c r="C54" s="20">
        <v>2954.22</v>
      </c>
      <c r="D54" s="20">
        <v>8567.367</v>
      </c>
      <c r="E54" s="20">
        <v>1476.431</v>
      </c>
      <c r="F54" s="20">
        <v>12380.97</v>
      </c>
      <c r="G54" s="18">
        <v>40.11</v>
      </c>
      <c r="I54" s="20">
        <v>28519.73</v>
      </c>
      <c r="J54" s="20">
        <v>3277.31</v>
      </c>
      <c r="K54" s="20">
        <v>9418.85</v>
      </c>
      <c r="L54" s="20">
        <v>1642.045</v>
      </c>
      <c r="M54" s="20">
        <v>13722.13</v>
      </c>
      <c r="N54" s="20">
        <v>19.63</v>
      </c>
      <c r="P54" s="64">
        <f t="shared" si="30"/>
        <v>-0.019549313165611926</v>
      </c>
      <c r="Q54" s="64">
        <f t="shared" si="31"/>
        <v>0.060955507112613105</v>
      </c>
      <c r="R54" s="64">
        <f t="shared" si="32"/>
        <v>0.13738239343222003</v>
      </c>
      <c r="S54" s="64">
        <f t="shared" si="33"/>
        <v>-0.06291075873020391</v>
      </c>
      <c r="T54" s="64">
        <f t="shared" si="34"/>
        <v>-0.02086547761492663</v>
      </c>
      <c r="U54" s="64">
        <f t="shared" si="35"/>
        <v>1.7138024357239514</v>
      </c>
      <c r="W54" s="80">
        <f t="shared" si="16"/>
        <v>-0.10074557536922202</v>
      </c>
      <c r="X54" s="80">
        <f t="shared" si="17"/>
        <v>-0.08411046900964814</v>
      </c>
      <c r="Y54" s="80">
        <f t="shared" si="18"/>
        <v>-0.06377150927511677</v>
      </c>
      <c r="Z54" s="80">
        <f t="shared" si="19"/>
        <v>-0.08526939192508831</v>
      </c>
      <c r="AA54" s="80">
        <f t="shared" si="20"/>
        <v>-0.09057741606128944</v>
      </c>
      <c r="AB54" s="80">
        <f t="shared" si="21"/>
        <v>1.128980891719745</v>
      </c>
      <c r="AD54" s="64">
        <f t="shared" si="36"/>
        <v>0.11381148983440048</v>
      </c>
      <c r="AE54" s="64">
        <f t="shared" si="37"/>
        <v>0.18964484255791003</v>
      </c>
      <c r="AF54" s="64">
        <f t="shared" si="38"/>
        <v>0.2676651039831539</v>
      </c>
      <c r="AG54" s="64">
        <f t="shared" si="39"/>
        <v>0.060140224320991864</v>
      </c>
      <c r="AH54" s="64">
        <f t="shared" si="40"/>
        <v>0.096752290620997</v>
      </c>
      <c r="AI54" s="64">
        <f t="shared" si="41"/>
        <v>0.2885027292199265</v>
      </c>
      <c r="AK54" s="80">
        <f t="shared" si="22"/>
        <v>-0.01247438105068599</v>
      </c>
      <c r="AL54" s="80">
        <f t="shared" si="23"/>
        <v>-0.0002714904520773054</v>
      </c>
      <c r="AM54" s="80">
        <f t="shared" si="24"/>
        <v>0.02008911165599514</v>
      </c>
      <c r="AN54" s="80">
        <f t="shared" si="25"/>
        <v>-0.014761374184215303</v>
      </c>
      <c r="AO54" s="80">
        <f t="shared" si="26"/>
        <v>-0.017762004599768066</v>
      </c>
      <c r="AP54" s="80">
        <f t="shared" si="27"/>
        <v>0.4081779053084649</v>
      </c>
    </row>
    <row r="55" spans="1:42" ht="12.75" customHeight="1">
      <c r="A55" s="40">
        <v>43921</v>
      </c>
      <c r="B55" s="20">
        <v>21917.16</v>
      </c>
      <c r="C55" s="20">
        <v>2584.59</v>
      </c>
      <c r="D55" s="20">
        <v>7700.098</v>
      </c>
      <c r="E55" s="20">
        <v>1153.103</v>
      </c>
      <c r="F55" s="20">
        <v>10301.87</v>
      </c>
      <c r="G55" s="18">
        <v>53.54</v>
      </c>
      <c r="I55" s="20">
        <v>22637.42</v>
      </c>
      <c r="J55" s="20">
        <v>2652.39</v>
      </c>
      <c r="K55" s="20">
        <v>7772.205</v>
      </c>
      <c r="L55" s="20">
        <v>1216.619</v>
      </c>
      <c r="M55" s="20">
        <v>10726.12</v>
      </c>
      <c r="N55" s="20">
        <v>57.74</v>
      </c>
      <c r="P55" s="64">
        <f t="shared" si="30"/>
        <v>-0.1547136221357971</v>
      </c>
      <c r="Q55" s="64">
        <f t="shared" si="31"/>
        <v>-0.08813505503810326</v>
      </c>
      <c r="R55" s="64">
        <f t="shared" si="32"/>
        <v>-0.003780668933360265</v>
      </c>
      <c r="S55" s="64">
        <f t="shared" si="33"/>
        <v>-0.25110537656426</v>
      </c>
      <c r="T55" s="64">
        <f t="shared" si="34"/>
        <v>-0.1886298051174775</v>
      </c>
      <c r="U55" s="64">
        <f t="shared" si="35"/>
        <v>2.9051787016776074</v>
      </c>
      <c r="W55" s="80">
        <f t="shared" si="16"/>
        <v>-0.1374375427008</v>
      </c>
      <c r="X55" s="80">
        <f t="shared" si="17"/>
        <v>-0.12511932083595656</v>
      </c>
      <c r="Y55" s="80">
        <f t="shared" si="18"/>
        <v>-0.10122935086123896</v>
      </c>
      <c r="Z55" s="80">
        <f t="shared" si="19"/>
        <v>-0.2189929634368284</v>
      </c>
      <c r="AA55" s="80">
        <f t="shared" si="20"/>
        <v>-0.1679270687191713</v>
      </c>
      <c r="AB55" s="80">
        <f t="shared" si="21"/>
        <v>0.3348292196459737</v>
      </c>
      <c r="AD55" s="64">
        <f t="shared" si="36"/>
        <v>-0.11994115833267693</v>
      </c>
      <c r="AE55" s="64">
        <f t="shared" si="37"/>
        <v>-0.054063724979051875</v>
      </c>
      <c r="AF55" s="64">
        <f t="shared" si="38"/>
        <v>0.018722244347465944</v>
      </c>
      <c r="AG55" s="64">
        <f t="shared" si="39"/>
        <v>-0.21247086297741513</v>
      </c>
      <c r="AH55" s="64">
        <f t="shared" si="40"/>
        <v>-0.1506973979610421</v>
      </c>
      <c r="AI55" s="64">
        <f t="shared" si="41"/>
        <v>2.986127091620369</v>
      </c>
      <c r="AK55" s="80">
        <f t="shared" si="22"/>
        <v>-0.20625405640235728</v>
      </c>
      <c r="AL55" s="80">
        <f t="shared" si="23"/>
        <v>-0.19068077173047415</v>
      </c>
      <c r="AM55" s="80">
        <f t="shared" si="24"/>
        <v>-0.174824421240385</v>
      </c>
      <c r="AN55" s="80">
        <f t="shared" si="25"/>
        <v>-0.2590830336562032</v>
      </c>
      <c r="AO55" s="80">
        <f t="shared" si="26"/>
        <v>-0.2183341798977272</v>
      </c>
      <c r="AP55" s="80">
        <f t="shared" si="27"/>
        <v>1.9414161996943458</v>
      </c>
    </row>
    <row r="56" spans="1:42" ht="12.75" customHeight="1">
      <c r="A56" s="40">
        <v>43951</v>
      </c>
      <c r="B56" s="20">
        <v>24345.72</v>
      </c>
      <c r="C56" s="20">
        <v>2912.43</v>
      </c>
      <c r="D56" s="20">
        <v>8889.551</v>
      </c>
      <c r="E56" s="20">
        <v>1310.664</v>
      </c>
      <c r="F56" s="20">
        <v>11372.34</v>
      </c>
      <c r="G56" s="18">
        <v>34.15</v>
      </c>
      <c r="I56" s="20">
        <v>23293.9</v>
      </c>
      <c r="J56" s="20">
        <v>2761.98</v>
      </c>
      <c r="K56" s="20">
        <v>8292.408</v>
      </c>
      <c r="L56" s="20">
        <v>1203.105</v>
      </c>
      <c r="M56" s="20">
        <v>10857.14</v>
      </c>
      <c r="N56" s="20">
        <v>41.45</v>
      </c>
      <c r="P56" s="64">
        <f t="shared" si="30"/>
        <v>-0.08450335070513149</v>
      </c>
      <c r="Q56" s="64">
        <f t="shared" si="31"/>
        <v>-0.011338060920012438</v>
      </c>
      <c r="R56" s="64">
        <f t="shared" si="32"/>
        <v>0.09810040035131085</v>
      </c>
      <c r="S56" s="64">
        <f t="shared" si="33"/>
        <v>-0.17630983206244522</v>
      </c>
      <c r="T56" s="64">
        <f t="shared" si="34"/>
        <v>-0.12926692009968876</v>
      </c>
      <c r="U56" s="64">
        <f t="shared" si="35"/>
        <v>1.6028963414634148</v>
      </c>
      <c r="W56" s="80">
        <f t="shared" si="16"/>
        <v>0.11080632709712401</v>
      </c>
      <c r="X56" s="80">
        <f t="shared" si="17"/>
        <v>0.12684410293315374</v>
      </c>
      <c r="Y56" s="80">
        <f t="shared" si="18"/>
        <v>0.15447244957142092</v>
      </c>
      <c r="Z56" s="80">
        <f t="shared" si="19"/>
        <v>0.13664087249794687</v>
      </c>
      <c r="AA56" s="80">
        <f t="shared" si="20"/>
        <v>0.10391026095262301</v>
      </c>
      <c r="AB56" s="80">
        <f t="shared" si="21"/>
        <v>-0.3621591333582368</v>
      </c>
      <c r="AD56" s="64">
        <f t="shared" si="36"/>
        <v>-0.11770801138286968</v>
      </c>
      <c r="AE56" s="64">
        <f t="shared" si="37"/>
        <v>-0.048839451752875296</v>
      </c>
      <c r="AF56" s="64">
        <f t="shared" si="38"/>
        <v>0.03743983275194673</v>
      </c>
      <c r="AG56" s="64">
        <f t="shared" si="39"/>
        <v>-0.23647229672588443</v>
      </c>
      <c r="AH56" s="64">
        <f t="shared" si="40"/>
        <v>-0.1598919178559789</v>
      </c>
      <c r="AI56" s="64">
        <f t="shared" si="41"/>
        <v>2.2010076122531537</v>
      </c>
      <c r="AK56" s="80">
        <f t="shared" si="22"/>
        <v>0.028999771175337363</v>
      </c>
      <c r="AL56" s="80">
        <f t="shared" si="23"/>
        <v>0.041317453315689034</v>
      </c>
      <c r="AM56" s="80">
        <f t="shared" si="24"/>
        <v>0.06693119906127021</v>
      </c>
      <c r="AN56" s="80">
        <f t="shared" si="25"/>
        <v>-0.011107832443846388</v>
      </c>
      <c r="AO56" s="80">
        <f t="shared" si="26"/>
        <v>0.01221504141292451</v>
      </c>
      <c r="AP56" s="80">
        <f t="shared" si="27"/>
        <v>-0.2821267751991686</v>
      </c>
    </row>
    <row r="57" spans="1:42" ht="12.75" customHeight="1">
      <c r="A57" s="40">
        <v>43980</v>
      </c>
      <c r="B57" s="20">
        <v>25383.11</v>
      </c>
      <c r="C57" s="20">
        <v>3044.31</v>
      </c>
      <c r="D57" s="20">
        <v>9489.872</v>
      </c>
      <c r="E57" s="20">
        <v>1394.035</v>
      </c>
      <c r="F57" s="20">
        <v>11802.95</v>
      </c>
      <c r="G57" s="18">
        <v>27.51</v>
      </c>
      <c r="I57" s="20">
        <v>24271.02</v>
      </c>
      <c r="J57" s="20">
        <v>2919.61</v>
      </c>
      <c r="K57" s="20">
        <v>9105.656</v>
      </c>
      <c r="L57" s="20">
        <v>1315.683</v>
      </c>
      <c r="M57" s="20">
        <v>11278.53</v>
      </c>
      <c r="N57" s="20">
        <v>30.9</v>
      </c>
      <c r="P57" s="64">
        <f t="shared" si="30"/>
        <v>0.02289216539646932</v>
      </c>
      <c r="Q57" s="64">
        <f t="shared" si="31"/>
        <v>0.10619317892778501</v>
      </c>
      <c r="R57" s="64">
        <f t="shared" si="32"/>
        <v>0.27326995968147694</v>
      </c>
      <c r="S57" s="64">
        <f t="shared" si="33"/>
        <v>-0.04875842925409535</v>
      </c>
      <c r="T57" s="64">
        <f t="shared" si="34"/>
        <v>-0.03763222115228593</v>
      </c>
      <c r="U57" s="64">
        <f t="shared" si="35"/>
        <v>0.4703367183324425</v>
      </c>
      <c r="W57" s="80">
        <f t="shared" si="16"/>
        <v>0.04261077511776201</v>
      </c>
      <c r="X57" s="80">
        <f t="shared" si="17"/>
        <v>0.04528177501261843</v>
      </c>
      <c r="Y57" s="80">
        <f t="shared" si="18"/>
        <v>0.06753108227850868</v>
      </c>
      <c r="Z57" s="80">
        <f t="shared" si="19"/>
        <v>0.06360974284790011</v>
      </c>
      <c r="AA57" s="80">
        <f t="shared" si="20"/>
        <v>0.03786467868530141</v>
      </c>
      <c r="AB57" s="80">
        <f t="shared" si="21"/>
        <v>-0.19443631039531473</v>
      </c>
      <c r="AD57" s="64">
        <f t="shared" si="36"/>
        <v>-0.05724531893347884</v>
      </c>
      <c r="AE57" s="64">
        <f t="shared" si="37"/>
        <v>0.02273582392582063</v>
      </c>
      <c r="AF57" s="64">
        <f t="shared" si="38"/>
        <v>0.16667076378489698</v>
      </c>
      <c r="AG57" s="64">
        <f t="shared" si="39"/>
        <v>-0.1476230454133488</v>
      </c>
      <c r="AH57" s="64">
        <f t="shared" si="40"/>
        <v>-0.109939043181008</v>
      </c>
      <c r="AI57" s="64">
        <f t="shared" si="41"/>
        <v>0.8478851799499836</v>
      </c>
      <c r="AK57" s="80">
        <f t="shared" si="22"/>
        <v>0.0419474626404337</v>
      </c>
      <c r="AL57" s="80">
        <f t="shared" si="23"/>
        <v>0.0570713763314723</v>
      </c>
      <c r="AM57" s="80">
        <f t="shared" si="24"/>
        <v>0.09807139253157837</v>
      </c>
      <c r="AN57" s="80">
        <f t="shared" si="25"/>
        <v>0.0935728801725535</v>
      </c>
      <c r="AO57" s="80">
        <f t="shared" si="26"/>
        <v>0.03881224705585451</v>
      </c>
      <c r="AP57" s="80">
        <f t="shared" si="27"/>
        <v>-0.25452352231604347</v>
      </c>
    </row>
    <row r="58" spans="1:42" ht="12.75" customHeight="1">
      <c r="A58" s="40">
        <v>44012</v>
      </c>
      <c r="B58" s="20">
        <v>25812.88</v>
      </c>
      <c r="C58" s="20">
        <v>3100.29</v>
      </c>
      <c r="D58" s="20">
        <v>10058.77</v>
      </c>
      <c r="E58" s="20">
        <v>1441.365</v>
      </c>
      <c r="F58" s="20">
        <v>11893.78</v>
      </c>
      <c r="G58" s="18">
        <v>30.43</v>
      </c>
      <c r="I58" s="20">
        <v>26062.27</v>
      </c>
      <c r="J58" s="20">
        <v>3104.66</v>
      </c>
      <c r="K58" s="20">
        <v>9839.971</v>
      </c>
      <c r="L58" s="20">
        <v>1434.16</v>
      </c>
      <c r="M58" s="20">
        <v>12083.01</v>
      </c>
      <c r="N58" s="20">
        <v>31.12</v>
      </c>
      <c r="P58" s="64">
        <f aca="true" t="shared" si="42" ref="P58:U58">B58/B46-1</f>
        <v>-0.02958951817972655</v>
      </c>
      <c r="Q58" s="64">
        <f t="shared" si="42"/>
        <v>0.05388950832154893</v>
      </c>
      <c r="R58" s="64">
        <f t="shared" si="42"/>
        <v>0.2563662842982475</v>
      </c>
      <c r="S58" s="64">
        <f t="shared" si="42"/>
        <v>-0.07992298481130189</v>
      </c>
      <c r="T58" s="64">
        <f t="shared" si="42"/>
        <v>-0.0885789799160287</v>
      </c>
      <c r="U58" s="64">
        <f t="shared" si="42"/>
        <v>1.0179045092838197</v>
      </c>
      <c r="W58" s="80">
        <f aca="true" t="shared" si="43" ref="W58:AB58">B58/B57-1</f>
        <v>0.016931337412948944</v>
      </c>
      <c r="X58" s="80">
        <f t="shared" si="43"/>
        <v>0.018388403283502663</v>
      </c>
      <c r="Y58" s="80">
        <f t="shared" si="43"/>
        <v>0.0599479107832015</v>
      </c>
      <c r="Z58" s="80">
        <f t="shared" si="43"/>
        <v>0.03395180178402968</v>
      </c>
      <c r="AA58" s="80">
        <f t="shared" si="43"/>
        <v>0.007695533743682814</v>
      </c>
      <c r="AB58" s="80">
        <f t="shared" si="43"/>
        <v>0.1061432206470374</v>
      </c>
      <c r="AD58" s="64">
        <f aca="true" t="shared" si="44" ref="AD58:AI58">I58/I46-1</f>
        <v>-0.003739702686927804</v>
      </c>
      <c r="AE58" s="64">
        <f t="shared" si="44"/>
        <v>0.0742151142875529</v>
      </c>
      <c r="AF58" s="64">
        <f t="shared" si="44"/>
        <v>0.2574305949138276</v>
      </c>
      <c r="AG58" s="64">
        <f t="shared" si="44"/>
        <v>-0.06134382765629709</v>
      </c>
      <c r="AH58" s="64">
        <f t="shared" si="44"/>
        <v>-0.058309001659901605</v>
      </c>
      <c r="AI58" s="64">
        <f t="shared" si="44"/>
        <v>0.965142712806264</v>
      </c>
      <c r="AK58" s="80">
        <f aca="true" t="shared" si="45" ref="AK58:AP58">I58/I57-1</f>
        <v>0.07380200749700672</v>
      </c>
      <c r="AL58" s="80">
        <f t="shared" si="45"/>
        <v>0.06338175304235838</v>
      </c>
      <c r="AM58" s="80">
        <f t="shared" si="45"/>
        <v>0.08064383280018461</v>
      </c>
      <c r="AN58" s="80">
        <f t="shared" si="45"/>
        <v>0.09004980683036878</v>
      </c>
      <c r="AO58" s="80">
        <f t="shared" si="45"/>
        <v>0.07132844439833907</v>
      </c>
      <c r="AP58" s="80">
        <f t="shared" si="45"/>
        <v>0.007119741100323651</v>
      </c>
    </row>
    <row r="59" spans="1:42" ht="12.75" customHeight="1">
      <c r="A59" s="40">
        <v>44043</v>
      </c>
      <c r="B59" s="20">
        <v>26428.32</v>
      </c>
      <c r="C59" s="20">
        <v>3271.12</v>
      </c>
      <c r="D59" s="20">
        <v>10745.27</v>
      </c>
      <c r="E59" s="20">
        <v>1480.427</v>
      </c>
      <c r="F59" s="20">
        <v>12465.05</v>
      </c>
      <c r="G59" s="18">
        <v>24.46</v>
      </c>
      <c r="I59" s="20">
        <v>26385.83</v>
      </c>
      <c r="J59" s="20">
        <v>3207.62</v>
      </c>
      <c r="K59" s="20">
        <v>10499.863</v>
      </c>
      <c r="L59" s="20">
        <v>1456.907</v>
      </c>
      <c r="M59" s="20">
        <v>12302.39</v>
      </c>
      <c r="N59" s="20">
        <v>26.84</v>
      </c>
      <c r="P59" s="64">
        <f aca="true" t="shared" si="46" ref="P59:U59">B59/B47-1</f>
        <v>-0.016227874422048316</v>
      </c>
      <c r="Q59" s="64">
        <f t="shared" si="46"/>
        <v>0.09755131895932734</v>
      </c>
      <c r="R59" s="64">
        <f t="shared" si="46"/>
        <v>0.3143385905555922</v>
      </c>
      <c r="S59" s="64">
        <f t="shared" si="46"/>
        <v>-0.05981353217444518</v>
      </c>
      <c r="T59" s="64">
        <f t="shared" si="46"/>
        <v>-0.046037224679717825</v>
      </c>
      <c r="U59" s="64">
        <f t="shared" si="46"/>
        <v>0.5173697270471465</v>
      </c>
      <c r="W59" s="80">
        <f aca="true" t="shared" si="47" ref="W59:AB59">B59/B58-1</f>
        <v>0.023842360867907697</v>
      </c>
      <c r="X59" s="80">
        <f t="shared" si="47"/>
        <v>0.0551012969754443</v>
      </c>
      <c r="Y59" s="80">
        <f t="shared" si="47"/>
        <v>0.06824890120760285</v>
      </c>
      <c r="Z59" s="80">
        <f t="shared" si="47"/>
        <v>0.02710069968397999</v>
      </c>
      <c r="AA59" s="80">
        <f t="shared" si="47"/>
        <v>0.04803098762546454</v>
      </c>
      <c r="AB59" s="80">
        <f t="shared" si="47"/>
        <v>-0.1961879723956621</v>
      </c>
      <c r="AD59" s="64">
        <f aca="true" t="shared" si="48" ref="AD59:AI59">I59/I47-1</f>
        <v>-0.025964486232186945</v>
      </c>
      <c r="AE59" s="64">
        <f t="shared" si="48"/>
        <v>0.07059357197581706</v>
      </c>
      <c r="AF59" s="64">
        <f t="shared" si="48"/>
        <v>0.27959736804990887</v>
      </c>
      <c r="AG59" s="64">
        <f t="shared" si="48"/>
        <v>-0.0688745360670594</v>
      </c>
      <c r="AH59" s="64">
        <f t="shared" si="48"/>
        <v>-0.06631130833359833</v>
      </c>
      <c r="AI59" s="64">
        <f t="shared" si="48"/>
        <v>1.0171489085505412</v>
      </c>
      <c r="AK59" s="80">
        <f aca="true" t="shared" si="49" ref="AK59:AP59">I59/I58-1</f>
        <v>0.012414881742841333</v>
      </c>
      <c r="AL59" s="80">
        <f t="shared" si="49"/>
        <v>0.03316305167071443</v>
      </c>
      <c r="AM59" s="80">
        <f t="shared" si="49"/>
        <v>0.06706239276518189</v>
      </c>
      <c r="AN59" s="80">
        <f t="shared" si="49"/>
        <v>0.015860852345623844</v>
      </c>
      <c r="AO59" s="80">
        <f t="shared" si="49"/>
        <v>0.018156072038341353</v>
      </c>
      <c r="AP59" s="80">
        <f t="shared" si="49"/>
        <v>-0.13753213367609263</v>
      </c>
    </row>
    <row r="60" spans="1:42" ht="12.75" customHeight="1">
      <c r="A60" s="40">
        <v>44074</v>
      </c>
      <c r="B60" s="20">
        <v>28430.05</v>
      </c>
      <c r="C60" s="20">
        <v>3500.31</v>
      </c>
      <c r="D60" s="20">
        <v>11775.46</v>
      </c>
      <c r="E60" s="20">
        <v>1561.876</v>
      </c>
      <c r="F60" s="20">
        <v>13045.6</v>
      </c>
      <c r="G60" s="18">
        <v>26.41</v>
      </c>
      <c r="I60" s="20">
        <v>27821.37</v>
      </c>
      <c r="J60" s="20">
        <v>3391.71</v>
      </c>
      <c r="K60" s="20">
        <v>11212.29</v>
      </c>
      <c r="L60" s="20">
        <v>1563.499</v>
      </c>
      <c r="M60" s="20">
        <v>12880.78</v>
      </c>
      <c r="N60" s="20">
        <v>22.89</v>
      </c>
      <c r="P60" s="64">
        <f aca="true" t="shared" si="50" ref="P60:U60">B60/B48-1</f>
        <v>0.07676205380543633</v>
      </c>
      <c r="Q60" s="64">
        <f t="shared" si="50"/>
        <v>0.1960901567081046</v>
      </c>
      <c r="R60" s="64">
        <f t="shared" si="50"/>
        <v>0.4787941046455553</v>
      </c>
      <c r="S60" s="64">
        <f t="shared" si="50"/>
        <v>0.044844957001905605</v>
      </c>
      <c r="T60" s="64">
        <f t="shared" si="50"/>
        <v>0.024238274993562126</v>
      </c>
      <c r="U60" s="64">
        <f t="shared" si="50"/>
        <v>0.39146469968387776</v>
      </c>
      <c r="W60" s="80">
        <f aca="true" t="shared" si="51" ref="W60:AB60">B60/B59-1</f>
        <v>0.07574185570630299</v>
      </c>
      <c r="X60" s="80">
        <f t="shared" si="51"/>
        <v>0.07006468732421922</v>
      </c>
      <c r="Y60" s="80">
        <f t="shared" si="51"/>
        <v>0.09587381238442583</v>
      </c>
      <c r="Z60" s="80">
        <f t="shared" si="51"/>
        <v>0.05501723489236565</v>
      </c>
      <c r="AA60" s="80">
        <f t="shared" si="51"/>
        <v>0.04657422152337953</v>
      </c>
      <c r="AB60" s="80">
        <f t="shared" si="51"/>
        <v>0.0797219950940311</v>
      </c>
      <c r="AD60" s="64">
        <f aca="true" t="shared" si="52" ref="AD60:AI60">I60/I48-1</f>
        <v>0.0676617459554516</v>
      </c>
      <c r="AE60" s="64">
        <f t="shared" si="52"/>
        <v>0.17056501408111324</v>
      </c>
      <c r="AF60" s="64">
        <f t="shared" si="52"/>
        <v>0.41731583926124416</v>
      </c>
      <c r="AG60" s="64">
        <f t="shared" si="52"/>
        <v>0.04467685822276923</v>
      </c>
      <c r="AH60" s="64">
        <f t="shared" si="52"/>
        <v>0.019901303459021857</v>
      </c>
      <c r="AI60" s="64">
        <f t="shared" si="52"/>
        <v>0.20606408966805567</v>
      </c>
      <c r="AK60" s="80">
        <f aca="true" t="shared" si="53" ref="AK60:AP60">I60/I59-1</f>
        <v>0.0544057170079546</v>
      </c>
      <c r="AL60" s="80">
        <f t="shared" si="53"/>
        <v>0.05739146158210762</v>
      </c>
      <c r="AM60" s="80">
        <f t="shared" si="53"/>
        <v>0.06785107577117921</v>
      </c>
      <c r="AN60" s="80">
        <f t="shared" si="53"/>
        <v>0.0731632149478314</v>
      </c>
      <c r="AO60" s="80">
        <f t="shared" si="53"/>
        <v>0.04701444190925508</v>
      </c>
      <c r="AP60" s="80">
        <f t="shared" si="53"/>
        <v>-0.14716840536512665</v>
      </c>
    </row>
    <row r="61" spans="1:42" ht="12.75" customHeight="1">
      <c r="A61" s="40">
        <v>44104</v>
      </c>
      <c r="B61" s="20">
        <v>27781.7</v>
      </c>
      <c r="C61" s="20">
        <v>3363</v>
      </c>
      <c r="D61" s="20">
        <v>11167.51</v>
      </c>
      <c r="E61" s="20">
        <v>1507.692</v>
      </c>
      <c r="F61" s="20">
        <v>12701.88</v>
      </c>
      <c r="G61" s="18">
        <v>26.37</v>
      </c>
      <c r="I61" s="20">
        <v>27733.4</v>
      </c>
      <c r="J61" s="20">
        <v>3365.52</v>
      </c>
      <c r="K61" s="20">
        <v>11088.68</v>
      </c>
      <c r="L61" s="20">
        <v>1517.949</v>
      </c>
      <c r="M61" s="20">
        <v>12785.49</v>
      </c>
      <c r="N61" s="20">
        <v>27.65</v>
      </c>
      <c r="P61" s="64">
        <f aca="true" t="shared" si="54" ref="P61:U61">B61/B49-1</f>
        <v>0.03213119821316246</v>
      </c>
      <c r="Q61" s="64">
        <f t="shared" si="54"/>
        <v>0.12975940122415808</v>
      </c>
      <c r="R61" s="64">
        <f t="shared" si="54"/>
        <v>0.3960539244487671</v>
      </c>
      <c r="S61" s="64">
        <f t="shared" si="54"/>
        <v>-0.010291652751109881</v>
      </c>
      <c r="T61" s="64">
        <f t="shared" si="54"/>
        <v>-0.023288431756421146</v>
      </c>
      <c r="U61" s="64">
        <f t="shared" si="54"/>
        <v>0.6237684729064041</v>
      </c>
      <c r="W61" s="80">
        <f aca="true" t="shared" si="55" ref="W61:AB61">B61/B60-1</f>
        <v>-0.022805095312881885</v>
      </c>
      <c r="X61" s="80">
        <f t="shared" si="55"/>
        <v>-0.0392279540954944</v>
      </c>
      <c r="Y61" s="80">
        <f t="shared" si="55"/>
        <v>-0.05162855633665253</v>
      </c>
      <c r="Z61" s="80">
        <f t="shared" si="55"/>
        <v>-0.03469161444314395</v>
      </c>
      <c r="AA61" s="80">
        <f t="shared" si="55"/>
        <v>-0.026347580793524394</v>
      </c>
      <c r="AB61" s="80">
        <f t="shared" si="55"/>
        <v>-0.0015145778114350472</v>
      </c>
      <c r="AD61" s="64">
        <f aca="true" t="shared" si="56" ref="AD61:AI61">I61/I49-1</f>
        <v>0.030973210845088417</v>
      </c>
      <c r="AE61" s="64">
        <f t="shared" si="56"/>
        <v>0.12855263104948222</v>
      </c>
      <c r="AF61" s="64">
        <f t="shared" si="56"/>
        <v>0.3710548540083971</v>
      </c>
      <c r="AG61" s="64">
        <f t="shared" si="56"/>
        <v>-0.015636280559830018</v>
      </c>
      <c r="AH61" s="64">
        <f t="shared" si="56"/>
        <v>-0.01753141656204893</v>
      </c>
      <c r="AI61" s="64">
        <f t="shared" si="56"/>
        <v>0.7771064978469056</v>
      </c>
      <c r="AK61" s="80">
        <f aca="true" t="shared" si="57" ref="AK61:AP61">I61/I60-1</f>
        <v>-0.0031619578762654976</v>
      </c>
      <c r="AL61" s="80">
        <f t="shared" si="57"/>
        <v>-0.00772176866536356</v>
      </c>
      <c r="AM61" s="80">
        <f t="shared" si="57"/>
        <v>-0.011024509712110553</v>
      </c>
      <c r="AN61" s="80">
        <f t="shared" si="57"/>
        <v>-0.02913337328645549</v>
      </c>
      <c r="AO61" s="80">
        <f t="shared" si="57"/>
        <v>-0.007397843919390024</v>
      </c>
      <c r="AP61" s="80">
        <f t="shared" si="57"/>
        <v>0.20795107033639137</v>
      </c>
    </row>
    <row r="62" spans="1:42" ht="12.75" customHeight="1">
      <c r="A62" s="40">
        <v>44134</v>
      </c>
      <c r="B62" s="20">
        <v>26501.6</v>
      </c>
      <c r="C62" s="20">
        <v>3269.96</v>
      </c>
      <c r="D62" s="20">
        <v>10911.59</v>
      </c>
      <c r="E62" s="20">
        <v>1538.479</v>
      </c>
      <c r="F62" s="20">
        <v>12429.28</v>
      </c>
      <c r="G62" s="18">
        <v>38.02</v>
      </c>
      <c r="I62" s="20">
        <v>28005.1</v>
      </c>
      <c r="J62" s="20">
        <v>3418.7</v>
      </c>
      <c r="K62" s="20">
        <v>11435.234</v>
      </c>
      <c r="L62" s="20">
        <v>1601.455</v>
      </c>
      <c r="M62" s="20">
        <v>12969.73</v>
      </c>
      <c r="N62" s="20">
        <v>29.44</v>
      </c>
      <c r="P62" s="64">
        <f aca="true" t="shared" si="58" ref="P62:U62">B62/B50-1</f>
        <v>-0.020137002458383346</v>
      </c>
      <c r="Q62" s="64">
        <f t="shared" si="58"/>
        <v>0.07650877678136392</v>
      </c>
      <c r="R62" s="64">
        <f t="shared" si="58"/>
        <v>0.31586062351369204</v>
      </c>
      <c r="S62" s="64">
        <f t="shared" si="58"/>
        <v>-0.01534190006192393</v>
      </c>
      <c r="T62" s="64">
        <f t="shared" si="58"/>
        <v>-0.05637266252701789</v>
      </c>
      <c r="U62" s="64">
        <f t="shared" si="58"/>
        <v>1.875945537065053</v>
      </c>
      <c r="W62" s="80">
        <f aca="true" t="shared" si="59" ref="W62:AB62">B62/B61-1</f>
        <v>-0.04607709391433934</v>
      </c>
      <c r="X62" s="80">
        <f t="shared" si="59"/>
        <v>-0.0276657746060065</v>
      </c>
      <c r="Y62" s="80">
        <f t="shared" si="59"/>
        <v>-0.022916478248060645</v>
      </c>
      <c r="Z62" s="80">
        <f t="shared" si="59"/>
        <v>0.020419953146929126</v>
      </c>
      <c r="AA62" s="80">
        <f t="shared" si="59"/>
        <v>-0.02146138996746927</v>
      </c>
      <c r="AB62" s="80">
        <f t="shared" si="59"/>
        <v>0.44178991277967383</v>
      </c>
      <c r="AD62" s="64">
        <f aca="true" t="shared" si="60" ref="AD62:AI62">I62/I50-1</f>
        <v>0.0474366453227435</v>
      </c>
      <c r="AE62" s="64">
        <f t="shared" si="60"/>
        <v>0.14811043865122087</v>
      </c>
      <c r="AF62" s="64">
        <f t="shared" si="60"/>
        <v>0.41537813727369954</v>
      </c>
      <c r="AG62" s="64">
        <f t="shared" si="60"/>
        <v>0.049823504873310664</v>
      </c>
      <c r="AH62" s="64">
        <f t="shared" si="60"/>
        <v>0.0009901052227561102</v>
      </c>
      <c r="AI62" s="64">
        <f t="shared" si="60"/>
        <v>0.9034661119388296</v>
      </c>
      <c r="AK62" s="80">
        <f aca="true" t="shared" si="61" ref="AK62:AP62">I62/I61-1</f>
        <v>0.009796851449876298</v>
      </c>
      <c r="AL62" s="80">
        <f t="shared" si="61"/>
        <v>0.01580142147424457</v>
      </c>
      <c r="AM62" s="80">
        <f t="shared" si="61"/>
        <v>0.03125295346244994</v>
      </c>
      <c r="AN62" s="80">
        <f t="shared" si="61"/>
        <v>0.05501238842675216</v>
      </c>
      <c r="AO62" s="80">
        <f t="shared" si="61"/>
        <v>0.014410085182499754</v>
      </c>
      <c r="AP62" s="80">
        <f t="shared" si="61"/>
        <v>0.06473779385171796</v>
      </c>
    </row>
    <row r="63" spans="1:42" ht="12.75" customHeight="1">
      <c r="A63" s="40">
        <v>44165</v>
      </c>
      <c r="B63" s="20">
        <v>29638.64</v>
      </c>
      <c r="C63" s="20">
        <v>3621.63</v>
      </c>
      <c r="D63" s="20">
        <v>12198.74</v>
      </c>
      <c r="E63" s="20">
        <v>1819.816</v>
      </c>
      <c r="F63" s="20">
        <v>14006.46</v>
      </c>
      <c r="G63" s="18">
        <v>20.57</v>
      </c>
      <c r="I63" s="20">
        <v>29124.04</v>
      </c>
      <c r="J63" s="20">
        <v>3548.99</v>
      </c>
      <c r="K63" s="20">
        <v>11794.462</v>
      </c>
      <c r="L63" s="20">
        <v>1742.082</v>
      </c>
      <c r="M63" s="20">
        <v>13668.4</v>
      </c>
      <c r="N63" s="20">
        <v>25</v>
      </c>
      <c r="P63" s="64">
        <f aca="true" t="shared" si="62" ref="P63:U63">B63/B51-1</f>
        <v>0.05658289547655526</v>
      </c>
      <c r="Q63" s="64">
        <f t="shared" si="62"/>
        <v>0.15302548886016476</v>
      </c>
      <c r="R63" s="64">
        <f t="shared" si="62"/>
        <v>0.407741299664069</v>
      </c>
      <c r="S63" s="64">
        <f t="shared" si="62"/>
        <v>0.1202314558325639</v>
      </c>
      <c r="T63" s="64">
        <f t="shared" si="62"/>
        <v>0.03405262819845545</v>
      </c>
      <c r="U63" s="64">
        <f t="shared" si="62"/>
        <v>0.6299524564183836</v>
      </c>
      <c r="W63" s="80">
        <f aca="true" t="shared" si="63" ref="W63:AB63">B63/B62-1</f>
        <v>0.11837172095269732</v>
      </c>
      <c r="X63" s="80">
        <f t="shared" si="63"/>
        <v>0.10754565805086314</v>
      </c>
      <c r="Y63" s="80">
        <f t="shared" si="63"/>
        <v>0.117961726934388</v>
      </c>
      <c r="Z63" s="80">
        <f t="shared" si="63"/>
        <v>0.1828669744598399</v>
      </c>
      <c r="AA63" s="80">
        <f t="shared" si="63"/>
        <v>0.12689230590991585</v>
      </c>
      <c r="AB63" s="80">
        <f t="shared" si="63"/>
        <v>-0.4589689637033141</v>
      </c>
      <c r="AD63" s="64">
        <f aca="true" t="shared" si="64" ref="AD63:AI63">I63/I51-1</f>
        <v>0.047738669785271304</v>
      </c>
      <c r="AE63" s="64">
        <f t="shared" si="64"/>
        <v>0.14302710437631783</v>
      </c>
      <c r="AF63" s="64">
        <f t="shared" si="64"/>
        <v>0.38472030159421555</v>
      </c>
      <c r="AG63" s="64">
        <f t="shared" si="64"/>
        <v>0.0890416559455498</v>
      </c>
      <c r="AH63" s="64">
        <f t="shared" si="64"/>
        <v>0.017530711789473186</v>
      </c>
      <c r="AI63" s="64">
        <f t="shared" si="64"/>
        <v>0.9962470555355931</v>
      </c>
      <c r="AK63" s="80">
        <f aca="true" t="shared" si="65" ref="AK63:AP63">I63/I62-1</f>
        <v>0.03995486536380888</v>
      </c>
      <c r="AL63" s="80">
        <f t="shared" si="65"/>
        <v>0.038110977857080064</v>
      </c>
      <c r="AM63" s="80">
        <f t="shared" si="65"/>
        <v>0.03141413634386492</v>
      </c>
      <c r="AN63" s="80">
        <f t="shared" si="65"/>
        <v>0.08781202094345475</v>
      </c>
      <c r="AO63" s="80">
        <f t="shared" si="65"/>
        <v>0.05386927869739777</v>
      </c>
      <c r="AP63" s="80">
        <f t="shared" si="65"/>
        <v>-0.15081521739130443</v>
      </c>
    </row>
    <row r="64" spans="1:42" ht="12.75" customHeight="1">
      <c r="A64" s="40">
        <v>44196</v>
      </c>
      <c r="B64" s="20">
        <v>30606.48</v>
      </c>
      <c r="C64" s="20">
        <v>3756.07</v>
      </c>
      <c r="D64" s="20">
        <v>12888.28</v>
      </c>
      <c r="E64" s="20">
        <v>1974.855</v>
      </c>
      <c r="F64" s="20">
        <v>14524.8</v>
      </c>
      <c r="G64" s="18">
        <v>22.75</v>
      </c>
      <c r="I64" s="20">
        <v>30148.58</v>
      </c>
      <c r="J64" s="20">
        <v>3695.31</v>
      </c>
      <c r="K64" s="20">
        <v>12619.051</v>
      </c>
      <c r="L64" s="20">
        <v>1937.132</v>
      </c>
      <c r="M64" s="20">
        <v>14370.38</v>
      </c>
      <c r="N64" s="20">
        <v>22.37</v>
      </c>
      <c r="P64" s="64">
        <f aca="true" t="shared" si="66" ref="P64:U64">B64/B52-1</f>
        <v>0.07246506816770637</v>
      </c>
      <c r="Q64" s="64">
        <f t="shared" si="66"/>
        <v>0.1625892199406953</v>
      </c>
      <c r="R64" s="64">
        <f t="shared" si="66"/>
        <v>0.4364041637875309</v>
      </c>
      <c r="S64" s="64">
        <f t="shared" si="66"/>
        <v>0.18363233041369487</v>
      </c>
      <c r="T64" s="64">
        <f t="shared" si="66"/>
        <v>0.043971011346917166</v>
      </c>
      <c r="U64" s="64">
        <f t="shared" si="66"/>
        <v>0.6509433962264151</v>
      </c>
      <c r="W64" s="80">
        <f aca="true" t="shared" si="67" ref="W64:AB64">B64/B63-1</f>
        <v>0.03265466971493969</v>
      </c>
      <c r="X64" s="80">
        <f t="shared" si="67"/>
        <v>0.03712140665943231</v>
      </c>
      <c r="Y64" s="80">
        <f t="shared" si="67"/>
        <v>0.056525510011689706</v>
      </c>
      <c r="Z64" s="80">
        <f t="shared" si="67"/>
        <v>0.08519487684469196</v>
      </c>
      <c r="AA64" s="80">
        <f t="shared" si="67"/>
        <v>0.03700720953045944</v>
      </c>
      <c r="AB64" s="80">
        <f t="shared" si="67"/>
        <v>0.10597958191541079</v>
      </c>
      <c r="AD64" s="64">
        <f aca="true" t="shared" si="68" ref="AD64:AI64">I64/I52-1</f>
        <v>0.0703509029612357</v>
      </c>
      <c r="AE64" s="64">
        <f t="shared" si="68"/>
        <v>0.16323618601463563</v>
      </c>
      <c r="AF64" s="64">
        <f t="shared" si="68"/>
        <v>0.4374801587107857</v>
      </c>
      <c r="AG64" s="64">
        <f t="shared" si="68"/>
        <v>0.17610597225218605</v>
      </c>
      <c r="AH64" s="64">
        <f t="shared" si="68"/>
        <v>0.04784944978334171</v>
      </c>
      <c r="AI64" s="64">
        <f t="shared" si="68"/>
        <v>0.6261206687666583</v>
      </c>
      <c r="AK64" s="80">
        <f aca="true" t="shared" si="69" ref="AK64:AP64">I64/I63-1</f>
        <v>0.03517849858742128</v>
      </c>
      <c r="AL64" s="80">
        <f t="shared" si="69"/>
        <v>0.04122863124438236</v>
      </c>
      <c r="AM64" s="80">
        <f t="shared" si="69"/>
        <v>0.0699132355507186</v>
      </c>
      <c r="AN64" s="80">
        <f t="shared" si="69"/>
        <v>0.11196373075435018</v>
      </c>
      <c r="AO64" s="80">
        <f t="shared" si="69"/>
        <v>0.051357876561997085</v>
      </c>
      <c r="AP64" s="80">
        <f t="shared" si="69"/>
        <v>-0.10519999999999996</v>
      </c>
    </row>
    <row r="65" spans="1:42" ht="12.75" customHeight="1">
      <c r="A65" s="40"/>
      <c r="B65" s="20"/>
      <c r="C65" s="20"/>
      <c r="D65" s="20"/>
      <c r="E65" s="20"/>
      <c r="F65" s="20"/>
      <c r="I65" s="20"/>
      <c r="J65" s="20"/>
      <c r="K65" s="20"/>
      <c r="L65" s="20"/>
      <c r="M65" s="20"/>
      <c r="N65" s="20"/>
      <c r="P65" s="64"/>
      <c r="Q65" s="64"/>
      <c r="R65" s="64"/>
      <c r="S65" s="64"/>
      <c r="T65" s="64"/>
      <c r="U65" s="64"/>
      <c r="W65" s="80"/>
      <c r="X65" s="80"/>
      <c r="Y65" s="80"/>
      <c r="Z65" s="80"/>
      <c r="AA65" s="80"/>
      <c r="AB65" s="80"/>
      <c r="AD65" s="64"/>
      <c r="AE65" s="64"/>
      <c r="AF65" s="64"/>
      <c r="AG65" s="64"/>
      <c r="AH65" s="64"/>
      <c r="AI65" s="64"/>
      <c r="AK65" s="80"/>
      <c r="AL65" s="80"/>
      <c r="AM65" s="80"/>
      <c r="AN65" s="80"/>
      <c r="AO65" s="80"/>
      <c r="AP65" s="80"/>
    </row>
    <row r="66" spans="1:42" ht="12.75" customHeight="1">
      <c r="A66" s="40"/>
      <c r="B66" s="20"/>
      <c r="C66" s="20"/>
      <c r="D66" s="20"/>
      <c r="E66" s="20"/>
      <c r="F66" s="20"/>
      <c r="I66" s="20"/>
      <c r="J66" s="20"/>
      <c r="K66" s="20"/>
      <c r="L66" s="20"/>
      <c r="M66" s="20"/>
      <c r="N66" s="20"/>
      <c r="P66" s="64"/>
      <c r="Q66" s="64"/>
      <c r="R66" s="64"/>
      <c r="S66" s="64"/>
      <c r="T66" s="64"/>
      <c r="U66" s="64"/>
      <c r="W66" s="80"/>
      <c r="X66" s="80"/>
      <c r="Y66" s="80"/>
      <c r="Z66" s="80"/>
      <c r="AA66" s="80"/>
      <c r="AB66" s="80"/>
      <c r="AD66" s="64"/>
      <c r="AE66" s="64"/>
      <c r="AF66" s="64"/>
      <c r="AG66" s="64"/>
      <c r="AH66" s="64"/>
      <c r="AI66" s="64"/>
      <c r="AK66" s="80"/>
      <c r="AL66" s="80"/>
      <c r="AM66" s="80"/>
      <c r="AN66" s="80"/>
      <c r="AO66" s="80"/>
      <c r="AP66" s="80"/>
    </row>
    <row r="67" spans="1:42" ht="12.75" customHeight="1">
      <c r="A67" s="40"/>
      <c r="B67" s="20"/>
      <c r="C67" s="20"/>
      <c r="D67" s="20"/>
      <c r="E67" s="20"/>
      <c r="F67" s="20"/>
      <c r="I67" s="20"/>
      <c r="J67" s="20"/>
      <c r="K67" s="20"/>
      <c r="L67" s="20"/>
      <c r="M67" s="20"/>
      <c r="N67" s="20"/>
      <c r="P67" s="64"/>
      <c r="Q67" s="64"/>
      <c r="R67" s="64"/>
      <c r="S67" s="64"/>
      <c r="T67" s="64"/>
      <c r="U67" s="64"/>
      <c r="W67" s="80"/>
      <c r="X67" s="80"/>
      <c r="Y67" s="80"/>
      <c r="Z67" s="80"/>
      <c r="AA67" s="80"/>
      <c r="AB67" s="80"/>
      <c r="AD67" s="64"/>
      <c r="AE67" s="64"/>
      <c r="AF67" s="64"/>
      <c r="AG67" s="64"/>
      <c r="AH67" s="64"/>
      <c r="AI67" s="64"/>
      <c r="AK67" s="80"/>
      <c r="AL67" s="80"/>
      <c r="AM67" s="80"/>
      <c r="AN67" s="80"/>
      <c r="AO67" s="80"/>
      <c r="AP67" s="80"/>
    </row>
    <row r="68" spans="1:42" ht="12.75" customHeight="1">
      <c r="A68" s="40"/>
      <c r="B68" s="20"/>
      <c r="C68" s="20"/>
      <c r="D68" s="20"/>
      <c r="E68" s="20"/>
      <c r="F68" s="20"/>
      <c r="I68" s="20"/>
      <c r="J68" s="20"/>
      <c r="K68" s="20"/>
      <c r="L68" s="20"/>
      <c r="M68" s="20"/>
      <c r="N68" s="20"/>
      <c r="P68" s="64"/>
      <c r="Q68" s="64"/>
      <c r="R68" s="64"/>
      <c r="S68" s="64"/>
      <c r="T68" s="64"/>
      <c r="U68" s="64"/>
      <c r="W68" s="80"/>
      <c r="X68" s="80"/>
      <c r="Y68" s="80"/>
      <c r="Z68" s="80"/>
      <c r="AA68" s="80"/>
      <c r="AB68" s="80"/>
      <c r="AD68" s="64"/>
      <c r="AE68" s="64"/>
      <c r="AF68" s="64"/>
      <c r="AG68" s="64"/>
      <c r="AH68" s="64"/>
      <c r="AI68" s="64"/>
      <c r="AK68" s="80"/>
      <c r="AL68" s="80"/>
      <c r="AM68" s="80"/>
      <c r="AN68" s="80"/>
      <c r="AO68" s="80"/>
      <c r="AP68" s="80"/>
    </row>
    <row r="69" spans="1:42" ht="12.75" customHeight="1">
      <c r="A69" s="40"/>
      <c r="B69" s="20"/>
      <c r="C69" s="20"/>
      <c r="D69" s="20"/>
      <c r="E69" s="20"/>
      <c r="F69" s="20"/>
      <c r="I69" s="20"/>
      <c r="J69" s="20"/>
      <c r="K69" s="20"/>
      <c r="L69" s="20"/>
      <c r="M69" s="20"/>
      <c r="N69" s="20"/>
      <c r="P69" s="64"/>
      <c r="Q69" s="64"/>
      <c r="R69" s="64"/>
      <c r="S69" s="64"/>
      <c r="T69" s="64"/>
      <c r="U69" s="64"/>
      <c r="W69" s="80"/>
      <c r="X69" s="80"/>
      <c r="Y69" s="80"/>
      <c r="Z69" s="80"/>
      <c r="AA69" s="80"/>
      <c r="AB69" s="80"/>
      <c r="AD69" s="64"/>
      <c r="AE69" s="64"/>
      <c r="AF69" s="64"/>
      <c r="AG69" s="64"/>
      <c r="AH69" s="64"/>
      <c r="AI69" s="64"/>
      <c r="AK69" s="80"/>
      <c r="AL69" s="80"/>
      <c r="AM69" s="80"/>
      <c r="AN69" s="80"/>
      <c r="AO69" s="80"/>
      <c r="AP69" s="80"/>
    </row>
    <row r="70" spans="1:42" ht="12.75" customHeight="1">
      <c r="A70" s="40"/>
      <c r="B70" s="20"/>
      <c r="C70" s="20"/>
      <c r="D70" s="20"/>
      <c r="E70" s="20"/>
      <c r="F70" s="20"/>
      <c r="I70" s="20"/>
      <c r="J70" s="20"/>
      <c r="K70" s="20"/>
      <c r="L70" s="20"/>
      <c r="M70" s="20"/>
      <c r="N70" s="20"/>
      <c r="P70" s="64"/>
      <c r="Q70" s="64"/>
      <c r="R70" s="64"/>
      <c r="S70" s="64"/>
      <c r="T70" s="64"/>
      <c r="U70" s="64"/>
      <c r="W70" s="80"/>
      <c r="X70" s="80"/>
      <c r="Y70" s="80"/>
      <c r="Z70" s="80"/>
      <c r="AA70" s="80"/>
      <c r="AB70" s="80"/>
      <c r="AD70" s="64"/>
      <c r="AE70" s="64"/>
      <c r="AF70" s="64"/>
      <c r="AG70" s="64"/>
      <c r="AH70" s="64"/>
      <c r="AI70" s="64"/>
      <c r="AK70" s="80"/>
      <c r="AL70" s="80"/>
      <c r="AM70" s="80"/>
      <c r="AN70" s="80"/>
      <c r="AO70" s="80"/>
      <c r="AP70" s="80"/>
    </row>
  </sheetData>
  <sheetProtection/>
  <mergeCells count="6">
    <mergeCell ref="AK6:AP6"/>
    <mergeCell ref="B6:G6"/>
    <mergeCell ref="I6:N6"/>
    <mergeCell ref="P6:U6"/>
    <mergeCell ref="W6:AB6"/>
    <mergeCell ref="AD6:AI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SIFMA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Podziemska, Justyna</dc:creator>
  <cp:keywords/>
  <dc:description/>
  <cp:lastModifiedBy>Podziemska, Justyna</cp:lastModifiedBy>
  <dcterms:created xsi:type="dcterms:W3CDTF">2014-11-06T17:51:58Z</dcterms:created>
  <dcterms:modified xsi:type="dcterms:W3CDTF">2021-01-11T14:43:46Z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