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9200" windowHeight="11370" tabRatio="877" activeTab="1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'10'!$A$8:$AA$69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'17'!$A$12:$S$85</definedName>
    <definedName name="_xlnm.Print_Area" localSheetId="17">'18'!$A$12:$Q$57</definedName>
    <definedName name="_xlnm.Print_Area" localSheetId="1">'2'!$A$8:$U$70</definedName>
    <definedName name="_xlnm.Print_Area" localSheetId="20">'21'!$A$7:$Z$41</definedName>
    <definedName name="_xlnm.Print_Area" localSheetId="2">'3'!$A$8:$V$65</definedName>
    <definedName name="_xlnm.Print_Area" localSheetId="3">'4'!$A$8:$Y$47</definedName>
    <definedName name="_xlnm.Print_Area" localSheetId="4">'5'!$A$8:$V$37</definedName>
    <definedName name="_xlnm.Print_Area" localSheetId="5">'6'!$A$8:$Y$47</definedName>
    <definedName name="_xlnm.Print_Area" localSheetId="6">'7'!$A$8:$X$66</definedName>
    <definedName name="_xlnm.Print_Area" localSheetId="7">'8'!$A$1:$Z$102</definedName>
    <definedName name="_xlnm.Print_Area" localSheetId="8">'9'!$A$8:$V$59</definedName>
  </definedNames>
  <calcPr calcId="162913"/>
</workbook>
</file>

<file path=xl/calcChain.xml><?xml version="1.0" encoding="utf-8"?>
<calcChain xmlns="http://schemas.openxmlformats.org/spreadsheetml/2006/main">
  <c r="B24" i="16" l="1"/>
  <c r="B47" i="16" l="1"/>
  <c r="F47" i="16" s="1"/>
  <c r="O20" i="48"/>
  <c r="N20" i="48"/>
  <c r="M20" i="48"/>
  <c r="L20" i="48"/>
  <c r="J20" i="48"/>
  <c r="I20" i="48"/>
  <c r="H20" i="48"/>
  <c r="G20" i="48"/>
  <c r="P37" i="30"/>
  <c r="O37" i="30"/>
  <c r="N37" i="30"/>
  <c r="M37" i="30"/>
  <c r="L37" i="30"/>
  <c r="J37" i="30"/>
  <c r="I37" i="30"/>
  <c r="H37" i="30"/>
  <c r="G37" i="30"/>
  <c r="B37" i="30"/>
  <c r="F49" i="19"/>
  <c r="E53" i="27"/>
  <c r="D53" i="27"/>
  <c r="C53" i="27"/>
  <c r="Y99" i="22"/>
  <c r="X99" i="22"/>
  <c r="W99" i="22"/>
  <c r="V99" i="22"/>
  <c r="T99" i="22"/>
  <c r="S99" i="22"/>
  <c r="R99" i="22"/>
  <c r="Q99" i="22"/>
  <c r="O99" i="22"/>
  <c r="N99" i="22"/>
  <c r="M99" i="22"/>
  <c r="L99" i="22"/>
  <c r="J28" i="30"/>
  <c r="I28" i="30"/>
  <c r="H28" i="30"/>
  <c r="G28" i="30"/>
  <c r="J20" i="30"/>
  <c r="I20" i="30"/>
  <c r="H20" i="30"/>
  <c r="G20" i="30"/>
  <c r="B34" i="19"/>
  <c r="B14" i="27"/>
  <c r="B15" i="27"/>
  <c r="B16" i="27"/>
  <c r="B18" i="27"/>
  <c r="B22" i="27"/>
  <c r="B27" i="27"/>
  <c r="B36" i="27"/>
  <c r="B37" i="27"/>
  <c r="B38" i="27"/>
  <c r="D36" i="27"/>
  <c r="D37" i="27"/>
  <c r="D38" i="27"/>
  <c r="C36" i="27"/>
  <c r="C37" i="27"/>
  <c r="C38" i="27"/>
  <c r="C39" i="27"/>
  <c r="B40" i="27"/>
  <c r="C40" i="27"/>
  <c r="B41" i="27"/>
  <c r="C41" i="27"/>
  <c r="E36" i="27"/>
  <c r="E37" i="27"/>
  <c r="E38" i="27"/>
  <c r="E39" i="27"/>
  <c r="E40" i="27"/>
  <c r="F36" i="27"/>
  <c r="F37" i="27"/>
  <c r="F38" i="27"/>
  <c r="F39" i="27"/>
  <c r="F40" i="27"/>
  <c r="F41" i="27"/>
  <c r="G36" i="27"/>
  <c r="G37" i="27"/>
  <c r="G38" i="27"/>
  <c r="G39" i="27"/>
  <c r="G40" i="27"/>
  <c r="G41" i="27"/>
  <c r="G42" i="27"/>
  <c r="B43" i="27"/>
  <c r="C43" i="27"/>
  <c r="B44" i="27"/>
  <c r="C44" i="27"/>
  <c r="F43" i="27"/>
  <c r="G43" i="27"/>
  <c r="F44" i="27"/>
  <c r="G44" i="27"/>
  <c r="F45" i="27"/>
  <c r="G45" i="27"/>
  <c r="F46" i="27"/>
  <c r="G46" i="27"/>
  <c r="F47" i="27"/>
  <c r="G47" i="27"/>
  <c r="F48" i="27"/>
  <c r="G48" i="27"/>
  <c r="E44" i="27"/>
  <c r="D40" i="27"/>
  <c r="D41" i="27"/>
  <c r="D42" i="27"/>
  <c r="D43" i="27"/>
  <c r="D44" i="27"/>
  <c r="D45" i="27"/>
  <c r="C46" i="27"/>
  <c r="D46" i="27"/>
  <c r="B47" i="27"/>
  <c r="D47" i="27"/>
  <c r="E47" i="27"/>
  <c r="B48" i="27"/>
  <c r="C48" i="27"/>
  <c r="D48" i="27"/>
  <c r="B49" i="27"/>
  <c r="C49" i="27"/>
  <c r="D49" i="27"/>
  <c r="E49" i="27"/>
  <c r="F49" i="27"/>
  <c r="G49" i="27"/>
  <c r="L13" i="41"/>
  <c r="L14" i="41"/>
  <c r="L15" i="41"/>
  <c r="L16" i="41"/>
  <c r="R13" i="41"/>
  <c r="R14" i="41"/>
  <c r="R15" i="41"/>
  <c r="R16" i="41"/>
  <c r="H16" i="41"/>
  <c r="I16" i="41"/>
  <c r="J16" i="41"/>
  <c r="K16" i="41"/>
  <c r="N16" i="41"/>
  <c r="O16" i="41"/>
  <c r="P16" i="41"/>
  <c r="Q16" i="41"/>
  <c r="L22" i="41"/>
  <c r="R22" i="41"/>
  <c r="R23" i="41"/>
  <c r="R24" i="41"/>
  <c r="R25" i="41"/>
  <c r="L23" i="41"/>
  <c r="L24" i="41"/>
  <c r="H25" i="41"/>
  <c r="I25" i="41"/>
  <c r="J25" i="41"/>
  <c r="K25" i="41"/>
  <c r="L25" i="41"/>
  <c r="N25" i="41"/>
  <c r="O25" i="41"/>
  <c r="P25" i="41"/>
  <c r="Q25" i="41"/>
  <c r="L31" i="41"/>
  <c r="L32" i="41"/>
  <c r="L33" i="41"/>
  <c r="H34" i="41"/>
  <c r="I34" i="41"/>
  <c r="J34" i="41"/>
  <c r="K34" i="41"/>
  <c r="L34" i="41"/>
  <c r="N34" i="41"/>
  <c r="O34" i="41"/>
  <c r="P34" i="41"/>
  <c r="Q34" i="41"/>
  <c r="R34" i="41"/>
  <c r="O31" i="48"/>
  <c r="N31" i="48"/>
  <c r="M31" i="48"/>
  <c r="L31" i="48"/>
  <c r="O37" i="16"/>
  <c r="S37" i="16"/>
  <c r="O60" i="16"/>
  <c r="F24" i="16"/>
  <c r="M32" i="31"/>
  <c r="N32" i="31"/>
  <c r="O32" i="31"/>
  <c r="P32" i="31"/>
  <c r="Q32" i="31"/>
  <c r="M20" i="30"/>
  <c r="N20" i="30"/>
  <c r="O20" i="30"/>
  <c r="P20" i="30"/>
  <c r="M28" i="30"/>
  <c r="O19" i="33"/>
  <c r="P19" i="33"/>
  <c r="Q19" i="33"/>
  <c r="R19" i="33"/>
  <c r="O29" i="33"/>
  <c r="O40" i="33"/>
  <c r="O28" i="27"/>
  <c r="P28" i="27"/>
  <c r="Q28" i="27"/>
  <c r="R28" i="27"/>
  <c r="S28" i="27"/>
  <c r="F42" i="16"/>
  <c r="L42" i="16"/>
  <c r="H37" i="43"/>
  <c r="H36" i="43"/>
  <c r="H38" i="43"/>
  <c r="H41" i="43"/>
  <c r="H44" i="43"/>
  <c r="H43" i="43"/>
  <c r="H51" i="43"/>
  <c r="H15" i="43"/>
  <c r="H14" i="43"/>
  <c r="H17" i="43"/>
  <c r="H19" i="43"/>
  <c r="H23" i="43"/>
  <c r="H22" i="43"/>
  <c r="H26" i="43"/>
  <c r="H30" i="43"/>
  <c r="B20" i="30"/>
  <c r="B77" i="22"/>
  <c r="H40" i="33"/>
  <c r="I40" i="33"/>
  <c r="J40" i="33"/>
  <c r="K40" i="33"/>
  <c r="B55" i="31"/>
  <c r="B28" i="30"/>
  <c r="B50" i="19"/>
  <c r="H50" i="19"/>
  <c r="I50" i="19"/>
  <c r="J50" i="19"/>
  <c r="K50" i="19"/>
  <c r="L49" i="19"/>
  <c r="B99" i="22"/>
  <c r="F23" i="16"/>
  <c r="L28" i="30"/>
  <c r="L20" i="30"/>
  <c r="N40" i="33"/>
  <c r="N29" i="33"/>
  <c r="N19" i="33"/>
  <c r="K35" i="19"/>
  <c r="J35" i="19"/>
  <c r="I35" i="19"/>
  <c r="H35" i="19"/>
  <c r="F23" i="19"/>
  <c r="L29" i="27"/>
  <c r="F29" i="27"/>
  <c r="L48" i="19"/>
  <c r="L47" i="19"/>
  <c r="F48" i="19"/>
  <c r="F47" i="19"/>
  <c r="G54" i="27"/>
  <c r="K29" i="33"/>
  <c r="J29" i="33"/>
  <c r="I29" i="33"/>
  <c r="H29" i="33"/>
  <c r="B29" i="33"/>
  <c r="L28" i="33"/>
  <c r="F28" i="33"/>
  <c r="L27" i="33"/>
  <c r="F27" i="33"/>
  <c r="L26" i="33"/>
  <c r="F26" i="33"/>
  <c r="L25" i="33"/>
  <c r="F25" i="33"/>
  <c r="L24" i="33"/>
  <c r="F24" i="33"/>
  <c r="F29" i="33"/>
  <c r="F29" i="19"/>
  <c r="F30" i="19"/>
  <c r="F31" i="19"/>
  <c r="F32" i="19"/>
  <c r="B40" i="33"/>
  <c r="F21" i="16"/>
  <c r="F20" i="16"/>
  <c r="F19" i="16"/>
  <c r="F18" i="16"/>
  <c r="F17" i="16"/>
  <c r="F16" i="16"/>
  <c r="F15" i="16"/>
  <c r="F14" i="16"/>
  <c r="F21" i="19"/>
  <c r="F20" i="19"/>
  <c r="F19" i="19"/>
  <c r="F18" i="19"/>
  <c r="F17" i="19"/>
  <c r="F16" i="19"/>
  <c r="F15" i="19"/>
  <c r="F14" i="19"/>
  <c r="F22" i="19"/>
  <c r="B20" i="48"/>
  <c r="J32" i="31"/>
  <c r="I32" i="31"/>
  <c r="H32" i="31"/>
  <c r="G32" i="31"/>
  <c r="L35" i="16"/>
  <c r="L34" i="16"/>
  <c r="L33" i="16"/>
  <c r="L32" i="16"/>
  <c r="F30" i="27"/>
  <c r="K28" i="27"/>
  <c r="B60" i="16"/>
  <c r="F22" i="16"/>
  <c r="B37" i="16"/>
  <c r="B31" i="48"/>
  <c r="F34" i="33"/>
  <c r="E32" i="31"/>
  <c r="D32" i="31"/>
  <c r="C32" i="31"/>
  <c r="B28" i="27"/>
  <c r="B19" i="33"/>
  <c r="F34" i="16"/>
  <c r="H39" i="43"/>
  <c r="H40" i="43"/>
  <c r="H42" i="43"/>
  <c r="H46" i="43"/>
  <c r="H48" i="43"/>
  <c r="E52" i="43"/>
  <c r="H19" i="33"/>
  <c r="F26" i="27"/>
  <c r="L26" i="27"/>
  <c r="L25" i="27"/>
  <c r="L15" i="27"/>
  <c r="L34" i="19"/>
  <c r="L33" i="19"/>
  <c r="B35" i="19"/>
  <c r="K42" i="19"/>
  <c r="J42" i="19"/>
  <c r="I42" i="19"/>
  <c r="H42" i="19"/>
  <c r="B42" i="19"/>
  <c r="L41" i="19"/>
  <c r="F41" i="19"/>
  <c r="L40" i="19"/>
  <c r="F40" i="19"/>
  <c r="B16" i="41"/>
  <c r="F25" i="27"/>
  <c r="F35" i="16"/>
  <c r="F33" i="19"/>
  <c r="F16" i="27"/>
  <c r="F14" i="27"/>
  <c r="L27" i="27"/>
  <c r="J28" i="27"/>
  <c r="I28" i="27"/>
  <c r="H28" i="27"/>
  <c r="F15" i="27"/>
  <c r="F30" i="16"/>
  <c r="F34" i="19"/>
  <c r="H29" i="43"/>
  <c r="H27" i="43"/>
  <c r="H25" i="43"/>
  <c r="H21" i="43"/>
  <c r="H18" i="43"/>
  <c r="F32" i="16"/>
  <c r="I19" i="33"/>
  <c r="F46" i="16"/>
  <c r="F45" i="16"/>
  <c r="F44" i="16"/>
  <c r="F43" i="16"/>
  <c r="F36" i="16"/>
  <c r="F33" i="16"/>
  <c r="F31" i="16"/>
  <c r="F29" i="16"/>
  <c r="B34" i="41"/>
  <c r="F33" i="41"/>
  <c r="F32" i="41"/>
  <c r="F31" i="41"/>
  <c r="B25" i="41"/>
  <c r="F24" i="41"/>
  <c r="F23" i="41"/>
  <c r="F22" i="41"/>
  <c r="F15" i="41"/>
  <c r="F14" i="41"/>
  <c r="F13" i="41"/>
  <c r="H50" i="43"/>
  <c r="K60" i="16"/>
  <c r="J60" i="16"/>
  <c r="I60" i="16"/>
  <c r="H60" i="16"/>
  <c r="K47" i="16"/>
  <c r="J47" i="16"/>
  <c r="I47" i="16"/>
  <c r="H47" i="16"/>
  <c r="L46" i="16"/>
  <c r="L45" i="16"/>
  <c r="L44" i="16"/>
  <c r="L43" i="16"/>
  <c r="K37" i="16"/>
  <c r="J37" i="16"/>
  <c r="I37" i="16"/>
  <c r="H37" i="16"/>
  <c r="L36" i="16"/>
  <c r="L31" i="16"/>
  <c r="L30" i="16"/>
  <c r="L29" i="16"/>
  <c r="B32" i="31"/>
  <c r="F23" i="27"/>
  <c r="B60" i="19"/>
  <c r="D31" i="43"/>
  <c r="B31" i="43"/>
  <c r="L30" i="27"/>
  <c r="L24" i="27"/>
  <c r="F24" i="27"/>
  <c r="L23" i="27"/>
  <c r="L22" i="27"/>
  <c r="F22" i="27"/>
  <c r="L21" i="27"/>
  <c r="F21" i="27"/>
  <c r="L20" i="27"/>
  <c r="F20" i="27"/>
  <c r="L19" i="27"/>
  <c r="F19" i="27"/>
  <c r="L18" i="27"/>
  <c r="F18" i="27"/>
  <c r="L17" i="27"/>
  <c r="F17" i="27"/>
  <c r="L16" i="27"/>
  <c r="L14" i="27"/>
  <c r="L29" i="19"/>
  <c r="L30" i="19"/>
  <c r="L31" i="19"/>
  <c r="L32" i="19"/>
  <c r="F55" i="19"/>
  <c r="L55" i="19"/>
  <c r="L56" i="19"/>
  <c r="L57" i="19"/>
  <c r="L58" i="19"/>
  <c r="L59" i="19"/>
  <c r="L60" i="19"/>
  <c r="F56" i="19"/>
  <c r="F57" i="19"/>
  <c r="F58" i="19"/>
  <c r="F59" i="19"/>
  <c r="H60" i="19"/>
  <c r="I60" i="19"/>
  <c r="J60" i="19"/>
  <c r="K60" i="19"/>
  <c r="G53" i="27"/>
  <c r="F14" i="33"/>
  <c r="L14" i="33"/>
  <c r="F15" i="33"/>
  <c r="L15" i="33"/>
  <c r="F16" i="33"/>
  <c r="L16" i="33"/>
  <c r="F17" i="33"/>
  <c r="L17" i="33"/>
  <c r="F18" i="33"/>
  <c r="L18" i="33"/>
  <c r="J19" i="33"/>
  <c r="K19" i="33"/>
  <c r="L34" i="33"/>
  <c r="F35" i="33"/>
  <c r="L35" i="33"/>
  <c r="F36" i="33"/>
  <c r="L36" i="33"/>
  <c r="F37" i="33"/>
  <c r="L37" i="33"/>
  <c r="F38" i="33"/>
  <c r="L38" i="33"/>
  <c r="F39" i="33"/>
  <c r="L39" i="33"/>
  <c r="B52" i="43"/>
  <c r="F27" i="27"/>
  <c r="F34" i="41"/>
  <c r="F25" i="41"/>
  <c r="L19" i="33"/>
  <c r="F50" i="19"/>
  <c r="J24" i="19"/>
  <c r="L35" i="19"/>
  <c r="F16" i="41"/>
  <c r="F60" i="19"/>
  <c r="I24" i="19"/>
  <c r="L37" i="16"/>
  <c r="L29" i="33"/>
  <c r="E31" i="43"/>
  <c r="F31" i="43"/>
  <c r="H49" i="43"/>
  <c r="F52" i="43"/>
  <c r="L47" i="16"/>
  <c r="O47" i="16"/>
  <c r="L42" i="19"/>
  <c r="F35" i="19"/>
  <c r="F24" i="19"/>
  <c r="F40" i="33"/>
  <c r="F19" i="33"/>
  <c r="F42" i="19"/>
  <c r="H28" i="43"/>
  <c r="H24" i="43"/>
  <c r="H20" i="43"/>
  <c r="H16" i="43"/>
  <c r="G31" i="43"/>
  <c r="H47" i="43"/>
  <c r="H45" i="43"/>
  <c r="D52" i="43"/>
  <c r="C52" i="43"/>
  <c r="G52" i="43"/>
  <c r="L40" i="33"/>
  <c r="L50" i="19"/>
  <c r="H35" i="43"/>
  <c r="H45" i="27"/>
  <c r="C31" i="43"/>
  <c r="B50" i="27"/>
  <c r="H49" i="27"/>
  <c r="H41" i="27"/>
  <c r="H37" i="27"/>
  <c r="E50" i="27"/>
  <c r="C50" i="27"/>
  <c r="L28" i="27"/>
  <c r="F28" i="27"/>
  <c r="H47" i="27"/>
  <c r="H43" i="27"/>
  <c r="H48" i="27"/>
  <c r="H46" i="27"/>
  <c r="H39" i="27"/>
  <c r="H44" i="27"/>
  <c r="H36" i="27"/>
  <c r="H42" i="27"/>
  <c r="H38" i="27"/>
  <c r="H40" i="27"/>
  <c r="F50" i="27"/>
  <c r="D50" i="27"/>
  <c r="G50" i="27"/>
  <c r="H52" i="43"/>
  <c r="H31" i="43"/>
  <c r="H50" i="27"/>
  <c r="F37" i="16" l="1"/>
</calcChain>
</file>

<file path=xl/sharedStrings.xml><?xml version="1.0" encoding="utf-8"?>
<sst xmlns="http://schemas.openxmlformats.org/spreadsheetml/2006/main" count="2624" uniqueCount="1021">
  <si>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</si>
  <si>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</si>
  <si>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</si>
  <si>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</si>
  <si>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</si>
  <si>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</si>
  <si>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</si>
  <si>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</si>
  <si>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</si>
  <si>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</si>
  <si>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</si>
  <si>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</si>
  <si>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</si>
  <si>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</si>
  <si>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</si>
  <si>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</si>
  <si>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</si>
  <si>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</si>
  <si>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</si>
  <si>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</si>
  <si>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</si>
  <si>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</si>
  <si>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</si>
  <si>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</si>
  <si>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</si>
  <si>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</si>
  <si>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</si>
  <si>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</si>
  <si>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</si>
  <si>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</si>
  <si>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</si>
  <si>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</si>
  <si>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</si>
  <si>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</si>
  <si>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</si>
  <si>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</si>
  <si>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</si>
  <si>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</si>
  <si>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</si>
  <si>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</si>
  <si>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</si>
  <si>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</si>
  <si>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</si>
  <si>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</si>
  <si>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</si>
  <si>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</si>
  <si>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</si>
  <si>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</si>
  <si>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</si>
  <si>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</si>
  <si>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</si>
  <si>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</si>
  <si>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</si>
  <si>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</si>
  <si>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</si>
  <si>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</si>
  <si>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</si>
  <si>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</si>
  <si>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</si>
  <si>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</si>
  <si>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</si>
  <si>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</si>
  <si>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</si>
  <si>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</si>
  <si>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</si>
  <si>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</si>
  <si>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</si>
  <si>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</si>
  <si>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</si>
  <si>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</si>
  <si>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0/3</t>
  </si>
  <si>
    <t>RMBS (subprime)</t>
  </si>
  <si>
    <t>Balances Outstanding</t>
  </si>
  <si>
    <t>(as percentage of total Moody's rated securities)</t>
  </si>
  <si>
    <t>4/0</t>
  </si>
  <si>
    <t>0/2</t>
  </si>
  <si>
    <t>0/1</t>
  </si>
  <si>
    <t>0/5</t>
  </si>
  <si>
    <t>0/7</t>
  </si>
  <si>
    <t>0/4</t>
  </si>
  <si>
    <t>TOTAL</t>
  </si>
  <si>
    <t>NON-AGENCY CMBS</t>
  </si>
  <si>
    <t>NON-AGENCY RMBS</t>
  </si>
  <si>
    <t>EUROPE</t>
  </si>
  <si>
    <t>AGENCY MBS</t>
  </si>
  <si>
    <t>RMBS (non-conforming)</t>
  </si>
  <si>
    <t>Source: Dealogic</t>
  </si>
  <si>
    <t>Global Comparative Data</t>
  </si>
  <si>
    <t>2/4</t>
  </si>
  <si>
    <t>Finland</t>
  </si>
  <si>
    <t>19/75</t>
  </si>
  <si>
    <t>4/6</t>
  </si>
  <si>
    <t>1/1</t>
  </si>
  <si>
    <t>More than 1.0 Billion</t>
  </si>
  <si>
    <t>11.1. European ABCP Historical Issuance</t>
  </si>
  <si>
    <t>11.3. European ABCP Issuance by Programme Type</t>
  </si>
  <si>
    <t>0/25</t>
  </si>
  <si>
    <t>0/8</t>
  </si>
  <si>
    <t>9.1. Securitised index Option Adjusted Spreads</t>
  </si>
  <si>
    <t>0/21</t>
  </si>
  <si>
    <t>2/28</t>
  </si>
  <si>
    <t>10/59</t>
  </si>
  <si>
    <t>2/25</t>
  </si>
  <si>
    <t>4/42</t>
  </si>
  <si>
    <t>2/134</t>
  </si>
  <si>
    <t>53/3326</t>
  </si>
  <si>
    <t>79/3929</t>
  </si>
  <si>
    <t>590/53543</t>
  </si>
  <si>
    <t>7/342</t>
  </si>
  <si>
    <t>1/42</t>
  </si>
  <si>
    <t>53/3249</t>
  </si>
  <si>
    <t>6/254</t>
  </si>
  <si>
    <t>16/240</t>
  </si>
  <si>
    <t>3/263</t>
  </si>
  <si>
    <t>79/4049</t>
  </si>
  <si>
    <t>72/142</t>
  </si>
  <si>
    <t>226/8478</t>
  </si>
  <si>
    <t>84/4282</t>
  </si>
  <si>
    <t>46/169</t>
  </si>
  <si>
    <t>162/40472</t>
  </si>
  <si>
    <t>0/40</t>
  </si>
  <si>
    <t>17/404</t>
  </si>
  <si>
    <t>14/47</t>
  </si>
  <si>
    <t>6/269</t>
  </si>
  <si>
    <t>28/630</t>
  </si>
  <si>
    <t>19/790</t>
  </si>
  <si>
    <t>86/2208</t>
  </si>
  <si>
    <t>198/44183</t>
  </si>
  <si>
    <t>7/16</t>
  </si>
  <si>
    <t>16/61</t>
  </si>
  <si>
    <t>13/1143</t>
  </si>
  <si>
    <t>9/575</t>
  </si>
  <si>
    <t>21/165</t>
  </si>
  <si>
    <t>20/231</t>
  </si>
  <si>
    <t>86/2216</t>
  </si>
  <si>
    <t>33/33</t>
  </si>
  <si>
    <t>24/12</t>
  </si>
  <si>
    <t>33/338</t>
  </si>
  <si>
    <t>18/3103</t>
  </si>
  <si>
    <t>11/2232</t>
  </si>
  <si>
    <t>3/16035</t>
  </si>
  <si>
    <t>3/11131</t>
  </si>
  <si>
    <t>73/11300</t>
  </si>
  <si>
    <t>198/44184</t>
  </si>
  <si>
    <t>9.2. Barclays PanEurope Fixed and Floating Prices</t>
  </si>
  <si>
    <t>16/0</t>
  </si>
  <si>
    <t>7/41</t>
  </si>
  <si>
    <t>Sources: Bloomberg, AFME, SIFMA</t>
  </si>
  <si>
    <t>14/16</t>
  </si>
  <si>
    <t>0/30</t>
  </si>
  <si>
    <t>29/0</t>
  </si>
  <si>
    <t>SME</t>
  </si>
  <si>
    <t>59/6</t>
  </si>
  <si>
    <t>3/7</t>
  </si>
  <si>
    <t>1/6</t>
  </si>
  <si>
    <t>PanEurope</t>
  </si>
  <si>
    <t>10/23</t>
  </si>
  <si>
    <t>4/20</t>
  </si>
  <si>
    <t>0/53</t>
  </si>
  <si>
    <t>103/356</t>
  </si>
  <si>
    <t>157/594</t>
  </si>
  <si>
    <t>37/134</t>
  </si>
  <si>
    <t>1759/26483</t>
  </si>
  <si>
    <t>11/6</t>
  </si>
  <si>
    <t>101/332</t>
  </si>
  <si>
    <t>10/75</t>
  </si>
  <si>
    <t>12/140</t>
  </si>
  <si>
    <t>13/96</t>
  </si>
  <si>
    <t>161/665</t>
  </si>
  <si>
    <t>829/963</t>
  </si>
  <si>
    <t>249/4188</t>
  </si>
  <si>
    <t>479/21326</t>
  </si>
  <si>
    <t>143/0</t>
  </si>
  <si>
    <t>21/12</t>
  </si>
  <si>
    <t>2/3</t>
  </si>
  <si>
    <t>269/15753</t>
  </si>
  <si>
    <t>65/3</t>
  </si>
  <si>
    <t>34/2231</t>
  </si>
  <si>
    <t>47/1848</t>
  </si>
  <si>
    <t>0/3398</t>
  </si>
  <si>
    <t>5/6623</t>
  </si>
  <si>
    <t>270/20019</t>
  </si>
  <si>
    <t>85/492</t>
  </si>
  <si>
    <t>5/5424</t>
  </si>
  <si>
    <t>18/11</t>
  </si>
  <si>
    <t>5/51</t>
  </si>
  <si>
    <t>10/284</t>
  </si>
  <si>
    <t>23/194</t>
  </si>
  <si>
    <t>34/202</t>
  </si>
  <si>
    <t>54/45</t>
  </si>
  <si>
    <t>160/787</t>
  </si>
  <si>
    <t>23/124</t>
  </si>
  <si>
    <t>6/16</t>
  </si>
  <si>
    <t>88/276</t>
  </si>
  <si>
    <t>15/141</t>
  </si>
  <si>
    <t>20/183</t>
  </si>
  <si>
    <t>Less than 0.01 Billion</t>
  </si>
  <si>
    <t>0.01-0.1 Billion</t>
  </si>
  <si>
    <t>Retained</t>
  </si>
  <si>
    <t>Other Europe</t>
  </si>
  <si>
    <t>Prior</t>
  </si>
  <si>
    <t>2/1</t>
  </si>
  <si>
    <t>12/12</t>
  </si>
  <si>
    <t>0/22</t>
  </si>
  <si>
    <t xml:space="preserve">10.1. European Total Return </t>
  </si>
  <si>
    <t>10.2. UK Total Return</t>
  </si>
  <si>
    <t>10.3. European ex UK RMBS AAA</t>
  </si>
  <si>
    <t>1224/107</t>
  </si>
  <si>
    <t>1/221</t>
  </si>
  <si>
    <t>12/462</t>
  </si>
  <si>
    <t>21/126</t>
  </si>
  <si>
    <t>1261/922</t>
  </si>
  <si>
    <t>3/5</t>
  </si>
  <si>
    <t>192/0</t>
  </si>
  <si>
    <t>4209/154</t>
  </si>
  <si>
    <t>524/1032</t>
  </si>
  <si>
    <t>200/13275</t>
  </si>
  <si>
    <t>5129/14461</t>
  </si>
  <si>
    <t>2/49</t>
  </si>
  <si>
    <t>8/26</t>
  </si>
  <si>
    <t>1/18</t>
  </si>
  <si>
    <t>5/184</t>
  </si>
  <si>
    <t>20/200</t>
  </si>
  <si>
    <t>1225/181</t>
  </si>
  <si>
    <t>1261/658</t>
  </si>
  <si>
    <t>2012:Q1</t>
  </si>
  <si>
    <t>2012:Q2</t>
  </si>
  <si>
    <t>2012:Q3</t>
  </si>
  <si>
    <t>2012:Q4</t>
  </si>
  <si>
    <t>1/14</t>
  </si>
  <si>
    <t>44/117</t>
  </si>
  <si>
    <t>14/33</t>
  </si>
  <si>
    <t>38/246</t>
  </si>
  <si>
    <t>100/225</t>
  </si>
  <si>
    <t>19/255</t>
  </si>
  <si>
    <t>217/919</t>
  </si>
  <si>
    <t>591/15052</t>
  </si>
  <si>
    <t>1/29</t>
  </si>
  <si>
    <t>5/0</t>
  </si>
  <si>
    <t>24/2</t>
  </si>
  <si>
    <t>12/3</t>
  </si>
  <si>
    <t>12/40</t>
  </si>
  <si>
    <t>50/299</t>
  </si>
  <si>
    <t>38/205</t>
  </si>
  <si>
    <t>24/338</t>
  </si>
  <si>
    <t>57/32</t>
  </si>
  <si>
    <t>41/479</t>
  </si>
  <si>
    <t>81/453</t>
  </si>
  <si>
    <t>191/1997</t>
  </si>
  <si>
    <t>14/2321</t>
  </si>
  <si>
    <t>76/5030</t>
  </si>
  <si>
    <t>80/0</t>
  </si>
  <si>
    <t>590/18052</t>
  </si>
  <si>
    <t>107/7772</t>
  </si>
  <si>
    <t>19/0</t>
  </si>
  <si>
    <t>2/10</t>
  </si>
  <si>
    <t>1/32</t>
  </si>
  <si>
    <t>17/8</t>
  </si>
  <si>
    <t>46/59</t>
  </si>
  <si>
    <t>48/336</t>
  </si>
  <si>
    <t>26/318</t>
  </si>
  <si>
    <t>27/358</t>
  </si>
  <si>
    <t>66/25</t>
  </si>
  <si>
    <t>30/0</t>
  </si>
  <si>
    <t>27/314</t>
  </si>
  <si>
    <t>159/290</t>
  </si>
  <si>
    <t>28/176</t>
  </si>
  <si>
    <t>9/27</t>
  </si>
  <si>
    <t>20/77</t>
  </si>
  <si>
    <t>57/489</t>
  </si>
  <si>
    <t>89/214</t>
  </si>
  <si>
    <t>27/116</t>
  </si>
  <si>
    <t>7/40</t>
  </si>
  <si>
    <t>0/359</t>
  </si>
  <si>
    <t>0/794</t>
  </si>
  <si>
    <t>2/72</t>
  </si>
  <si>
    <t>111/82</t>
  </si>
  <si>
    <t>122/1359</t>
  </si>
  <si>
    <t>2876/8380</t>
  </si>
  <si>
    <t>111/61</t>
  </si>
  <si>
    <t>9/129</t>
  </si>
  <si>
    <t>6/1287</t>
  </si>
  <si>
    <t>2/73</t>
  </si>
  <si>
    <t>128/1580</t>
  </si>
  <si>
    <t>906/89</t>
  </si>
  <si>
    <t>390/1585</t>
  </si>
  <si>
    <t>1500/6706</t>
  </si>
  <si>
    <t>1. UK BBB prime RMBS provided: Permanent Financing 2011-2 PLC, Class 2A. ISIN# XS0700016750. GBP-denominated.</t>
  </si>
  <si>
    <t>2013:Q1</t>
  </si>
  <si>
    <t>2013:Q2</t>
  </si>
  <si>
    <t>2013:Q3</t>
  </si>
  <si>
    <t>2013:Q4</t>
  </si>
  <si>
    <t>3/0</t>
  </si>
  <si>
    <t>2. UK BBB non-conforming RMBS provided: Leek Finance Number Seventeen Plc, Class CC, ISIN# XS0249478073. EUR-denominated.</t>
  </si>
  <si>
    <t>2. UK AAA non-conforming RMBS provided: First Flexible No. 4 PLC, Class A, Series 4. ISIN#XS0132692384. GBP-denominated.</t>
  </si>
  <si>
    <t>20/0</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</si>
  <si>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</si>
  <si>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</si>
  <si>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</si>
  <si>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</si>
  <si>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</si>
  <si>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</si>
  <si>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</si>
  <si>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</si>
  <si>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</si>
  <si>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</si>
  <si>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</si>
  <si>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</si>
  <si>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</si>
  <si>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</si>
  <si>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</si>
  <si>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0/12</t>
  </si>
  <si>
    <t>1/5</t>
  </si>
  <si>
    <t>1/3</t>
  </si>
  <si>
    <t>47/1</t>
  </si>
  <si>
    <t>5/4</t>
  </si>
  <si>
    <t>4/30</t>
  </si>
  <si>
    <t>10/415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</si>
  <si>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</si>
  <si>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</si>
  <si>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</si>
  <si>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</si>
  <si>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</si>
  <si>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</si>
  <si>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</si>
  <si>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</si>
  <si>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</si>
  <si>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</si>
  <si>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</si>
  <si>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</si>
  <si>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</si>
  <si>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</si>
  <si>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</si>
  <si>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</si>
  <si>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</si>
  <si>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</si>
  <si>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</si>
  <si>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</si>
  <si>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</si>
  <si>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</si>
  <si>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</si>
  <si>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</si>
  <si>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</si>
  <si>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</si>
  <si>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</si>
  <si>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</si>
  <si>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</si>
  <si>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</si>
  <si>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</si>
  <si>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</si>
  <si>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</si>
  <si>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</si>
  <si>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</si>
  <si>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</si>
  <si>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</si>
  <si>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</si>
  <si>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</si>
  <si>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</si>
  <si>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</si>
  <si>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</si>
  <si>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</si>
  <si>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</si>
  <si>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</si>
  <si>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</si>
  <si>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</si>
  <si>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</si>
  <si>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</si>
  <si>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</si>
  <si>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</si>
  <si>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12.1. Global Securitisation Issuance</t>
  </si>
  <si>
    <t>12.2. Global Corporate Bond Issuance</t>
  </si>
  <si>
    <t>12.3. Global Government Bond Issuance</t>
  </si>
  <si>
    <t>WBS/PFI</t>
  </si>
  <si>
    <t>Hybrid</t>
  </si>
  <si>
    <t>3/3</t>
  </si>
  <si>
    <t>11/18</t>
  </si>
  <si>
    <t>411 / 137</t>
  </si>
  <si>
    <t>6/4</t>
  </si>
  <si>
    <t>34/57</t>
  </si>
  <si>
    <t>305/79</t>
  </si>
  <si>
    <t>411/137</t>
  </si>
  <si>
    <t>9/54</t>
  </si>
  <si>
    <t>6/19</t>
  </si>
  <si>
    <t>5/93</t>
  </si>
  <si>
    <t>291/131</t>
  </si>
  <si>
    <t>326/742</t>
  </si>
  <si>
    <t>4406/3862</t>
  </si>
  <si>
    <t>288/119</t>
  </si>
  <si>
    <t>7/101</t>
  </si>
  <si>
    <t>42/530</t>
  </si>
  <si>
    <t>8/52</t>
  </si>
  <si>
    <t>350/803</t>
  </si>
  <si>
    <t>33/155</t>
  </si>
  <si>
    <t>12/144</t>
  </si>
  <si>
    <t>1/39</t>
  </si>
  <si>
    <t>32/220</t>
  </si>
  <si>
    <t>118/160</t>
  </si>
  <si>
    <t>3/4</t>
  </si>
  <si>
    <t>247/786</t>
  </si>
  <si>
    <t>21/8</t>
  </si>
  <si>
    <t>20/33</t>
  </si>
  <si>
    <t>39/97</t>
  </si>
  <si>
    <t>20/300</t>
  </si>
  <si>
    <t>94/293</t>
  </si>
  <si>
    <t>53/55</t>
  </si>
  <si>
    <t>137/292</t>
  </si>
  <si>
    <t>272/143</t>
  </si>
  <si>
    <t>67/899</t>
  </si>
  <si>
    <t>96/1793</t>
  </si>
  <si>
    <t>706/656</t>
  </si>
  <si>
    <t>447/1550</t>
  </si>
  <si>
    <t>1727/5333</t>
  </si>
  <si>
    <t>403/17495</t>
  </si>
  <si>
    <t>230/1121</t>
  </si>
  <si>
    <t>139/1568</t>
  </si>
  <si>
    <t>0/7209</t>
  </si>
  <si>
    <t>47/3920</t>
  </si>
  <si>
    <t>2014:Q1</t>
  </si>
  <si>
    <t>2014:Q2</t>
  </si>
  <si>
    <t>2014:Q3</t>
  </si>
  <si>
    <t>2014:Q4</t>
  </si>
  <si>
    <t>5/3</t>
  </si>
  <si>
    <t>3/2</t>
  </si>
  <si>
    <t>8/0</t>
  </si>
  <si>
    <t>8/1</t>
  </si>
  <si>
    <t>17/0</t>
  </si>
  <si>
    <t>11/2</t>
  </si>
  <si>
    <t>1/7</t>
  </si>
  <si>
    <t>2/8</t>
  </si>
  <si>
    <t>12/0</t>
  </si>
  <si>
    <t>4/2</t>
  </si>
  <si>
    <t>14/0</t>
  </si>
  <si>
    <t>3/1</t>
  </si>
  <si>
    <t>15/0</t>
  </si>
  <si>
    <t>7/15</t>
  </si>
  <si>
    <t>1/2</t>
  </si>
  <si>
    <t>13/0</t>
  </si>
  <si>
    <t>5/2</t>
  </si>
  <si>
    <t>11/0</t>
  </si>
  <si>
    <t>910/65</t>
  </si>
  <si>
    <t>65/1</t>
  </si>
  <si>
    <t>11.7. US ABCP to AA Non-financial CP Spread</t>
  </si>
  <si>
    <t>11.7. US AA ABCP to AA Non-financial CP Spread</t>
  </si>
  <si>
    <t>10/2</t>
  </si>
  <si>
    <t>23/4</t>
  </si>
  <si>
    <t>51/9</t>
  </si>
  <si>
    <t>1020/118</t>
  </si>
  <si>
    <t>22/2</t>
  </si>
  <si>
    <t>32/1</t>
  </si>
  <si>
    <t>22/7</t>
  </si>
  <si>
    <t>31/44</t>
  </si>
  <si>
    <t>25/1</t>
  </si>
  <si>
    <t>5/28</t>
  </si>
  <si>
    <t>404/30</t>
  </si>
  <si>
    <t>251/182</t>
  </si>
  <si>
    <t>682/87</t>
  </si>
  <si>
    <t>1345/345</t>
  </si>
  <si>
    <t>6054/1637</t>
  </si>
  <si>
    <t>679/82</t>
  </si>
  <si>
    <t>19/88</t>
  </si>
  <si>
    <t>619/129</t>
  </si>
  <si>
    <t>154/59</t>
  </si>
  <si>
    <t>1496/358</t>
  </si>
  <si>
    <t>40/0</t>
  </si>
  <si>
    <t>251/0</t>
  </si>
  <si>
    <t>1821/37</t>
  </si>
  <si>
    <t>955/410</t>
  </si>
  <si>
    <t>2987/1190</t>
  </si>
  <si>
    <t>Australia Total</t>
  </si>
  <si>
    <t>NA</t>
  </si>
  <si>
    <t>AU</t>
  </si>
  <si>
    <t>Australia</t>
  </si>
  <si>
    <t>1.1 European Historical Issuance</t>
  </si>
  <si>
    <t>1.2 US and Australia Historical Issuance</t>
  </si>
  <si>
    <t>ABS</t>
  </si>
  <si>
    <t>CDO/CLO</t>
  </si>
  <si>
    <t>Placed</t>
  </si>
  <si>
    <t>2012</t>
  </si>
  <si>
    <t>2011</t>
  </si>
  <si>
    <t>2010</t>
  </si>
  <si>
    <t>2009</t>
  </si>
  <si>
    <t>US Total</t>
  </si>
  <si>
    <t>EXCLUDING RETAINED DEALS</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</si>
  <si>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</si>
  <si>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</si>
  <si>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</si>
  <si>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</si>
  <si>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</si>
  <si>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</si>
  <si>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</si>
  <si>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</si>
  <si>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</si>
  <si>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</si>
  <si>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</si>
  <si>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</si>
  <si>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</si>
  <si>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</si>
  <si>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</si>
  <si>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</si>
  <si>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</si>
  <si>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</si>
  <si>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</si>
  <si>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</si>
  <si>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</si>
  <si>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</si>
  <si>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</si>
  <si>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</si>
  <si>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6.2. US 3 Yr AAA ABS Spreads</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</si>
  <si>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</si>
  <si>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</si>
  <si>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</si>
  <si>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</si>
  <si>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</si>
  <si>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</si>
  <si>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</si>
  <si>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</si>
  <si>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</si>
  <si>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</si>
  <si>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</si>
  <si>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</si>
  <si>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</si>
  <si>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</si>
  <si>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</si>
  <si>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</si>
  <si>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</si>
  <si>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</si>
  <si>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</si>
  <si>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</si>
  <si>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</si>
  <si>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</si>
  <si>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2013</t>
  </si>
  <si>
    <t>12.2. Global HG Corporate Bond Issuance</t>
  </si>
  <si>
    <t>4/3</t>
  </si>
  <si>
    <t>124/6</t>
  </si>
  <si>
    <t>420/7</t>
  </si>
  <si>
    <t>107/7</t>
  </si>
  <si>
    <t>671/44</t>
  </si>
  <si>
    <t>1258/440</t>
  </si>
  <si>
    <t>102/5</t>
  </si>
  <si>
    <t>595/43</t>
  </si>
  <si>
    <t>38/9</t>
  </si>
  <si>
    <t>759/72</t>
  </si>
  <si>
    <t>95/0</t>
  </si>
  <si>
    <t>273/5</t>
  </si>
  <si>
    <t>226/61</t>
  </si>
  <si>
    <t>664/374</t>
  </si>
  <si>
    <t>7/4</t>
  </si>
  <si>
    <t>7/13</t>
  </si>
  <si>
    <t>48/50</t>
  </si>
  <si>
    <t>24/30</t>
  </si>
  <si>
    <t>16/25</t>
  </si>
  <si>
    <t>239/67</t>
  </si>
  <si>
    <t>253/108</t>
  </si>
  <si>
    <t>664/380</t>
  </si>
  <si>
    <t>3129/3270</t>
  </si>
  <si>
    <t>22/0</t>
  </si>
  <si>
    <t>76/62</t>
  </si>
  <si>
    <t>125/63</t>
  </si>
  <si>
    <t>33/105</t>
  </si>
  <si>
    <t>278/118</t>
  </si>
  <si>
    <t>130/32</t>
  </si>
  <si>
    <t>217/94</t>
  </si>
  <si>
    <t>194/86</t>
  </si>
  <si>
    <t>342/397</t>
  </si>
  <si>
    <t>334/1960</t>
  </si>
  <si>
    <t>1491/145</t>
  </si>
  <si>
    <t>535/588</t>
  </si>
  <si>
    <t>3011/3270</t>
  </si>
  <si>
    <t>19/10</t>
  </si>
  <si>
    <t>2/7</t>
  </si>
  <si>
    <t>11/24</t>
  </si>
  <si>
    <t>34/17</t>
  </si>
  <si>
    <t>68/62</t>
  </si>
  <si>
    <t>330/602</t>
  </si>
  <si>
    <t>15/4</t>
  </si>
  <si>
    <t>18/27</t>
  </si>
  <si>
    <t>17/10</t>
  </si>
  <si>
    <t>25/3</t>
  </si>
  <si>
    <t>34/6</t>
  </si>
  <si>
    <t>159/97</t>
  </si>
  <si>
    <t>4/171</t>
  </si>
  <si>
    <t>20/90</t>
  </si>
  <si>
    <t>88/235</t>
  </si>
  <si>
    <t>1.11. U.S. Issuance by Rating</t>
  </si>
  <si>
    <t>391/18</t>
  </si>
  <si>
    <t>346/14</t>
  </si>
  <si>
    <t>9.4. Australian AA</t>
  </si>
  <si>
    <t>9.3. Australia AAA</t>
  </si>
  <si>
    <t>9.3. Australian AAA</t>
  </si>
  <si>
    <t>12/22</t>
  </si>
  <si>
    <t>2/2</t>
  </si>
  <si>
    <t>18/6</t>
  </si>
  <si>
    <t>6/32</t>
  </si>
  <si>
    <t>96/0</t>
  </si>
  <si>
    <t>28/19</t>
  </si>
  <si>
    <t>7.5. iBoxx US RMBS Prices</t>
  </si>
  <si>
    <t>69/0</t>
  </si>
  <si>
    <t>223/1</t>
  </si>
  <si>
    <t>86/10</t>
  </si>
  <si>
    <t>387/13</t>
  </si>
  <si>
    <t>1744/404</t>
  </si>
  <si>
    <t>5/5</t>
  </si>
  <si>
    <t>85/8</t>
  </si>
  <si>
    <t>151/18</t>
  </si>
  <si>
    <t>165/1</t>
  </si>
  <si>
    <t>406/29</t>
  </si>
  <si>
    <t>36/0</t>
  </si>
  <si>
    <t>388/2</t>
  </si>
  <si>
    <t>246/70</t>
  </si>
  <si>
    <t>1057/332</t>
  </si>
  <si>
    <t>5/1</t>
  </si>
  <si>
    <t>26/9</t>
  </si>
  <si>
    <t>485/36</t>
  </si>
  <si>
    <t>18/0</t>
  </si>
  <si>
    <t>1/8</t>
  </si>
  <si>
    <t>21/0</t>
  </si>
  <si>
    <t>14/9</t>
  </si>
  <si>
    <t>446/26</t>
  </si>
  <si>
    <t>5/10</t>
  </si>
  <si>
    <t>35/6</t>
  </si>
  <si>
    <t>76/28</t>
  </si>
  <si>
    <t>127/67</t>
  </si>
  <si>
    <t>365/109</t>
  </si>
  <si>
    <t>33/16</t>
  </si>
  <si>
    <t>1/26</t>
  </si>
  <si>
    <t>82/14</t>
  </si>
  <si>
    <t>51/5</t>
  </si>
  <si>
    <t>58/18</t>
  </si>
  <si>
    <t>114/64</t>
  </si>
  <si>
    <t>139/21</t>
  </si>
  <si>
    <t>4/7</t>
  </si>
  <si>
    <t>31/18</t>
  </si>
  <si>
    <t>68/37</t>
  </si>
  <si>
    <t>115/24</t>
  </si>
  <si>
    <t>290/726</t>
  </si>
  <si>
    <t>8/17</t>
  </si>
  <si>
    <t>21/45</t>
  </si>
  <si>
    <t>2/5</t>
  </si>
  <si>
    <t>14/185</t>
  </si>
  <si>
    <t>72/122</t>
  </si>
  <si>
    <t>7/20</t>
  </si>
  <si>
    <t>0/29</t>
  </si>
  <si>
    <t>8/33</t>
  </si>
  <si>
    <t>19/90</t>
  </si>
  <si>
    <t>16/12</t>
  </si>
  <si>
    <t>12/4</t>
  </si>
  <si>
    <t>84/37</t>
  </si>
  <si>
    <t>31/22</t>
  </si>
  <si>
    <t>20/7</t>
  </si>
  <si>
    <t>18/17</t>
  </si>
  <si>
    <t>7/10</t>
  </si>
  <si>
    <t>54/0</t>
  </si>
  <si>
    <t>87/0</t>
  </si>
  <si>
    <t>296/11</t>
  </si>
  <si>
    <t>136/24</t>
  </si>
  <si>
    <t>176/12</t>
  </si>
  <si>
    <t>36/72</t>
  </si>
  <si>
    <t>76/52</t>
  </si>
  <si>
    <t>37/118</t>
  </si>
  <si>
    <t>13/4</t>
  </si>
  <si>
    <t>184/0</t>
  </si>
  <si>
    <t>128/0</t>
  </si>
  <si>
    <t>132/7</t>
  </si>
  <si>
    <t>61/24</t>
  </si>
  <si>
    <t>92/69</t>
  </si>
  <si>
    <t>37/7</t>
  </si>
  <si>
    <t>30/34</t>
  </si>
  <si>
    <t>166/68</t>
  </si>
  <si>
    <t>1/15</t>
  </si>
  <si>
    <t>43/1</t>
  </si>
  <si>
    <t>792/40</t>
  </si>
  <si>
    <t>6.4 US 3 Yr BBB - AA ABS Spreads</t>
  </si>
  <si>
    <t>8.2 Pan-European 3-5 Yr BBB CMBS Prices</t>
  </si>
  <si>
    <t>8.3 Pan-European 1-4 Yr AAA ABS Prices</t>
  </si>
  <si>
    <t>8.4 Pan-European 1-4 Yr BBB ABS Prices</t>
  </si>
  <si>
    <t>9.5 ABX.HE and CMBX Prices</t>
  </si>
  <si>
    <t>9.6 PrimeX.ARM and FRM Prices</t>
  </si>
  <si>
    <t>9.7 CMBX 6 AAA</t>
  </si>
  <si>
    <t>8/12</t>
  </si>
  <si>
    <t>9/7</t>
  </si>
  <si>
    <t>24/17</t>
  </si>
  <si>
    <t>102/8</t>
  </si>
  <si>
    <t>167/69</t>
  </si>
  <si>
    <t>364/690</t>
  </si>
  <si>
    <t>7/2</t>
  </si>
  <si>
    <t>41/7</t>
  </si>
  <si>
    <t>257/7</t>
  </si>
  <si>
    <t>59/12</t>
  </si>
  <si>
    <t>87/2</t>
  </si>
  <si>
    <t>446/27</t>
  </si>
  <si>
    <t>1183/261</t>
  </si>
  <si>
    <t>35/8</t>
  </si>
  <si>
    <t>2/16</t>
  </si>
  <si>
    <t>46/40</t>
  </si>
  <si>
    <t>73/0</t>
  </si>
  <si>
    <t>12/19</t>
  </si>
  <si>
    <t>335/19</t>
  </si>
  <si>
    <t>501/39</t>
  </si>
  <si>
    <t>50/12</t>
  </si>
  <si>
    <t>49/10</t>
  </si>
  <si>
    <t>65/56</t>
  </si>
  <si>
    <t>180/500</t>
  </si>
  <si>
    <t>0/37</t>
  </si>
  <si>
    <t>78/0</t>
  </si>
  <si>
    <t>249/2</t>
  </si>
  <si>
    <t>143/53</t>
  </si>
  <si>
    <t>713/206</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</si>
  <si>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</si>
  <si>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</si>
  <si>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</si>
  <si>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</si>
  <si>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</si>
  <si>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</si>
  <si>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</si>
  <si>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</si>
  <si>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</si>
  <si>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</si>
  <si>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</si>
  <si>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</si>
  <si>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</si>
  <si>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</si>
  <si>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</si>
  <si>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31/5</t>
  </si>
  <si>
    <t>14/5</t>
  </si>
  <si>
    <t>219/0</t>
  </si>
  <si>
    <t>132/3</t>
  </si>
  <si>
    <t>407/14</t>
  </si>
  <si>
    <t>1707/336</t>
  </si>
  <si>
    <t>12/10</t>
  </si>
  <si>
    <t>231/13</t>
  </si>
  <si>
    <t>691/19</t>
  </si>
  <si>
    <t>513/25</t>
  </si>
  <si>
    <t>412/22</t>
  </si>
  <si>
    <t>1911/98</t>
  </si>
  <si>
    <t>5892/1441</t>
  </si>
  <si>
    <t>12/1</t>
  </si>
  <si>
    <t>51/8</t>
  </si>
  <si>
    <t>212/1</t>
  </si>
  <si>
    <t>21/1</t>
  </si>
  <si>
    <t>406/16</t>
  </si>
  <si>
    <t>33/37</t>
  </si>
  <si>
    <t>1132/88</t>
  </si>
  <si>
    <t>480/12</t>
  </si>
  <si>
    <t>2073/154</t>
  </si>
  <si>
    <t>110/0</t>
  </si>
  <si>
    <t>320/1</t>
  </si>
  <si>
    <t>370/73</t>
  </si>
  <si>
    <t>907/262</t>
  </si>
  <si>
    <t>319/0</t>
  </si>
  <si>
    <t>1230/10</t>
  </si>
  <si>
    <t>985/257</t>
  </si>
  <si>
    <t>3341/1174</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</si>
  <si>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</si>
  <si>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</si>
  <si>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</si>
  <si>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</si>
  <si>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</si>
  <si>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</si>
  <si>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</si>
  <si>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</si>
  <si>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</si>
  <si>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</si>
  <si>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t>
  </si>
  <si>
    <t>26/18</t>
  </si>
  <si>
    <t>6/15</t>
  </si>
  <si>
    <t>64/35</t>
  </si>
  <si>
    <t>912/67</t>
  </si>
  <si>
    <t>9/0</t>
  </si>
  <si>
    <t>5/8</t>
  </si>
  <si>
    <t>18/8</t>
  </si>
  <si>
    <t>24/9</t>
  </si>
  <si>
    <t>28/6</t>
  </si>
  <si>
    <t>/0</t>
  </si>
  <si>
    <t>4/1</t>
  </si>
  <si>
    <t>10/1</t>
  </si>
  <si>
    <t>53/23</t>
  </si>
  <si>
    <t>14/2</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</si>
  <si>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</si>
  <si>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</si>
  <si>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</si>
  <si>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4. Dutch AAA RMBS provided: Storm 2012-IV BV, Class A2, Series 4 ISIN# XS0815105472. EUR-denominated.</t>
  </si>
  <si>
    <t>1.     Spanish BBB RMBS provided: Hipocat 8, Fondo de Titulizacion Activos, Class D, Series 1: ISIN# ES0345784047. EUR-denominated</t>
  </si>
  <si>
    <t>2.     Dutch BBB RMBS provided: Holland Mortgage-Backed Securities (HERMES) X B.V., Class C, Series 10. ISIN# XS0228806831. EURdenominated</t>
  </si>
  <si>
    <t>3.     Italian BBB RMBS provided: Vela Home S.r.l. 4, Class A2, Series 4, ISIN# IT0004102007. EUR-denominated.</t>
  </si>
  <si>
    <t>1.     UK AAA prime RMBS provided: Permanent Financing (No. 9) PLC, Class A3, Series 2009-1. ISIN# XS0454744458. EUR-denominated.</t>
  </si>
  <si>
    <t>1. Pan-European AAA CMBS provided: German Residential Funding, Class A, Series 2013-1. ISIN# XS0944452563. EUR-denominated</t>
  </si>
  <si>
    <t>1. Pan-European BBB CMBS provided: German Residential Funding, Class D, Series 2013-1. ISIN# XS0944454858. EUR-denominated</t>
  </si>
  <si>
    <t>22/14</t>
  </si>
  <si>
    <t>18/4</t>
  </si>
  <si>
    <t>28/13</t>
  </si>
  <si>
    <t>85/47</t>
  </si>
  <si>
    <t>1,251/332</t>
  </si>
  <si>
    <t>52/42</t>
  </si>
  <si>
    <t>17/30</t>
  </si>
  <si>
    <t>88/51</t>
  </si>
  <si>
    <t>148/66</t>
  </si>
  <si>
    <t>447/245</t>
  </si>
  <si>
    <t>2310/1733</t>
  </si>
  <si>
    <t>32/8</t>
  </si>
  <si>
    <t>2/21</t>
  </si>
  <si>
    <t>21/9</t>
  </si>
  <si>
    <t>19/7</t>
  </si>
  <si>
    <t>25/13</t>
  </si>
  <si>
    <t>115/36</t>
  </si>
  <si>
    <t>16/81</t>
  </si>
  <si>
    <t>167/90</t>
  </si>
  <si>
    <t>109/24</t>
  </si>
  <si>
    <t>164/21</t>
  </si>
  <si>
    <t>170/48</t>
  </si>
  <si>
    <t>437/272</t>
  </si>
  <si>
    <t>195/771</t>
  </si>
  <si>
    <t>956/171</t>
  </si>
  <si>
    <t>387/450</t>
  </si>
  <si>
    <t>38/1</t>
  </si>
  <si>
    <t>29/14</t>
  </si>
  <si>
    <t>99/55</t>
  </si>
  <si>
    <t>11/100</t>
  </si>
  <si>
    <t>933/43</t>
  </si>
  <si>
    <t>141/119</t>
  </si>
  <si>
    <t>11/19</t>
  </si>
  <si>
    <t>9/47</t>
  </si>
  <si>
    <t>12/55</t>
  </si>
  <si>
    <t>113/24</t>
  </si>
  <si>
    <t>138/24</t>
  </si>
  <si>
    <t>434/109</t>
  </si>
  <si>
    <t>403/482</t>
  </si>
  <si>
    <t>738/729</t>
  </si>
  <si>
    <t>943/695</t>
  </si>
  <si>
    <t>2374/2632</t>
  </si>
  <si>
    <t>139/26</t>
  </si>
  <si>
    <t>137/18</t>
  </si>
  <si>
    <t>161/27</t>
  </si>
  <si>
    <t>521/108</t>
  </si>
  <si>
    <t>3/28</t>
  </si>
  <si>
    <t>2/20</t>
  </si>
  <si>
    <t>168/0</t>
  </si>
  <si>
    <t>122/22</t>
  </si>
  <si>
    <t>730/69</t>
  </si>
  <si>
    <t>120/63</t>
  </si>
  <si>
    <t>260/206</t>
  </si>
  <si>
    <t>37/334</t>
  </si>
  <si>
    <t>19/322</t>
  </si>
  <si>
    <t>240/460</t>
  </si>
  <si>
    <t>121/265</t>
  </si>
  <si>
    <t>417/1381</t>
  </si>
  <si>
    <t>45/308</t>
  </si>
  <si>
    <t>159/205</t>
  </si>
  <si>
    <t>558/345</t>
  </si>
  <si>
    <t>799/976</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</si>
  <si>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</si>
  <si>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</si>
  <si>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</si>
  <si>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</si>
  <si>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</si>
  <si>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</si>
  <si>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</si>
  <si>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</si>
  <si>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</si>
  <si>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</si>
  <si>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</si>
  <si>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</si>
  <si>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</si>
  <si>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2014</t>
  </si>
  <si>
    <t>2008-2016</t>
  </si>
  <si>
    <t>2008 - 2015</t>
  </si>
  <si>
    <t>0/9</t>
  </si>
  <si>
    <t>152/2</t>
  </si>
  <si>
    <t>167/13</t>
  </si>
  <si>
    <t>1562/628</t>
  </si>
  <si>
    <t>14/1</t>
  </si>
  <si>
    <t>101/0</t>
  </si>
  <si>
    <t>132/28</t>
  </si>
  <si>
    <t>210/85</t>
  </si>
  <si>
    <t>1106/515</t>
  </si>
  <si>
    <t>16/1</t>
  </si>
  <si>
    <t>413/3</t>
  </si>
  <si>
    <t>13/3</t>
  </si>
  <si>
    <t>339/0</t>
  </si>
  <si>
    <t>17/7</t>
  </si>
  <si>
    <t>51/7</t>
  </si>
  <si>
    <t>33/5</t>
  </si>
  <si>
    <t>161/17</t>
  </si>
  <si>
    <t>262/41</t>
  </si>
  <si>
    <t>395/378</t>
  </si>
  <si>
    <t>17/99</t>
  </si>
  <si>
    <t>35/16</t>
  </si>
  <si>
    <t>52/115</t>
  </si>
  <si>
    <t>56/40</t>
  </si>
  <si>
    <t>30/316</t>
  </si>
  <si>
    <t>26/84</t>
  </si>
  <si>
    <t>143/458</t>
  </si>
  <si>
    <t>129/205</t>
  </si>
  <si>
    <t>175/79</t>
  </si>
  <si>
    <t>150/347</t>
  </si>
  <si>
    <t>205/135</t>
  </si>
  <si>
    <t>659/766</t>
  </si>
  <si>
    <t>177/94</t>
  </si>
  <si>
    <t>449/214</t>
  </si>
  <si>
    <t>748/688</t>
  </si>
  <si>
    <t>1995/2736</t>
  </si>
  <si>
    <t>16/113</t>
  </si>
  <si>
    <t>7/176</t>
  </si>
  <si>
    <t>2/52</t>
  </si>
  <si>
    <t>23/117</t>
  </si>
  <si>
    <t>71/457</t>
  </si>
  <si>
    <t>286/300</t>
  </si>
  <si>
    <t>412/1235</t>
  </si>
  <si>
    <t>1921/5049</t>
  </si>
  <si>
    <t>22/99</t>
  </si>
  <si>
    <t>4/181</t>
  </si>
  <si>
    <t>6/88</t>
  </si>
  <si>
    <t>20/367</t>
  </si>
  <si>
    <t>251/763</t>
  </si>
  <si>
    <t>729/699</t>
  </si>
  <si>
    <t>1032/2226</t>
  </si>
  <si>
    <t>3713/15085</t>
  </si>
  <si>
    <t>35/92</t>
  </si>
  <si>
    <t>18/73</t>
  </si>
  <si>
    <t>20/99</t>
  </si>
  <si>
    <t>22/194</t>
  </si>
  <si>
    <t>96/615</t>
  </si>
  <si>
    <t>358/505</t>
  </si>
  <si>
    <t>557/1611</t>
  </si>
  <si>
    <t>2051/18198</t>
  </si>
  <si>
    <t>3/24</t>
  </si>
  <si>
    <t>0/15</t>
  </si>
  <si>
    <t>4/95</t>
  </si>
  <si>
    <t>107/417</t>
  </si>
  <si>
    <t>399/1581</t>
  </si>
  <si>
    <t>534/2225</t>
  </si>
  <si>
    <t>668/18587</t>
  </si>
  <si>
    <t>2/111</t>
  </si>
  <si>
    <t>7/21</t>
  </si>
  <si>
    <t>27/32</t>
  </si>
  <si>
    <t>10/129</t>
  </si>
  <si>
    <t>31/886</t>
  </si>
  <si>
    <t>47/3245</t>
  </si>
  <si>
    <t>126/4452</t>
  </si>
  <si>
    <t>356/37789</t>
  </si>
  <si>
    <t>191/13</t>
  </si>
  <si>
    <t>1/12</t>
  </si>
  <si>
    <t>67/14</t>
  </si>
  <si>
    <t>235/10</t>
  </si>
  <si>
    <t>64/13</t>
  </si>
  <si>
    <t>36/244</t>
  </si>
  <si>
    <t>51/111</t>
  </si>
  <si>
    <t>1362/218</t>
  </si>
  <si>
    <t>301/248</t>
  </si>
  <si>
    <t>100/1522</t>
  </si>
  <si>
    <t>123/744</t>
  </si>
  <si>
    <t>1344/235</t>
  </si>
  <si>
    <t>231/436</t>
  </si>
  <si>
    <t>95/2660</t>
  </si>
  <si>
    <t>67/1716</t>
  </si>
  <si>
    <t>2030/907</t>
  </si>
  <si>
    <t>431/1283</t>
  </si>
  <si>
    <t>842/8697</t>
  </si>
  <si>
    <t>245/4191</t>
  </si>
  <si>
    <t>1618/3219</t>
  </si>
  <si>
    <t>68/2512</t>
  </si>
  <si>
    <t>24/7066</t>
  </si>
  <si>
    <t>209/5382</t>
  </si>
  <si>
    <t>470/4815</t>
  </si>
  <si>
    <t>94/2938</t>
  </si>
  <si>
    <t>12/6395</t>
  </si>
  <si>
    <t>1/4381</t>
  </si>
  <si>
    <t>36/8126</t>
  </si>
  <si>
    <t>46/3741</t>
  </si>
  <si>
    <t>14/11733</t>
  </si>
  <si>
    <t>2/14052</t>
  </si>
  <si>
    <t>52/3545</t>
  </si>
  <si>
    <t>0/416</t>
  </si>
  <si>
    <t>46/207</t>
  </si>
  <si>
    <t>26/255</t>
  </si>
  <si>
    <t>445/1755</t>
  </si>
  <si>
    <t>11/280</t>
  </si>
  <si>
    <t>8/130</t>
  </si>
  <si>
    <t>33/48</t>
  </si>
  <si>
    <t>408/476</t>
  </si>
  <si>
    <t>28/430</t>
  </si>
  <si>
    <t>74/439</t>
  </si>
  <si>
    <t>35/253</t>
  </si>
  <si>
    <t>832/700</t>
  </si>
  <si>
    <t>18/461</t>
  </si>
  <si>
    <t>102/564</t>
  </si>
  <si>
    <t>62/484</t>
  </si>
  <si>
    <t>321/247</t>
  </si>
  <si>
    <t>33/404</t>
  </si>
  <si>
    <t>30/400</t>
  </si>
  <si>
    <t>19/180</t>
  </si>
  <si>
    <t>544/188</t>
  </si>
  <si>
    <t>35/196</t>
  </si>
  <si>
    <t>80/275</t>
  </si>
  <si>
    <t>71/23</t>
  </si>
  <si>
    <t>9/37</t>
  </si>
  <si>
    <t>20/117</t>
  </si>
  <si>
    <t>26/136</t>
  </si>
  <si>
    <t>6/127</t>
  </si>
  <si>
    <t>34/19</t>
  </si>
  <si>
    <t>66/285</t>
  </si>
  <si>
    <t>4/182</t>
  </si>
  <si>
    <t>0/52</t>
  </si>
  <si>
    <t>46/256</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</si>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</sst>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_);_(* \(#,##0.0\);_(* &quot;-&quot;??_);_(@_)"/>
    <numFmt numFmtId="165" formatCode="0.0"/>
    <numFmt numFmtId="166" formatCode="mmm\ yy"/>
    <numFmt numFmtId="167" formatCode="0.0%"/>
    <numFmt numFmtId="168" formatCode="#,##0.0_);\(#,##0.0\)"/>
    <numFmt numFmtId="169" formatCode="#,##0.0"/>
    <numFmt numFmtId="170" formatCode="_(* #,##0.0_);_(* \(#,##0.0\);_(* &quot;-&quot;?_);_(@_)"/>
  </numFmts>
  <fonts count="33" x14ac:knownFonts="1">
    <font>
      <sz val="10"/>
      <name val="Arial"/>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11">
    <xf numFmtId="0" fontId="0" fillId="0" borderId="0">
      <alignment horizontal="left" wrapText="1"/>
    </xf>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xf numFmtId="0" fontId="2" fillId="0" borderId="0">
      <alignment horizontal="left" wrapText="1"/>
    </xf>
    <xf numFmtId="9" fontId="4" fillId="0" borderId="0" applyFont="0" applyFill="0" applyBorder="0" applyAlignment="0" applyProtection="0"/>
    <xf numFmtId="0" fontId="23" fillId="4" borderId="0"/>
  </cellStyleXfs>
  <cellXfs count="211">
    <xf numFmtId="0" fontId="0" fillId="0" borderId="0" xfId="0" applyAlignment="1"/>
    <xf numFmtId="0" fontId="5" fillId="0" borderId="0" xfId="0" applyFont="1" applyAlignment="1"/>
    <xf numFmtId="0" fontId="8" fillId="0" borderId="0" xfId="0" applyFont="1" applyAlignment="1"/>
    <xf numFmtId="0" fontId="9" fillId="0" borderId="0" xfId="0" applyFont="1" applyAlignment="1">
      <alignment horizontal="left"/>
    </xf>
    <xf numFmtId="0" fontId="9" fillId="0" borderId="0" xfId="0" applyFont="1" applyFill="1" applyAlignment="1">
      <alignment horizontal="left"/>
    </xf>
    <xf numFmtId="165" fontId="5" fillId="0" borderId="0" xfId="0" applyNumberFormat="1" applyFont="1" applyFill="1" applyBorder="1" applyAlignment="1">
      <alignment horizontal="center"/>
    </xf>
    <xf numFmtId="0" fontId="5" fillId="0" borderId="0" xfId="0" applyFont="1" applyFill="1" applyAlignment="1">
      <alignment horizontal="center"/>
    </xf>
    <xf numFmtId="0" fontId="11" fillId="0" borderId="0" xfId="0" applyFont="1" applyAlignment="1"/>
    <xf numFmtId="0" fontId="13" fillId="4" borderId="0" xfId="0" applyFont="1" applyFill="1" applyAlignment="1"/>
    <xf numFmtId="0" fontId="14" fillId="4" borderId="0" xfId="0" applyFont="1" applyFill="1" applyAlignment="1">
      <alignment horizontal="center"/>
    </xf>
    <xf numFmtId="0" fontId="14" fillId="4" borderId="0" xfId="0" applyFont="1" applyFill="1" applyBorder="1" applyAlignment="1">
      <alignment horizontal="center"/>
    </xf>
    <xf numFmtId="0" fontId="14" fillId="4" borderId="0" xfId="0" applyFont="1" applyFill="1" applyAlignment="1"/>
    <xf numFmtId="0" fontId="13" fillId="4" borderId="0" xfId="0" applyFont="1" applyFill="1" applyAlignment="1">
      <alignment horizontal="left"/>
    </xf>
    <xf numFmtId="0" fontId="15" fillId="4" borderId="17" xfId="0" applyFont="1" applyFill="1" applyBorder="1" applyAlignment="1"/>
    <xf numFmtId="0" fontId="14" fillId="4" borderId="17" xfId="0" applyFont="1" applyFill="1" applyBorder="1" applyAlignment="1">
      <alignment horizontal="center"/>
    </xf>
    <xf numFmtId="0" fontId="16" fillId="3" borderId="10" xfId="0" applyFont="1" applyFill="1" applyBorder="1" applyAlignment="1"/>
    <xf numFmtId="0" fontId="17" fillId="3" borderId="10" xfId="0" applyFont="1" applyFill="1" applyBorder="1" applyAlignment="1">
      <alignment horizontal="center"/>
    </xf>
    <xf numFmtId="0" fontId="14" fillId="0" borderId="2" xfId="0" applyFont="1" applyBorder="1" applyAlignment="1"/>
    <xf numFmtId="0" fontId="16" fillId="3" borderId="10" xfId="0" applyFont="1" applyFill="1" applyBorder="1" applyAlignment="1">
      <alignment horizontal="center"/>
    </xf>
    <xf numFmtId="0" fontId="13" fillId="0" borderId="10" xfId="0" applyFont="1" applyBorder="1" applyAlignment="1">
      <alignment horizontal="left"/>
    </xf>
    <xf numFmtId="168" fontId="14" fillId="0" borderId="10" xfId="1" applyNumberFormat="1" applyFont="1" applyBorder="1" applyAlignment="1">
      <alignment horizontal="center"/>
    </xf>
    <xf numFmtId="168" fontId="14" fillId="0" borderId="10" xfId="1" applyNumberFormat="1" applyFont="1" applyFill="1" applyBorder="1" applyAlignment="1">
      <alignment horizontal="center"/>
    </xf>
    <xf numFmtId="0" fontId="14" fillId="0" borderId="11" xfId="0" applyFont="1" applyBorder="1" applyAlignment="1"/>
    <xf numFmtId="0" fontId="14" fillId="0" borderId="14" xfId="0" applyFont="1" applyBorder="1" applyAlignment="1"/>
    <xf numFmtId="167" fontId="14" fillId="0" borderId="14" xfId="7" applyNumberFormat="1" applyFont="1" applyBorder="1" applyAlignment="1"/>
    <xf numFmtId="0" fontId="13" fillId="0" borderId="10" xfId="0" applyNumberFormat="1" applyFont="1" applyBorder="1" applyAlignment="1">
      <alignment horizontal="left"/>
    </xf>
    <xf numFmtId="43" fontId="14" fillId="0" borderId="10" xfId="1" applyNumberFormat="1" applyFont="1" applyFill="1" applyBorder="1" applyAlignment="1">
      <alignment horizontal="center"/>
    </xf>
    <xf numFmtId="167" fontId="14" fillId="0" borderId="0" xfId="7" applyNumberFormat="1" applyFont="1" applyBorder="1" applyAlignment="1"/>
    <xf numFmtId="164" fontId="14" fillId="4" borderId="0" xfId="1" applyNumberFormat="1" applyFont="1" applyFill="1" applyBorder="1" applyAlignment="1">
      <alignment horizontal="center"/>
    </xf>
    <xf numFmtId="167" fontId="14" fillId="4" borderId="0" xfId="7" applyNumberFormat="1" applyFont="1" applyFill="1" applyBorder="1" applyAlignment="1">
      <alignment horizontal="center"/>
    </xf>
    <xf numFmtId="0" fontId="13" fillId="4" borderId="0" xfId="0" applyFont="1" applyFill="1" applyBorder="1" applyAlignment="1">
      <alignment horizontal="left"/>
    </xf>
    <xf numFmtId="0" fontId="18" fillId="4" borderId="0" xfId="0" applyFont="1" applyFill="1" applyAlignment="1">
      <alignment horizontal="left"/>
    </xf>
    <xf numFmtId="167" fontId="14" fillId="0" borderId="2" xfId="7" applyNumberFormat="1" applyFont="1" applyBorder="1" applyAlignment="1"/>
    <xf numFmtId="0" fontId="5" fillId="4" borderId="0" xfId="0" applyFont="1" applyFill="1">
      <alignment horizontal="left" wrapText="1"/>
    </xf>
    <xf numFmtId="0" fontId="15" fillId="4" borderId="0" xfId="0" applyFont="1" applyFill="1" applyAlignment="1"/>
    <xf numFmtId="0" fontId="20" fillId="3" borderId="10" xfId="0" applyFont="1" applyFill="1" applyBorder="1" applyAlignment="1">
      <alignment horizontal="left"/>
    </xf>
    <xf numFmtId="0" fontId="13" fillId="0" borderId="10" xfId="0" applyFont="1" applyBorder="1" applyAlignment="1"/>
    <xf numFmtId="165" fontId="14" fillId="4" borderId="0" xfId="0" applyNumberFormat="1" applyFont="1" applyFill="1" applyAlignment="1">
      <alignment horizontal="center"/>
    </xf>
    <xf numFmtId="0" fontId="21" fillId="3" borderId="10" xfId="0" applyFont="1" applyFill="1" applyBorder="1" applyAlignment="1">
      <alignment horizontal="center"/>
    </xf>
    <xf numFmtId="49" fontId="21" fillId="3" borderId="10" xfId="0" applyNumberFormat="1" applyFont="1" applyFill="1" applyBorder="1" applyAlignment="1">
      <alignment horizontal="center"/>
    </xf>
    <xf numFmtId="164" fontId="14" fillId="0" borderId="10" xfId="1" applyNumberFormat="1" applyFont="1" applyFill="1" applyBorder="1" applyAlignment="1">
      <alignment horizontal="center"/>
    </xf>
    <xf numFmtId="164" fontId="14" fillId="0" borderId="2" xfId="0" applyNumberFormat="1" applyFont="1" applyBorder="1" applyAlignment="1"/>
    <xf numFmtId="164" fontId="14" fillId="0" borderId="10" xfId="1" applyNumberFormat="1" applyFont="1" applyBorder="1" applyAlignment="1">
      <alignment horizontal="center"/>
    </xf>
    <xf numFmtId="164" fontId="14" fillId="4" borderId="0" xfId="0" applyNumberFormat="1" applyFont="1" applyFill="1" applyAlignment="1"/>
    <xf numFmtId="164" fontId="14" fillId="4" borderId="10" xfId="1" applyNumberFormat="1" applyFont="1" applyFill="1" applyBorder="1" applyAlignment="1">
      <alignment horizontal="center"/>
    </xf>
    <xf numFmtId="164" fontId="14" fillId="0" borderId="10" xfId="0" applyNumberFormat="1" applyFont="1" applyFill="1" applyBorder="1" applyAlignment="1">
      <alignment horizontal="center"/>
    </xf>
    <xf numFmtId="165" fontId="21" fillId="3" borderId="10" xfId="0" applyNumberFormat="1" applyFont="1" applyFill="1" applyBorder="1" applyAlignment="1">
      <alignment horizontal="center"/>
    </xf>
    <xf numFmtId="170" fontId="14" fillId="0" borderId="10" xfId="1" applyNumberFormat="1" applyFont="1" applyFill="1" applyBorder="1" applyAlignment="1">
      <alignment horizontal="center"/>
    </xf>
    <xf numFmtId="170" fontId="14" fillId="0" borderId="10" xfId="0" applyNumberFormat="1" applyFont="1" applyFill="1" applyBorder="1" applyAlignment="1">
      <alignment horizontal="center"/>
    </xf>
    <xf numFmtId="165" fontId="14" fillId="4" borderId="0" xfId="0" applyNumberFormat="1" applyFont="1" applyFill="1" applyAlignment="1"/>
    <xf numFmtId="170" fontId="14" fillId="0" borderId="10" xfId="0" applyNumberFormat="1" applyFont="1" applyBorder="1" applyAlignment="1">
      <alignment horizontal="center"/>
    </xf>
    <xf numFmtId="0" fontId="14" fillId="4" borderId="8" xfId="0" applyFont="1" applyFill="1" applyBorder="1" applyAlignment="1"/>
    <xf numFmtId="0" fontId="14" fillId="4" borderId="9" xfId="0" applyFont="1" applyFill="1" applyBorder="1" applyAlignment="1"/>
    <xf numFmtId="0" fontId="21" fillId="3" borderId="10" xfId="0" applyFont="1" applyFill="1" applyBorder="1" applyAlignment="1">
      <alignment horizontal="center" wrapText="1"/>
    </xf>
    <xf numFmtId="0" fontId="14" fillId="0" borderId="15" xfId="0" applyFont="1" applyBorder="1" applyAlignment="1"/>
    <xf numFmtId="0" fontId="14" fillId="4" borderId="18" xfId="0" applyFont="1" applyFill="1" applyBorder="1" applyAlignment="1"/>
    <xf numFmtId="0" fontId="14" fillId="4" borderId="0" xfId="0" applyFont="1" applyFill="1" applyBorder="1" applyAlignment="1"/>
    <xf numFmtId="0" fontId="14" fillId="4" borderId="5" xfId="0" applyFont="1" applyFill="1" applyBorder="1" applyAlignment="1">
      <alignment horizontal="center"/>
    </xf>
    <xf numFmtId="0" fontId="20" fillId="3" borderId="10" xfId="0" applyFont="1" applyFill="1" applyBorder="1" applyAlignment="1"/>
    <xf numFmtId="170" fontId="13" fillId="0" borderId="10" xfId="0" applyNumberFormat="1" applyFont="1" applyBorder="1" applyAlignment="1">
      <alignment horizontal="left"/>
    </xf>
    <xf numFmtId="170" fontId="14" fillId="0" borderId="10" xfId="1" applyNumberFormat="1" applyFont="1" applyBorder="1" applyAlignment="1">
      <alignment horizontal="center"/>
    </xf>
    <xf numFmtId="170" fontId="14" fillId="0" borderId="0" xfId="0" applyNumberFormat="1" applyFont="1" applyAlignment="1">
      <alignment horizontal="center"/>
    </xf>
    <xf numFmtId="170" fontId="14" fillId="4" borderId="0" xfId="0" applyNumberFormat="1" applyFont="1" applyFill="1" applyAlignment="1"/>
    <xf numFmtId="170" fontId="14" fillId="4" borderId="10" xfId="1" applyNumberFormat="1" applyFont="1" applyFill="1" applyBorder="1" applyAlignment="1">
      <alignment horizontal="center"/>
    </xf>
    <xf numFmtId="170" fontId="5" fillId="4" borderId="0" xfId="0" applyNumberFormat="1" applyFont="1" applyFill="1">
      <alignment horizontal="left" wrapText="1"/>
    </xf>
    <xf numFmtId="170" fontId="14" fillId="0" borderId="1" xfId="0" applyNumberFormat="1" applyFont="1" applyBorder="1" applyAlignment="1">
      <alignment horizontal="center"/>
    </xf>
    <xf numFmtId="170" fontId="14" fillId="0" borderId="2" xfId="0" applyNumberFormat="1" applyFont="1" applyBorder="1" applyAlignment="1">
      <alignment horizontal="center"/>
    </xf>
    <xf numFmtId="0" fontId="14" fillId="0" borderId="1" xfId="0" applyFont="1" applyBorder="1" applyAlignment="1"/>
    <xf numFmtId="170" fontId="13" fillId="0" borderId="10" xfId="0" applyNumberFormat="1" applyFont="1" applyFill="1" applyBorder="1" applyAlignment="1">
      <alignment horizontal="left"/>
    </xf>
    <xf numFmtId="0" fontId="14" fillId="4" borderId="1" xfId="0" applyFont="1" applyFill="1" applyBorder="1" applyAlignment="1"/>
    <xf numFmtId="0" fontId="21" fillId="3" borderId="10" xfId="0" applyFont="1" applyFill="1" applyBorder="1" applyAlignment="1">
      <alignment horizontal="center"/>
    </xf>
    <xf numFmtId="0" fontId="14" fillId="0" borderId="10" xfId="0" applyFont="1" applyBorder="1" applyAlignment="1">
      <alignment horizontal="center"/>
    </xf>
    <xf numFmtId="0" fontId="13" fillId="0" borderId="10" xfId="0" applyFont="1" applyBorder="1" applyAlignment="1">
      <alignment horizontal="center"/>
    </xf>
    <xf numFmtId="0" fontId="13" fillId="0" borderId="10" xfId="0" applyFont="1" applyFill="1" applyBorder="1" applyAlignment="1"/>
    <xf numFmtId="9" fontId="14" fillId="0" borderId="10" xfId="7" applyFont="1" applyFill="1" applyBorder="1" applyAlignment="1">
      <alignment horizontal="center" wrapText="1"/>
    </xf>
    <xf numFmtId="0" fontId="21" fillId="3" borderId="20" xfId="0" applyFont="1" applyFill="1" applyBorder="1" applyAlignment="1">
      <alignment horizontal="center"/>
    </xf>
    <xf numFmtId="0" fontId="21" fillId="3" borderId="22" xfId="0" applyFont="1" applyFill="1" applyBorder="1" applyAlignment="1">
      <alignment horizontal="center"/>
    </xf>
    <xf numFmtId="0" fontId="18" fillId="0" borderId="10" xfId="0" applyFont="1" applyFill="1" applyBorder="1" applyAlignment="1">
      <alignment horizontal="left"/>
    </xf>
    <xf numFmtId="0" fontId="13" fillId="0" borderId="10" xfId="0" applyFont="1" applyFill="1" applyBorder="1" applyAlignment="1">
      <alignment horizontal="center"/>
    </xf>
    <xf numFmtId="0" fontId="14" fillId="4" borderId="0" xfId="0" applyNumberFormat="1" applyFont="1" applyFill="1" applyAlignment="1"/>
    <xf numFmtId="0" fontId="13" fillId="4" borderId="0" xfId="0" applyFont="1" applyFill="1" applyBorder="1" applyAlignment="1">
      <alignment horizontal="center"/>
    </xf>
    <xf numFmtId="169" fontId="14" fillId="0" borderId="10" xfId="1" applyNumberFormat="1" applyFont="1" applyBorder="1" applyAlignment="1">
      <alignment horizontal="center"/>
    </xf>
    <xf numFmtId="169" fontId="14" fillId="0" borderId="2" xfId="0" applyNumberFormat="1" applyFont="1" applyBorder="1" applyAlignment="1">
      <alignment horizontal="center"/>
    </xf>
    <xf numFmtId="169" fontId="14" fillId="0" borderId="10" xfId="1" applyNumberFormat="1" applyFont="1" applyFill="1" applyBorder="1" applyAlignment="1">
      <alignment horizontal="center"/>
    </xf>
    <xf numFmtId="165" fontId="13" fillId="0" borderId="10" xfId="0" applyNumberFormat="1" applyFont="1" applyBorder="1" applyAlignment="1">
      <alignment horizontal="left"/>
    </xf>
    <xf numFmtId="165" fontId="13" fillId="0" borderId="10" xfId="0" applyNumberFormat="1" applyFont="1" applyFill="1" applyBorder="1" applyAlignment="1">
      <alignment horizontal="left"/>
    </xf>
    <xf numFmtId="165" fontId="14" fillId="4" borderId="0" xfId="0" applyNumberFormat="1" applyFont="1" applyFill="1" applyBorder="1" applyAlignment="1"/>
    <xf numFmtId="0" fontId="14" fillId="4" borderId="5" xfId="0" applyFont="1" applyFill="1" applyBorder="1" applyAlignment="1"/>
    <xf numFmtId="0" fontId="14" fillId="0" borderId="0" xfId="0" applyFont="1" applyAlignment="1"/>
    <xf numFmtId="169" fontId="14" fillId="2" borderId="10" xfId="1" applyNumberFormat="1" applyFont="1" applyFill="1" applyBorder="1" applyAlignment="1">
      <alignment horizontal="center"/>
    </xf>
    <xf numFmtId="169" fontId="14" fillId="2" borderId="0" xfId="0" applyNumberFormat="1" applyFont="1" applyFill="1" applyAlignment="1">
      <alignment horizontal="center"/>
    </xf>
    <xf numFmtId="169" fontId="14" fillId="0" borderId="5" xfId="0" applyNumberFormat="1" applyFont="1" applyBorder="1" applyAlignment="1">
      <alignment horizontal="center"/>
    </xf>
    <xf numFmtId="164" fontId="14" fillId="4" borderId="0" xfId="1" applyNumberFormat="1" applyFont="1" applyFill="1" applyBorder="1" applyAlignment="1">
      <alignment horizontal="right"/>
    </xf>
    <xf numFmtId="0" fontId="14" fillId="4" borderId="19" xfId="0" applyFont="1" applyFill="1" applyBorder="1" applyAlignment="1">
      <alignment horizontal="center"/>
    </xf>
    <xf numFmtId="0" fontId="14" fillId="4" borderId="12" xfId="0" applyFont="1" applyFill="1" applyBorder="1" applyAlignment="1"/>
    <xf numFmtId="0" fontId="13" fillId="0" borderId="10" xfId="0" applyFont="1" applyFill="1" applyBorder="1" applyAlignment="1">
      <alignment horizontal="left"/>
    </xf>
    <xf numFmtId="169" fontId="14" fillId="0" borderId="0" xfId="0" applyNumberFormat="1" applyFont="1" applyAlignment="1">
      <alignment horizontal="center"/>
    </xf>
    <xf numFmtId="0" fontId="14" fillId="4" borderId="19" xfId="0" applyFont="1" applyFill="1" applyBorder="1" applyAlignment="1"/>
    <xf numFmtId="0" fontId="14" fillId="4" borderId="0" xfId="0" applyFont="1" applyFill="1">
      <alignment horizontal="left" wrapText="1"/>
    </xf>
    <xf numFmtId="0" fontId="21" fillId="3" borderId="10" xfId="0" applyFont="1" applyFill="1" applyBorder="1" applyAlignment="1">
      <alignment horizontal="left"/>
    </xf>
    <xf numFmtId="0" fontId="17" fillId="3" borderId="16" xfId="0" applyFont="1" applyFill="1" applyBorder="1" applyAlignment="1">
      <alignment horizontal="center"/>
    </xf>
    <xf numFmtId="0" fontId="14" fillId="0" borderId="12" xfId="0" applyFont="1" applyBorder="1" applyAlignment="1">
      <alignment wrapText="1"/>
    </xf>
    <xf numFmtId="166" fontId="21" fillId="3" borderId="10" xfId="0" applyNumberFormat="1" applyFont="1" applyFill="1" applyBorder="1" applyAlignment="1">
      <alignment horizontal="center"/>
    </xf>
    <xf numFmtId="10" fontId="14" fillId="0" borderId="10" xfId="7" applyNumberFormat="1" applyFont="1" applyBorder="1" applyAlignment="1">
      <alignment horizontal="center"/>
    </xf>
    <xf numFmtId="8" fontId="14" fillId="0" borderId="12" xfId="0" applyNumberFormat="1" applyFont="1" applyBorder="1" applyAlignment="1">
      <alignment wrapText="1"/>
    </xf>
    <xf numFmtId="8" fontId="14" fillId="4" borderId="0" xfId="0" applyNumberFormat="1" applyFont="1" applyFill="1" applyAlignment="1"/>
    <xf numFmtId="0" fontId="14" fillId="0" borderId="12" xfId="0" applyFont="1" applyBorder="1" applyAlignment="1"/>
    <xf numFmtId="0" fontId="21" fillId="3" borderId="16" xfId="0" applyFont="1" applyFill="1" applyBorder="1" applyAlignment="1">
      <alignment horizontal="left"/>
    </xf>
    <xf numFmtId="166" fontId="21" fillId="3" borderId="16" xfId="0" applyNumberFormat="1" applyFont="1" applyFill="1" applyBorder="1" applyAlignment="1">
      <alignment horizontal="center"/>
    </xf>
    <xf numFmtId="0" fontId="13" fillId="0" borderId="16" xfId="0" applyFont="1" applyBorder="1" applyAlignment="1">
      <alignment horizontal="left"/>
    </xf>
    <xf numFmtId="169" fontId="14" fillId="0" borderId="16" xfId="0" applyNumberFormat="1" applyFont="1" applyBorder="1" applyAlignment="1">
      <alignment horizontal="center"/>
    </xf>
    <xf numFmtId="169" fontId="14" fillId="0" borderId="12" xfId="0" applyNumberFormat="1" applyFont="1" applyBorder="1" applyAlignment="1"/>
    <xf numFmtId="169" fontId="14" fillId="0" borderId="0" xfId="0" applyNumberFormat="1" applyFont="1" applyAlignment="1"/>
    <xf numFmtId="0" fontId="13" fillId="0" borderId="16" xfId="0" applyFont="1" applyBorder="1" applyAlignment="1"/>
    <xf numFmtId="169" fontId="14" fillId="4" borderId="0" xfId="0" applyNumberFormat="1" applyFont="1" applyFill="1" applyAlignment="1"/>
    <xf numFmtId="169" fontId="14" fillId="0" borderId="10" xfId="0" applyNumberFormat="1" applyFont="1" applyBorder="1" applyAlignment="1">
      <alignment horizontal="center"/>
    </xf>
    <xf numFmtId="165" fontId="14" fillId="0" borderId="10" xfId="0" applyNumberFormat="1" applyFont="1" applyBorder="1" applyAlignment="1">
      <alignment horizontal="center"/>
    </xf>
    <xf numFmtId="169" fontId="14" fillId="0" borderId="10" xfId="0" applyNumberFormat="1" applyFont="1" applyFill="1" applyBorder="1" applyAlignment="1">
      <alignment horizontal="center"/>
    </xf>
    <xf numFmtId="1" fontId="21" fillId="3" borderId="10" xfId="0" applyNumberFormat="1" applyFont="1" applyFill="1" applyBorder="1" applyAlignment="1">
      <alignment horizontal="center"/>
    </xf>
    <xf numFmtId="49" fontId="14" fillId="0" borderId="10" xfId="0" applyNumberFormat="1" applyFont="1" applyBorder="1" applyAlignment="1">
      <alignment horizontal="center"/>
    </xf>
    <xf numFmtId="49" fontId="14" fillId="0" borderId="10" xfId="0" applyNumberFormat="1" applyFont="1" applyBorder="1" applyAlignment="1">
      <alignment horizontal="center" vertical="center"/>
    </xf>
    <xf numFmtId="49" fontId="14" fillId="0" borderId="10" xfId="0" applyNumberFormat="1" applyFont="1" applyFill="1" applyBorder="1" applyAlignment="1">
      <alignment horizontal="center"/>
    </xf>
    <xf numFmtId="49" fontId="14" fillId="0" borderId="10" xfId="0" quotePrefix="1" applyNumberFormat="1" applyFont="1" applyFill="1" applyBorder="1" applyAlignment="1">
      <alignment horizontal="center"/>
    </xf>
    <xf numFmtId="0" fontId="14" fillId="0" borderId="13" xfId="0" applyFont="1" applyBorder="1" applyAlignment="1"/>
    <xf numFmtId="0" fontId="14" fillId="0" borderId="0" xfId="0" applyFont="1" applyBorder="1" applyAlignment="1"/>
    <xf numFmtId="0" fontId="14" fillId="4" borderId="0" xfId="0" applyFont="1" applyFill="1" applyAlignment="1">
      <alignment wrapText="1"/>
    </xf>
    <xf numFmtId="0" fontId="14" fillId="4" borderId="0" xfId="0" applyFont="1" applyFill="1" applyAlignment="1">
      <alignment vertical="top" wrapText="1"/>
    </xf>
    <xf numFmtId="164" fontId="5" fillId="4" borderId="0" xfId="3" applyNumberFormat="1" applyFont="1" applyFill="1" applyBorder="1" applyAlignment="1">
      <alignment horizontal="right"/>
    </xf>
    <xf numFmtId="167" fontId="14" fillId="4" borderId="0" xfId="7" applyNumberFormat="1" applyFont="1" applyFill="1" applyAlignment="1"/>
    <xf numFmtId="167" fontId="13" fillId="4" borderId="0" xfId="7" applyNumberFormat="1" applyFont="1" applyFill="1" applyBorder="1" applyAlignment="1">
      <alignment horizontal="left"/>
    </xf>
    <xf numFmtId="167" fontId="14" fillId="4" borderId="0" xfId="7" applyNumberFormat="1" applyFont="1" applyFill="1" applyBorder="1" applyAlignment="1"/>
    <xf numFmtId="0" fontId="18" fillId="4" borderId="0" xfId="0" applyFont="1" applyFill="1" applyBorder="1" applyAlignment="1">
      <alignment horizontal="left"/>
    </xf>
    <xf numFmtId="165" fontId="14" fillId="0" borderId="10" xfId="1" applyNumberFormat="1" applyFont="1" applyFill="1" applyBorder="1" applyAlignment="1">
      <alignment horizontal="center"/>
    </xf>
    <xf numFmtId="165" fontId="14" fillId="0" borderId="10" xfId="1" applyNumberFormat="1" applyFont="1" applyBorder="1" applyAlignment="1">
      <alignment horizontal="center"/>
    </xf>
    <xf numFmtId="0" fontId="14" fillId="4" borderId="6" xfId="0" applyFont="1" applyFill="1" applyBorder="1" applyAlignment="1"/>
    <xf numFmtId="0" fontId="14" fillId="0" borderId="4" xfId="0" applyFont="1" applyBorder="1" applyAlignment="1"/>
    <xf numFmtId="0" fontId="14" fillId="0" borderId="3" xfId="0" applyFont="1" applyBorder="1" applyAlignment="1"/>
    <xf numFmtId="0" fontId="14" fillId="4" borderId="7" xfId="0" applyFont="1" applyFill="1" applyBorder="1" applyAlignment="1"/>
    <xf numFmtId="0" fontId="21" fillId="0" borderId="1" xfId="0" applyFont="1" applyFill="1" applyBorder="1" applyAlignment="1">
      <alignment horizontal="center"/>
    </xf>
    <xf numFmtId="165" fontId="14" fillId="0" borderId="1" xfId="0" applyNumberFormat="1" applyFont="1" applyFill="1" applyBorder="1" applyAlignment="1">
      <alignment horizontal="center"/>
    </xf>
    <xf numFmtId="165" fontId="14" fillId="0" borderId="13" xfId="0" applyNumberFormat="1" applyFont="1" applyFill="1" applyBorder="1" applyAlignment="1">
      <alignment horizontal="center"/>
    </xf>
    <xf numFmtId="0" fontId="21" fillId="0" borderId="2" xfId="0" applyFont="1" applyFill="1" applyBorder="1" applyAlignment="1">
      <alignment horizontal="center"/>
    </xf>
    <xf numFmtId="165" fontId="14" fillId="0" borderId="2" xfId="0" applyNumberFormat="1" applyFont="1" applyFill="1" applyBorder="1" applyAlignment="1">
      <alignment horizontal="center"/>
    </xf>
    <xf numFmtId="165" fontId="14" fillId="0" borderId="2" xfId="0" applyNumberFormat="1" applyFont="1" applyBorder="1" applyAlignment="1">
      <alignment horizontal="center"/>
    </xf>
    <xf numFmtId="165" fontId="14" fillId="4" borderId="0" xfId="0" applyNumberFormat="1" applyFont="1" applyFill="1" applyBorder="1" applyAlignment="1">
      <alignment horizontal="center"/>
    </xf>
    <xf numFmtId="167" fontId="14" fillId="4" borderId="0" xfId="7" applyNumberFormat="1" applyFont="1" applyFill="1" applyBorder="1"/>
    <xf numFmtId="165" fontId="14" fillId="2" borderId="10" xfId="1" applyNumberFormat="1" applyFont="1" applyFill="1" applyBorder="1" applyAlignment="1">
      <alignment horizontal="center"/>
    </xf>
    <xf numFmtId="0" fontId="22" fillId="4" borderId="0" xfId="0" applyFont="1" applyFill="1" applyAlignment="1"/>
    <xf numFmtId="0" fontId="23" fillId="4" borderId="0" xfId="0" applyFont="1" applyFill="1" applyAlignment="1"/>
    <xf numFmtId="0" fontId="23" fillId="4" borderId="0" xfId="0" applyFont="1" applyFill="1" applyAlignment="1">
      <alignment horizontal="left"/>
    </xf>
    <xf numFmtId="0" fontId="23" fillId="4" borderId="0" xfId="0" applyFont="1" applyFill="1" applyBorder="1" applyAlignment="1"/>
    <xf numFmtId="0" fontId="24" fillId="4" borderId="0" xfId="0" applyFont="1" applyFill="1" applyAlignment="1"/>
    <xf numFmtId="0" fontId="24" fillId="4" borderId="0" xfId="0" applyFont="1" applyFill="1" applyAlignment="1">
      <alignment horizontal="left"/>
    </xf>
    <xf numFmtId="0" fontId="23" fillId="4" borderId="0" xfId="0" applyFont="1" applyFill="1" applyBorder="1" applyAlignment="1">
      <alignment horizontal="left"/>
    </xf>
    <xf numFmtId="0" fontId="23" fillId="4" borderId="0" xfId="10"/>
    <xf numFmtId="0" fontId="17" fillId="5" borderId="10" xfId="0" applyFont="1" applyFill="1" applyBorder="1" applyAlignment="1">
      <alignment horizontal="center"/>
    </xf>
    <xf numFmtId="168" fontId="14" fillId="6" borderId="10" xfId="1" applyNumberFormat="1" applyFont="1" applyFill="1" applyBorder="1" applyAlignment="1">
      <alignment horizontal="center"/>
    </xf>
    <xf numFmtId="0" fontId="13" fillId="6" borderId="10" xfId="0" applyFont="1" applyFill="1" applyBorder="1" applyAlignment="1">
      <alignment horizontal="left"/>
    </xf>
    <xf numFmtId="0" fontId="12" fillId="4" borderId="0" xfId="0" applyFont="1" applyFill="1" applyAlignment="1"/>
    <xf numFmtId="0" fontId="11" fillId="4" borderId="0" xfId="0" applyFont="1" applyFill="1" applyAlignment="1"/>
    <xf numFmtId="0" fontId="7" fillId="4" borderId="0" xfId="0" applyFont="1" applyFill="1" applyAlignment="1"/>
    <xf numFmtId="0" fontId="5" fillId="4" borderId="0" xfId="0" applyFont="1" applyFill="1" applyAlignment="1"/>
    <xf numFmtId="0" fontId="5" fillId="4" borderId="0" xfId="0" applyFont="1" applyFill="1" applyAlignment="1">
      <alignment horizontal="center"/>
    </xf>
    <xf numFmtId="0" fontId="6" fillId="4" borderId="0" xfId="0" applyFont="1" applyFill="1" applyAlignment="1"/>
    <xf numFmtId="0" fontId="6" fillId="4" borderId="0" xfId="0" applyFont="1" applyFill="1" applyAlignment="1">
      <alignment horizontal="center"/>
    </xf>
    <xf numFmtId="0" fontId="10" fillId="4" borderId="0" xfId="0" applyFont="1" applyFill="1" applyAlignment="1"/>
    <xf numFmtId="0" fontId="6" fillId="4" borderId="0" xfId="0" quotePrefix="1" applyFont="1" applyFill="1" applyAlignment="1"/>
    <xf numFmtId="0" fontId="26" fillId="4" borderId="0" xfId="0" applyFont="1" applyFill="1" applyAlignment="1">
      <alignment horizontal="center"/>
    </xf>
    <xf numFmtId="0" fontId="27" fillId="4" borderId="0" xfId="0" applyFont="1" applyFill="1" applyAlignment="1"/>
    <xf numFmtId="0" fontId="27" fillId="4" borderId="0" xfId="0" applyFont="1" applyFill="1" applyBorder="1" applyAlignment="1"/>
    <xf numFmtId="168" fontId="13" fillId="6" borderId="10" xfId="1" applyNumberFormat="1" applyFont="1" applyFill="1" applyBorder="1" applyAlignment="1">
      <alignment horizontal="left"/>
    </xf>
    <xf numFmtId="0" fontId="28" fillId="4" borderId="0" xfId="0" applyFont="1" applyFill="1" applyAlignment="1"/>
    <xf numFmtId="168" fontId="14" fillId="6" borderId="10" xfId="1" applyNumberFormat="1" applyFont="1" applyFill="1" applyBorder="1" applyAlignment="1">
      <alignment horizontal="right"/>
    </xf>
    <xf numFmtId="164" fontId="14" fillId="6" borderId="10" xfId="1" applyNumberFormat="1" applyFont="1" applyFill="1" applyBorder="1" applyAlignment="1">
      <alignment horizontal="center"/>
    </xf>
    <xf numFmtId="170" fontId="14" fillId="6" borderId="10" xfId="0" applyNumberFormat="1" applyFont="1" applyFill="1" applyBorder="1" applyAlignment="1">
      <alignment horizontal="center"/>
    </xf>
    <xf numFmtId="170" fontId="14" fillId="6" borderId="10" xfId="1" applyNumberFormat="1" applyFont="1" applyFill="1" applyBorder="1" applyAlignment="1">
      <alignment horizontal="center"/>
    </xf>
    <xf numFmtId="170" fontId="13" fillId="6" borderId="10" xfId="0" applyNumberFormat="1" applyFont="1" applyFill="1" applyBorder="1" applyAlignment="1"/>
    <xf numFmtId="0" fontId="13" fillId="6" borderId="10" xfId="0" applyFont="1" applyFill="1" applyBorder="1" applyAlignment="1"/>
    <xf numFmtId="9" fontId="13" fillId="6" borderId="10" xfId="7" applyFont="1" applyFill="1" applyBorder="1" applyAlignment="1">
      <alignment horizontal="center"/>
    </xf>
    <xf numFmtId="169" fontId="14" fillId="6" borderId="10" xfId="1" applyNumberFormat="1" applyFont="1" applyFill="1" applyBorder="1" applyAlignment="1">
      <alignment horizontal="center"/>
    </xf>
    <xf numFmtId="165" fontId="14" fillId="6" borderId="10" xfId="0" applyNumberFormat="1" applyFont="1" applyFill="1" applyBorder="1" applyAlignment="1">
      <alignment horizontal="center"/>
    </xf>
    <xf numFmtId="49" fontId="14" fillId="6" borderId="10" xfId="0" applyNumberFormat="1" applyFont="1" applyFill="1" applyBorder="1" applyAlignment="1">
      <alignment horizontal="center"/>
    </xf>
    <xf numFmtId="1" fontId="13" fillId="6" borderId="10" xfId="0" applyNumberFormat="1" applyFont="1" applyFill="1" applyBorder="1" applyAlignment="1">
      <alignment horizontal="left"/>
    </xf>
    <xf numFmtId="17" fontId="14" fillId="6" borderId="10" xfId="0" applyNumberFormat="1" applyFont="1" applyFill="1" applyBorder="1" applyAlignment="1">
      <alignment horizontal="center"/>
    </xf>
    <xf numFmtId="49" fontId="14" fillId="6" borderId="10" xfId="0" applyNumberFormat="1" applyFont="1" applyFill="1" applyBorder="1" applyAlignment="1">
      <alignment horizontal="center" vertical="center"/>
    </xf>
    <xf numFmtId="165" fontId="14" fillId="6" borderId="10" xfId="1" applyNumberFormat="1" applyFont="1" applyFill="1" applyBorder="1" applyAlignment="1">
      <alignment horizontal="center"/>
    </xf>
    <xf numFmtId="0" fontId="29" fillId="4" borderId="0" xfId="5" applyFont="1" applyFill="1" applyAlignment="1" applyProtection="1">
      <alignment horizontal="center"/>
    </xf>
    <xf numFmtId="10" fontId="14" fillId="6" borderId="10" xfId="7" applyNumberFormat="1" applyFont="1" applyFill="1" applyBorder="1" applyAlignment="1">
      <alignment horizontal="center"/>
    </xf>
    <xf numFmtId="0" fontId="13" fillId="6" borderId="16" xfId="0" applyFont="1" applyFill="1" applyBorder="1" applyAlignment="1"/>
    <xf numFmtId="169" fontId="14" fillId="6" borderId="16" xfId="0" applyNumberFormat="1" applyFont="1" applyFill="1" applyBorder="1" applyAlignment="1">
      <alignment horizontal="center"/>
    </xf>
    <xf numFmtId="0" fontId="14" fillId="4" borderId="23" xfId="0" applyFont="1" applyFill="1" applyBorder="1" applyAlignment="1"/>
    <xf numFmtId="0" fontId="14" fillId="4" borderId="24" xfId="0" applyFont="1" applyFill="1" applyBorder="1" applyAlignment="1"/>
    <xf numFmtId="0" fontId="14" fillId="4" borderId="17" xfId="0" applyFont="1" applyFill="1" applyBorder="1" applyAlignment="1"/>
    <xf numFmtId="0" fontId="30" fillId="0" borderId="0" xfId="0" applyFont="1" applyAlignment="1"/>
    <xf numFmtId="0" fontId="5" fillId="4" borderId="0" xfId="0" applyFont="1" applyFill="1">
      <alignment horizontal="left" wrapText="1"/>
    </xf>
    <xf numFmtId="0" fontId="21" fillId="3" borderId="10" xfId="0" applyFont="1" applyFill="1" applyBorder="1" applyAlignment="1">
      <alignment horizontal="center"/>
    </xf>
    <xf numFmtId="0" fontId="13" fillId="4" borderId="10" xfId="0" applyFont="1" applyFill="1" applyBorder="1" applyAlignment="1">
      <alignment horizontal="left"/>
    </xf>
    <xf numFmtId="0" fontId="31" fillId="4" borderId="0" xfId="0" applyFont="1" applyFill="1" applyAlignment="1"/>
    <xf numFmtId="0" fontId="32" fillId="4" borderId="0" xfId="0" applyFont="1" applyFill="1" applyAlignment="1"/>
    <xf numFmtId="0" fontId="25" fillId="4" borderId="0" xfId="0" applyFont="1" applyFill="1" applyAlignment="1">
      <alignment horizontal="left" indent="14"/>
    </xf>
    <xf numFmtId="0" fontId="5" fillId="4" borderId="0" xfId="0" applyFont="1" applyFill="1" applyAlignment="1">
      <alignment horizontal="left" vertical="top" wrapText="1"/>
    </xf>
    <xf numFmtId="0" fontId="5" fillId="4" borderId="0" xfId="0" applyFont="1" applyFill="1">
      <alignment horizontal="left" wrapText="1"/>
    </xf>
    <xf numFmtId="0" fontId="13" fillId="6" borderId="20" xfId="0" applyFont="1" applyFill="1" applyBorder="1" applyAlignment="1">
      <alignment horizontal="center"/>
    </xf>
    <xf numFmtId="0" fontId="13" fillId="6" borderId="21" xfId="0" applyFont="1" applyFill="1" applyBorder="1" applyAlignment="1">
      <alignment horizontal="center"/>
    </xf>
    <xf numFmtId="0" fontId="13" fillId="6" borderId="22" xfId="0" applyFont="1" applyFill="1" applyBorder="1" applyAlignment="1">
      <alignment horizontal="center"/>
    </xf>
    <xf numFmtId="0" fontId="21" fillId="3" borderId="10" xfId="0" applyFont="1" applyFill="1" applyBorder="1" applyAlignment="1">
      <alignment horizontal="center"/>
    </xf>
    <xf numFmtId="0" fontId="21" fillId="3" borderId="20" xfId="0" applyFont="1" applyFill="1" applyBorder="1" applyAlignment="1">
      <alignment horizontal="center"/>
    </xf>
    <xf numFmtId="0" fontId="21" fillId="3" borderId="22" xfId="0" applyFont="1" applyFill="1" applyBorder="1" applyAlignment="1">
      <alignment horizontal="center"/>
    </xf>
    <xf numFmtId="0" fontId="14" fillId="4" borderId="0" xfId="0" applyFont="1" applyFill="1" applyAlignment="1">
      <alignment horizontal="left"/>
    </xf>
    <xf numFmtId="0" fontId="14" fillId="4" borderId="0" xfId="0" applyFont="1" applyFill="1" applyAlignment="1">
      <alignment horizontal="left" wrapText="1"/>
    </xf>
    <xf numFmtId="0" fontId="14" fillId="4" borderId="0" xfId="0" applyFont="1" applyFill="1" applyAlignment="1">
      <alignment vertical="top" wrapText="1"/>
    </xf>
  </cellXfs>
  <cellStyles count="11">
    <cellStyle name="Comma" xfId="1" builtinId="3"/>
    <cellStyle name="Comma 12" xfId="2"/>
    <cellStyle name="Comma 6" xfId="3"/>
    <cellStyle name="Comma 7" xfId="4"/>
    <cellStyle name="Hyperlink" xfId="5" builtinId="8"/>
    <cellStyle name="Normal" xfId="0" builtinId="0"/>
    <cellStyle name="Normal 10" xfId="6"/>
    <cellStyle name="Percent" xfId="7" builtinId="5"/>
    <cellStyle name="Percent 2" xfId="9"/>
    <cellStyle name="Style 1" xfId="8"/>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5" Type="http://schemas.openxmlformats.org/officeDocument/2006/relationships/image" Target="../media/image22.emf"/><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image" Target="../media/image24.emf"/><Relationship Id="rId7" Type="http://schemas.openxmlformats.org/officeDocument/2006/relationships/image" Target="../media/image28.emf"/><Relationship Id="rId2" Type="http://schemas.openxmlformats.org/officeDocument/2006/relationships/image" Target="../media/image23.emf"/><Relationship Id="rId1" Type="http://schemas.openxmlformats.org/officeDocument/2006/relationships/image" Target="../media/image1.jpeg"/><Relationship Id="rId6" Type="http://schemas.openxmlformats.org/officeDocument/2006/relationships/image" Target="../media/image27.emf"/><Relationship Id="rId5" Type="http://schemas.openxmlformats.org/officeDocument/2006/relationships/image" Target="../media/image26.emf"/><Relationship Id="rId4" Type="http://schemas.openxmlformats.org/officeDocument/2006/relationships/image" Target="../media/image25.emf"/></Relationships>
</file>

<file path=xl/drawings/_rels/drawing18.xml.rels><?xml version="1.0" encoding="UTF-8" standalone="yes"?>
<Relationships xmlns="http://schemas.openxmlformats.org/package/2006/relationships"><Relationship Id="rId3" Type="http://schemas.openxmlformats.org/officeDocument/2006/relationships/image" Target="../media/image31.emf"/><Relationship Id="rId2" Type="http://schemas.openxmlformats.org/officeDocument/2006/relationships/image" Target="../media/image30.emf"/><Relationship Id="rId1" Type="http://schemas.openxmlformats.org/officeDocument/2006/relationships/image" Target="../media/image1.jpeg"/><Relationship Id="rId4" Type="http://schemas.openxmlformats.org/officeDocument/2006/relationships/image" Target="../media/image3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3.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495300</xdr:colOff>
      <xdr:row>13</xdr:row>
      <xdr:rowOff>0</xdr:rowOff>
    </xdr:from>
    <xdr:to>
      <xdr:col>7</xdr:col>
      <xdr:colOff>409575</xdr:colOff>
      <xdr:row>32</xdr:row>
      <xdr:rowOff>95250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790700"/>
          <a:ext cx="4181475" cy="2628900"/>
        </a:xfrm>
        <a:prstGeom prst="rect">
          <a:avLst/>
        </a:prstGeom>
        <a:noFill/>
        <a:ln>
          <a:noFill/>
        </a:ln>
      </xdr:spPr>
    </xdr:pic>
    <xdr:clientData/>
  </xdr:twoCellAnchor>
  <xdr:twoCellAnchor editAs="oneCell">
    <xdr:from>
      <xdr:col>9</xdr:col>
      <xdr:colOff>0</xdr:colOff>
      <xdr:row>11</xdr:row>
      <xdr:rowOff>142874</xdr:rowOff>
    </xdr:from>
    <xdr:to>
      <xdr:col>16</xdr:col>
      <xdr:colOff>28575</xdr:colOff>
      <xdr:row>32</xdr:row>
      <xdr:rowOff>28574</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49"/>
          <a:ext cx="4295775" cy="2695575"/>
        </a:xfrm>
        <a:prstGeom prst="rect">
          <a:avLst/>
        </a:prstGeom>
        <a:noFill/>
        <a:ln>
          <a:noFill/>
        </a:ln>
      </xdr:spPr>
    </xdr:pic>
    <xdr:clientData/>
  </xdr:twoCellAnchor>
  <xdr:twoCellAnchor editAs="oneCell">
    <xdr:from>
      <xdr:col>1</xdr:col>
      <xdr:colOff>0</xdr:colOff>
      <xdr:row>35</xdr:row>
      <xdr:rowOff>0</xdr:rowOff>
    </xdr:from>
    <xdr:to>
      <xdr:col>7</xdr:col>
      <xdr:colOff>525600</xdr:colOff>
      <xdr:row>54</xdr:row>
      <xdr:rowOff>94350</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733925"/>
          <a:ext cx="4183200" cy="2628000"/>
        </a:xfrm>
        <a:prstGeom prst="rect">
          <a:avLst/>
        </a:prstGeom>
        <a:noFill/>
        <a:ln>
          <a:noFill/>
        </a:ln>
      </xdr:spPr>
    </xdr:pic>
    <xdr:clientData/>
  </xdr:twoCellAnchor>
  <xdr:twoCellAnchor editAs="oneCell">
    <xdr:from>
      <xdr:col>9</xdr:col>
      <xdr:colOff>0</xdr:colOff>
      <xdr:row>36</xdr:row>
      <xdr:rowOff>0</xdr:rowOff>
    </xdr:from>
    <xdr:to>
      <xdr:col>15</xdr:col>
      <xdr:colOff>525600</xdr:colOff>
      <xdr:row>55</xdr:row>
      <xdr:rowOff>94350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867275"/>
          <a:ext cx="4183200" cy="26280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542925</xdr:colOff>
      <xdr:row>32</xdr:row>
      <xdr:rowOff>114300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790700"/>
          <a:ext cx="4200525" cy="2647950"/>
        </a:xfrm>
        <a:prstGeom prst="rect">
          <a:avLst/>
        </a:prstGeom>
        <a:noFill/>
        <a:ln>
          <a:noFill/>
        </a:ln>
      </xdr:spPr>
    </xdr:pic>
    <xdr:clientData/>
  </xdr:twoCellAnchor>
  <xdr:twoCellAnchor editAs="oneCell">
    <xdr:from>
      <xdr:col>9</xdr:col>
      <xdr:colOff>0</xdr:colOff>
      <xdr:row>13</xdr:row>
      <xdr:rowOff>0</xdr:rowOff>
    </xdr:from>
    <xdr:to>
      <xdr:col>15</xdr:col>
      <xdr:colOff>504825</xdr:colOff>
      <xdr:row>33</xdr:row>
      <xdr:rowOff>28575</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790700"/>
          <a:ext cx="4162425" cy="2695575"/>
        </a:xfrm>
        <a:prstGeom prst="rect">
          <a:avLst/>
        </a:prstGeom>
        <a:noFill/>
        <a:ln>
          <a:noFill/>
        </a:ln>
      </xdr:spPr>
    </xdr:pic>
    <xdr:clientData/>
  </xdr:twoCellAnchor>
  <xdr:twoCellAnchor editAs="oneCell">
    <xdr:from>
      <xdr:col>1</xdr:col>
      <xdr:colOff>0</xdr:colOff>
      <xdr:row>36</xdr:row>
      <xdr:rowOff>0</xdr:rowOff>
    </xdr:from>
    <xdr:to>
      <xdr:col>8</xdr:col>
      <xdr:colOff>6000</xdr:colOff>
      <xdr:row>56</xdr:row>
      <xdr:rowOff>76200</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867275"/>
          <a:ext cx="4273200" cy="2743200"/>
        </a:xfrm>
        <a:prstGeom prst="rect">
          <a:avLst/>
        </a:prstGeom>
        <a:noFill/>
        <a:ln>
          <a:noFill/>
        </a:ln>
      </xdr:spPr>
    </xdr:pic>
    <xdr:clientData/>
  </xdr:twoCellAnchor>
  <xdr:twoCellAnchor editAs="oneCell">
    <xdr:from>
      <xdr:col>9</xdr:col>
      <xdr:colOff>0</xdr:colOff>
      <xdr:row>36</xdr:row>
      <xdr:rowOff>0</xdr:rowOff>
    </xdr:from>
    <xdr:to>
      <xdr:col>16</xdr:col>
      <xdr:colOff>6000</xdr:colOff>
      <xdr:row>56</xdr:row>
      <xdr:rowOff>76200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867275"/>
          <a:ext cx="4273200" cy="2743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609598</xdr:colOff>
      <xdr:row>11</xdr:row>
      <xdr:rowOff>142874</xdr:rowOff>
    </xdr:from>
    <xdr:to>
      <xdr:col>7</xdr:col>
      <xdr:colOff>466725</xdr:colOff>
      <xdr:row>31</xdr:row>
      <xdr:rowOff>114300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598" y="1657349"/>
          <a:ext cx="4124327" cy="2647951"/>
        </a:xfrm>
        <a:prstGeom prst="rect">
          <a:avLst/>
        </a:prstGeom>
        <a:noFill/>
        <a:ln>
          <a:noFill/>
        </a:ln>
      </xdr:spPr>
    </xdr:pic>
    <xdr:clientData/>
  </xdr:twoCellAnchor>
  <xdr:twoCellAnchor editAs="oneCell">
    <xdr:from>
      <xdr:col>9</xdr:col>
      <xdr:colOff>0</xdr:colOff>
      <xdr:row>12</xdr:row>
      <xdr:rowOff>0</xdr:rowOff>
    </xdr:from>
    <xdr:to>
      <xdr:col>15</xdr:col>
      <xdr:colOff>504825</xdr:colOff>
      <xdr:row>31</xdr:row>
      <xdr:rowOff>123825</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50"/>
          <a:ext cx="4162425" cy="2657475"/>
        </a:xfrm>
        <a:prstGeom prst="rect">
          <a:avLst/>
        </a:prstGeom>
        <a:noFill/>
        <a:ln>
          <a:noFill/>
        </a:ln>
      </xdr:spPr>
    </xdr:pic>
    <xdr:clientData/>
  </xdr:twoCellAnchor>
  <xdr:twoCellAnchor editAs="oneCell">
    <xdr:from>
      <xdr:col>1</xdr:col>
      <xdr:colOff>0</xdr:colOff>
      <xdr:row>34</xdr:row>
      <xdr:rowOff>0</xdr:rowOff>
    </xdr:from>
    <xdr:to>
      <xdr:col>8</xdr:col>
      <xdr:colOff>6000</xdr:colOff>
      <xdr:row>54</xdr:row>
      <xdr:rowOff>76200</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600575"/>
          <a:ext cx="4273200" cy="2743200"/>
        </a:xfrm>
        <a:prstGeom prst="rect">
          <a:avLst/>
        </a:prstGeom>
        <a:noFill/>
        <a:ln>
          <a:noFill/>
        </a:ln>
      </xdr:spPr>
    </xdr:pic>
    <xdr:clientData/>
  </xdr:twoCellAnchor>
  <xdr:twoCellAnchor editAs="oneCell">
    <xdr:from>
      <xdr:col>9</xdr:col>
      <xdr:colOff>0</xdr:colOff>
      <xdr:row>34</xdr:row>
      <xdr:rowOff>0</xdr:rowOff>
    </xdr:from>
    <xdr:to>
      <xdr:col>16</xdr:col>
      <xdr:colOff>6000</xdr:colOff>
      <xdr:row>54</xdr:row>
      <xdr:rowOff>76200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600575"/>
          <a:ext cx="4273200" cy="2743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6000</xdr:colOff>
      <xdr:row>32</xdr:row>
      <xdr:rowOff>76200</xdr:rowOff>
    </xdr:to>
    <xdr:pic>
      <xdr:nvPicPr>
        <xdr:cNvPr id="4" name="Picture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50"/>
          <a:ext cx="4273200" cy="2743200"/>
        </a:xfrm>
        <a:prstGeom prst="rect">
          <a:avLst/>
        </a:prstGeom>
        <a:noFill/>
        <a:ln>
          <a:noFill/>
        </a:ln>
      </xdr:spPr>
    </xdr:pic>
    <xdr:clientData/>
  </xdr:twoCellAnchor>
  <xdr:twoCellAnchor editAs="oneCell">
    <xdr:from>
      <xdr:col>9</xdr:col>
      <xdr:colOff>0</xdr:colOff>
      <xdr:row>12</xdr:row>
      <xdr:rowOff>0</xdr:rowOff>
    </xdr:from>
    <xdr:to>
      <xdr:col>16</xdr:col>
      <xdr:colOff>6000</xdr:colOff>
      <xdr:row>32</xdr:row>
      <xdr:rowOff>76200</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50"/>
          <a:ext cx="4273200" cy="2743200"/>
        </a:xfrm>
        <a:prstGeom prst="rect">
          <a:avLst/>
        </a:prstGeom>
        <a:noFill/>
        <a:ln>
          <a:noFill/>
        </a:ln>
      </xdr:spPr>
    </xdr:pic>
    <xdr:clientData/>
  </xdr:twoCellAnchor>
  <xdr:twoCellAnchor editAs="oneCell">
    <xdr:from>
      <xdr:col>1</xdr:col>
      <xdr:colOff>0</xdr:colOff>
      <xdr:row>41</xdr:row>
      <xdr:rowOff>0</xdr:rowOff>
    </xdr:from>
    <xdr:to>
      <xdr:col>8</xdr:col>
      <xdr:colOff>6000</xdr:colOff>
      <xdr:row>61</xdr:row>
      <xdr:rowOff>76200</xdr:rowOff>
    </xdr:to>
    <xdr:pic>
      <xdr:nvPicPr>
        <xdr:cNvPr id="8" name="Picture 7"/>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6219825"/>
          <a:ext cx="4273200" cy="2743200"/>
        </a:xfrm>
        <a:prstGeom prst="rect">
          <a:avLst/>
        </a:prstGeom>
        <a:noFill/>
        <a:ln>
          <a:noFill/>
        </a:ln>
      </xdr:spPr>
    </xdr:pic>
    <xdr:clientData/>
  </xdr:twoCellAnchor>
  <xdr:twoCellAnchor editAs="oneCell">
    <xdr:from>
      <xdr:col>8</xdr:col>
      <xdr:colOff>590550</xdr:colOff>
      <xdr:row>41</xdr:row>
      <xdr:rowOff>38100</xdr:rowOff>
    </xdr:from>
    <xdr:to>
      <xdr:col>15</xdr:col>
      <xdr:colOff>596550</xdr:colOff>
      <xdr:row>61</xdr:row>
      <xdr:rowOff>114300</xdr:rowOff>
    </xdr:to>
    <xdr:pic>
      <xdr:nvPicPr>
        <xdr:cNvPr id="9" name="Picture 8"/>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67350" y="6257925"/>
          <a:ext cx="4273200" cy="2743200"/>
        </a:xfrm>
        <a:prstGeom prst="rect">
          <a:avLst/>
        </a:prstGeom>
        <a:noFill/>
        <a:ln>
          <a:noFill/>
        </a:ln>
      </xdr:spPr>
    </xdr:pic>
    <xdr:clientData/>
  </xdr:twoCellAnchor>
  <xdr:twoCellAnchor editAs="oneCell">
    <xdr:from>
      <xdr:col>1</xdr:col>
      <xdr:colOff>9525</xdr:colOff>
      <xdr:row>68</xdr:row>
      <xdr:rowOff>47625</xdr:rowOff>
    </xdr:from>
    <xdr:to>
      <xdr:col>8</xdr:col>
      <xdr:colOff>15525</xdr:colOff>
      <xdr:row>88</xdr:row>
      <xdr:rowOff>123825</xdr:rowOff>
    </xdr:to>
    <xdr:pic>
      <xdr:nvPicPr>
        <xdr:cNvPr id="10" name="Picture 9"/>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9125" y="10220325"/>
          <a:ext cx="4273200" cy="2743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6000</xdr:colOff>
      <xdr:row>32</xdr:row>
      <xdr:rowOff>76200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50"/>
          <a:ext cx="4273200" cy="2743200"/>
        </a:xfrm>
        <a:prstGeom prst="rect">
          <a:avLst/>
        </a:prstGeom>
        <a:noFill/>
        <a:ln>
          <a:noFill/>
        </a:ln>
      </xdr:spPr>
    </xdr:pic>
    <xdr:clientData/>
  </xdr:twoCellAnchor>
  <xdr:twoCellAnchor editAs="oneCell">
    <xdr:from>
      <xdr:col>9</xdr:col>
      <xdr:colOff>0</xdr:colOff>
      <xdr:row>12</xdr:row>
      <xdr:rowOff>0</xdr:rowOff>
    </xdr:from>
    <xdr:to>
      <xdr:col>16</xdr:col>
      <xdr:colOff>6000</xdr:colOff>
      <xdr:row>32</xdr:row>
      <xdr:rowOff>76200</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50"/>
          <a:ext cx="4273200" cy="2743200"/>
        </a:xfrm>
        <a:prstGeom prst="rect">
          <a:avLst/>
        </a:prstGeom>
        <a:noFill/>
        <a:ln>
          <a:noFill/>
        </a:ln>
      </xdr:spPr>
    </xdr:pic>
    <xdr:clientData/>
  </xdr:twoCellAnchor>
  <xdr:twoCellAnchor editAs="oneCell">
    <xdr:from>
      <xdr:col>1</xdr:col>
      <xdr:colOff>0</xdr:colOff>
      <xdr:row>40</xdr:row>
      <xdr:rowOff>0</xdr:rowOff>
    </xdr:from>
    <xdr:to>
      <xdr:col>8</xdr:col>
      <xdr:colOff>6000</xdr:colOff>
      <xdr:row>60</xdr:row>
      <xdr:rowOff>76200</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5743575"/>
          <a:ext cx="4273200" cy="2743200"/>
        </a:xfrm>
        <a:prstGeom prst="rect">
          <a:avLst/>
        </a:prstGeom>
        <a:noFill/>
        <a:ln>
          <a:noFill/>
        </a:ln>
      </xdr:spPr>
    </xdr:pic>
    <xdr:clientData/>
  </xdr:twoCellAnchor>
  <xdr:twoCellAnchor editAs="oneCell">
    <xdr:from>
      <xdr:col>9</xdr:col>
      <xdr:colOff>0</xdr:colOff>
      <xdr:row>40</xdr:row>
      <xdr:rowOff>0</xdr:rowOff>
    </xdr:from>
    <xdr:to>
      <xdr:col>16</xdr:col>
      <xdr:colOff>6000</xdr:colOff>
      <xdr:row>60</xdr:row>
      <xdr:rowOff>76200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5743575"/>
          <a:ext cx="4273200" cy="2743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9525</xdr:colOff>
      <xdr:row>12</xdr:row>
      <xdr:rowOff>19050</xdr:rowOff>
    </xdr:from>
    <xdr:to>
      <xdr:col>7</xdr:col>
      <xdr:colOff>514350</xdr:colOff>
      <xdr:row>32</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1676400"/>
          <a:ext cx="4162425" cy="2647950"/>
        </a:xfrm>
        <a:prstGeom prst="rect">
          <a:avLst/>
        </a:prstGeom>
        <a:noFill/>
        <a:ln>
          <a:noFill/>
        </a:ln>
      </xdr:spPr>
    </xdr:pic>
    <xdr:clientData/>
  </xdr:twoCellAnchor>
  <xdr:twoCellAnchor editAs="oneCell">
    <xdr:from>
      <xdr:col>9</xdr:col>
      <xdr:colOff>0</xdr:colOff>
      <xdr:row>12</xdr:row>
      <xdr:rowOff>0</xdr:rowOff>
    </xdr:from>
    <xdr:to>
      <xdr:col>15</xdr:col>
      <xdr:colOff>533400</xdr:colOff>
      <xdr:row>32</xdr:row>
      <xdr:rowOff>19050</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50"/>
          <a:ext cx="4191000" cy="2686050"/>
        </a:xfrm>
        <a:prstGeom prst="rect">
          <a:avLst/>
        </a:prstGeom>
        <a:noFill/>
        <a:ln>
          <a:noFill/>
        </a:ln>
      </xdr:spPr>
    </xdr:pic>
    <xdr:clientData/>
  </xdr:twoCellAnchor>
  <xdr:twoCellAnchor editAs="oneCell">
    <xdr:from>
      <xdr:col>1</xdr:col>
      <xdr:colOff>0</xdr:colOff>
      <xdr:row>34</xdr:row>
      <xdr:rowOff>0</xdr:rowOff>
    </xdr:from>
    <xdr:to>
      <xdr:col>7</xdr:col>
      <xdr:colOff>561975</xdr:colOff>
      <xdr:row>54</xdr:row>
      <xdr:rowOff>9525</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600575"/>
          <a:ext cx="4219575" cy="2676525"/>
        </a:xfrm>
        <a:prstGeom prst="rect">
          <a:avLst/>
        </a:prstGeom>
        <a:noFill/>
        <a:ln>
          <a:noFill/>
        </a:ln>
      </xdr:spPr>
    </xdr:pic>
    <xdr:clientData/>
  </xdr:twoCellAnchor>
  <xdr:twoCellAnchor editAs="oneCell">
    <xdr:from>
      <xdr:col>9</xdr:col>
      <xdr:colOff>0</xdr:colOff>
      <xdr:row>34</xdr:row>
      <xdr:rowOff>0</xdr:rowOff>
    </xdr:from>
    <xdr:to>
      <xdr:col>15</xdr:col>
      <xdr:colOff>514350</xdr:colOff>
      <xdr:row>53</xdr:row>
      <xdr:rowOff>104775</xdr:rowOff>
    </xdr:to>
    <xdr:pic>
      <xdr:nvPicPr>
        <xdr:cNvPr id="6" name="Picture 5"/>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86400" y="4600575"/>
          <a:ext cx="4171950" cy="2638425"/>
        </a:xfrm>
        <a:prstGeom prst="rect">
          <a:avLst/>
        </a:prstGeom>
        <a:noFill/>
        <a:ln>
          <a:noFill/>
        </a:ln>
      </xdr:spPr>
    </xdr:pic>
    <xdr:clientData/>
  </xdr:twoCellAnchor>
  <xdr:twoCellAnchor editAs="oneCell">
    <xdr:from>
      <xdr:col>1</xdr:col>
      <xdr:colOff>0</xdr:colOff>
      <xdr:row>56</xdr:row>
      <xdr:rowOff>0</xdr:rowOff>
    </xdr:from>
    <xdr:to>
      <xdr:col>7</xdr:col>
      <xdr:colOff>514350</xdr:colOff>
      <xdr:row>75</xdr:row>
      <xdr:rowOff>104775</xdr:rowOff>
    </xdr:to>
    <xdr:pic>
      <xdr:nvPicPr>
        <xdr:cNvPr id="7" name="Picture 6"/>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7543800"/>
          <a:ext cx="4171950" cy="2638425"/>
        </a:xfrm>
        <a:prstGeom prst="rect">
          <a:avLst/>
        </a:prstGeom>
        <a:noFill/>
        <a:ln>
          <a:noFill/>
        </a:ln>
      </xdr:spPr>
    </xdr:pic>
    <xdr:clientData/>
  </xdr:twoCellAnchor>
  <xdr:twoCellAnchor editAs="oneCell">
    <xdr:from>
      <xdr:col>9</xdr:col>
      <xdr:colOff>0</xdr:colOff>
      <xdr:row>56</xdr:row>
      <xdr:rowOff>0</xdr:rowOff>
    </xdr:from>
    <xdr:to>
      <xdr:col>15</xdr:col>
      <xdr:colOff>542925</xdr:colOff>
      <xdr:row>76</xdr:row>
      <xdr:rowOff>28575</xdr:rowOff>
    </xdr:to>
    <xdr:pic>
      <xdr:nvPicPr>
        <xdr:cNvPr id="8" name="Picture 7"/>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86400" y="7543800"/>
          <a:ext cx="4200525" cy="2695575"/>
        </a:xfrm>
        <a:prstGeom prst="rect">
          <a:avLst/>
        </a:prstGeom>
        <a:noFill/>
        <a:ln>
          <a:noFill/>
        </a:ln>
      </xdr:spPr>
    </xdr:pic>
    <xdr:clientData/>
  </xdr:twoCellAnchor>
  <xdr:twoCellAnchor editAs="oneCell">
    <xdr:from>
      <xdr:col>1</xdr:col>
      <xdr:colOff>0</xdr:colOff>
      <xdr:row>78</xdr:row>
      <xdr:rowOff>0</xdr:rowOff>
    </xdr:from>
    <xdr:to>
      <xdr:col>8</xdr:col>
      <xdr:colOff>6000</xdr:colOff>
      <xdr:row>98</xdr:row>
      <xdr:rowOff>76200</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10487025"/>
          <a:ext cx="4273200" cy="2743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6000</xdr:colOff>
      <xdr:row>32</xdr:row>
      <xdr:rowOff>76200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57350"/>
          <a:ext cx="4273200" cy="2743200"/>
        </a:xfrm>
        <a:prstGeom prst="rect">
          <a:avLst/>
        </a:prstGeom>
        <a:noFill/>
        <a:ln>
          <a:noFill/>
        </a:ln>
      </xdr:spPr>
    </xdr:pic>
    <xdr:clientData/>
  </xdr:twoCellAnchor>
  <xdr:twoCellAnchor editAs="oneCell">
    <xdr:from>
      <xdr:col>9</xdr:col>
      <xdr:colOff>0</xdr:colOff>
      <xdr:row>12</xdr:row>
      <xdr:rowOff>0</xdr:rowOff>
    </xdr:from>
    <xdr:to>
      <xdr:col>16</xdr:col>
      <xdr:colOff>6000</xdr:colOff>
      <xdr:row>32</xdr:row>
      <xdr:rowOff>76200</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1657350"/>
          <a:ext cx="4273200" cy="2743200"/>
        </a:xfrm>
        <a:prstGeom prst="rect">
          <a:avLst/>
        </a:prstGeom>
        <a:noFill/>
        <a:ln>
          <a:noFill/>
        </a:ln>
      </xdr:spPr>
    </xdr:pic>
    <xdr:clientData/>
  </xdr:twoCellAnchor>
  <xdr:twoCellAnchor editAs="oneCell">
    <xdr:from>
      <xdr:col>1</xdr:col>
      <xdr:colOff>0</xdr:colOff>
      <xdr:row>36</xdr:row>
      <xdr:rowOff>0</xdr:rowOff>
    </xdr:from>
    <xdr:to>
      <xdr:col>8</xdr:col>
      <xdr:colOff>6000</xdr:colOff>
      <xdr:row>56</xdr:row>
      <xdr:rowOff>76200</xdr:rowOff>
    </xdr:to>
    <xdr:pic>
      <xdr:nvPicPr>
        <xdr:cNvPr id="5" name="Pictur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4867275"/>
          <a:ext cx="4273200" cy="2743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42</xdr:row>
      <xdr:rowOff>0</xdr:rowOff>
    </xdr:from>
    <xdr:to>
      <xdr:col>6</xdr:col>
      <xdr:colOff>57150</xdr:colOff>
      <xdr:row>58</xdr:row>
      <xdr:rowOff>142875</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457950"/>
          <a:ext cx="3676650" cy="258127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hyperlink" Target="mailto:nathan.kirk@markit.com" TargetMode="Externa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Flavio_Rusconi@ml.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4" Type="http://schemas.openxmlformats.org/officeDocument/2006/relationships/drawing" Target="../drawings/drawing1.xm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2"/>
  <sheetViews>
    <sheetView view="pageBreakPreview" zoomScaleNormal="100" zoomScaleSheetLayoutView="100" workbookViewId="0">
      <selection activeCell="C23" sqref="C23"/>
    </sheetView>
  </sheetViews>
  <sheetFormatPr defaultColWidth="5.140625" defaultRowHeight="12.75" x14ac:dyDescent="0.2"/>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x14ac:dyDescent="0.2">
      <c r="A1" s="161"/>
      <c r="B1" s="161"/>
      <c r="C1" s="161"/>
    </row>
    <row r="2" spans="1:9" ht="22.5" x14ac:dyDescent="0.3">
      <c r="A2" s="161"/>
      <c r="B2" s="199" t="s">
        <v>318</v>
      </c>
      <c r="C2" s="199"/>
    </row>
    <row r="3" spans="1:9" ht="22.5" x14ac:dyDescent="0.3">
      <c r="A3" s="161"/>
      <c r="B3" s="199" t="s">
        <v>858</v>
      </c>
      <c r="C3" s="199"/>
    </row>
    <row r="4" spans="1:9" s="7" customFormat="1" x14ac:dyDescent="0.2">
      <c r="A4" s="159"/>
      <c r="B4" s="159"/>
      <c r="C4" s="158"/>
    </row>
    <row r="5" spans="1:9" s="7" customFormat="1" x14ac:dyDescent="0.2">
      <c r="A5" s="159"/>
      <c r="B5" s="159"/>
      <c r="C5" s="158"/>
    </row>
    <row r="6" spans="1:9" ht="14.25" x14ac:dyDescent="0.2">
      <c r="A6" s="161"/>
      <c r="B6" s="160"/>
      <c r="C6" s="167" t="s">
        <v>319</v>
      </c>
    </row>
    <row r="7" spans="1:9" ht="14.25" x14ac:dyDescent="0.2">
      <c r="A7" s="161"/>
      <c r="B7" s="168" t="s">
        <v>320</v>
      </c>
      <c r="C7" s="162"/>
      <c r="D7" s="2"/>
    </row>
    <row r="8" spans="1:9" ht="15" x14ac:dyDescent="0.2">
      <c r="A8" s="161"/>
      <c r="B8" s="163" t="s">
        <v>321</v>
      </c>
      <c r="C8" s="186">
        <v>2</v>
      </c>
      <c r="E8" s="3"/>
      <c r="F8" s="4"/>
      <c r="G8" s="5"/>
      <c r="H8" s="5"/>
      <c r="I8" s="5"/>
    </row>
    <row r="9" spans="1:9" ht="15" x14ac:dyDescent="0.2">
      <c r="A9" s="161"/>
      <c r="B9" s="163" t="s">
        <v>515</v>
      </c>
      <c r="C9" s="186">
        <v>2</v>
      </c>
      <c r="E9" s="3"/>
      <c r="F9" s="4"/>
      <c r="G9" s="5"/>
      <c r="H9" s="5"/>
      <c r="I9" s="5"/>
    </row>
    <row r="10" spans="1:9" ht="15" x14ac:dyDescent="0.2">
      <c r="A10" s="161"/>
      <c r="B10" s="163" t="s">
        <v>512</v>
      </c>
      <c r="C10" s="186">
        <v>2</v>
      </c>
      <c r="E10" s="3"/>
      <c r="F10" s="4"/>
      <c r="G10" s="5"/>
      <c r="H10" s="5"/>
      <c r="I10" s="5"/>
    </row>
    <row r="11" spans="1:9" ht="15" x14ac:dyDescent="0.2">
      <c r="A11" s="161"/>
      <c r="B11" s="163" t="s">
        <v>513</v>
      </c>
      <c r="C11" s="186">
        <v>2</v>
      </c>
      <c r="E11" s="3"/>
      <c r="F11" s="4"/>
      <c r="G11" s="5"/>
      <c r="H11" s="5"/>
      <c r="I11" s="5"/>
    </row>
    <row r="12" spans="1:9" ht="15" x14ac:dyDescent="0.2">
      <c r="A12" s="161"/>
      <c r="B12" s="163" t="s">
        <v>514</v>
      </c>
      <c r="C12" s="186">
        <v>2</v>
      </c>
      <c r="E12" s="3"/>
      <c r="F12" s="4"/>
      <c r="G12" s="5"/>
      <c r="H12" s="5"/>
      <c r="I12" s="5"/>
    </row>
    <row r="13" spans="1:9" ht="15" x14ac:dyDescent="0.2">
      <c r="A13" s="161"/>
      <c r="B13" s="163" t="s">
        <v>485</v>
      </c>
      <c r="C13" s="186">
        <v>2</v>
      </c>
      <c r="E13" s="3"/>
      <c r="F13" s="4"/>
      <c r="G13" s="5"/>
      <c r="H13" s="5"/>
      <c r="I13" s="5"/>
    </row>
    <row r="14" spans="1:9" ht="15" x14ac:dyDescent="0.2">
      <c r="A14" s="161"/>
      <c r="B14" s="163" t="s">
        <v>486</v>
      </c>
      <c r="C14" s="186">
        <v>3</v>
      </c>
      <c r="E14" s="3"/>
      <c r="F14" s="4"/>
      <c r="G14" s="5"/>
      <c r="H14" s="5"/>
      <c r="I14" s="5"/>
    </row>
    <row r="15" spans="1:9" ht="15" x14ac:dyDescent="0.2">
      <c r="A15" s="161"/>
      <c r="B15" s="163" t="s">
        <v>516</v>
      </c>
      <c r="C15" s="186">
        <v>3</v>
      </c>
      <c r="E15" s="3"/>
      <c r="F15" s="4"/>
      <c r="G15" s="5"/>
      <c r="H15" s="5"/>
      <c r="I15" s="5"/>
    </row>
    <row r="16" spans="1:9" ht="15" x14ac:dyDescent="0.2">
      <c r="A16" s="161"/>
      <c r="B16" s="163" t="s">
        <v>488</v>
      </c>
      <c r="C16" s="186">
        <v>4</v>
      </c>
      <c r="E16" s="3"/>
      <c r="F16" s="4"/>
      <c r="G16" s="5"/>
      <c r="H16" s="5"/>
      <c r="I16" s="5"/>
    </row>
    <row r="17" spans="1:9" ht="15" x14ac:dyDescent="0.2">
      <c r="A17" s="161"/>
      <c r="B17" s="163" t="s">
        <v>517</v>
      </c>
      <c r="C17" s="186">
        <v>4</v>
      </c>
      <c r="E17" s="3"/>
      <c r="F17" s="4"/>
      <c r="G17" s="5"/>
      <c r="H17" s="5"/>
      <c r="I17" s="5"/>
    </row>
    <row r="18" spans="1:9" ht="15" x14ac:dyDescent="0.2">
      <c r="A18" s="161"/>
      <c r="B18" s="163" t="s">
        <v>518</v>
      </c>
      <c r="C18" s="186">
        <v>4</v>
      </c>
      <c r="E18" s="3"/>
      <c r="F18" s="4"/>
      <c r="G18" s="5"/>
      <c r="H18" s="5"/>
      <c r="I18" s="5"/>
    </row>
    <row r="19" spans="1:9" ht="15" x14ac:dyDescent="0.2">
      <c r="A19" s="161"/>
      <c r="B19" s="163" t="s">
        <v>489</v>
      </c>
      <c r="C19" s="186">
        <v>5</v>
      </c>
      <c r="E19" s="3"/>
      <c r="F19" s="4"/>
      <c r="G19" s="5"/>
      <c r="H19" s="5"/>
      <c r="I19" s="5"/>
    </row>
    <row r="20" spans="1:9" ht="15" x14ac:dyDescent="0.2">
      <c r="A20" s="161"/>
      <c r="B20" s="164"/>
      <c r="C20" s="164"/>
      <c r="E20" s="3"/>
      <c r="F20" s="4"/>
      <c r="G20" s="5"/>
      <c r="H20" s="5"/>
      <c r="I20" s="5"/>
    </row>
    <row r="21" spans="1:9" ht="15" x14ac:dyDescent="0.2">
      <c r="A21" s="161"/>
      <c r="B21" s="168" t="s">
        <v>322</v>
      </c>
      <c r="C21" s="162"/>
      <c r="E21" s="3"/>
      <c r="F21" s="4"/>
      <c r="G21" s="6"/>
      <c r="H21" s="6"/>
      <c r="I21" s="6"/>
    </row>
    <row r="22" spans="1:9" x14ac:dyDescent="0.2">
      <c r="A22" s="161"/>
      <c r="B22" s="163" t="s">
        <v>323</v>
      </c>
      <c r="C22" s="186">
        <v>6</v>
      </c>
    </row>
    <row r="23" spans="1:9" ht="15" x14ac:dyDescent="0.2">
      <c r="A23" s="161"/>
      <c r="B23" s="163" t="s">
        <v>490</v>
      </c>
      <c r="C23" s="186">
        <v>6</v>
      </c>
      <c r="E23" s="3"/>
      <c r="F23" s="4"/>
      <c r="G23" s="5"/>
      <c r="H23" s="5"/>
      <c r="I23" s="5"/>
    </row>
    <row r="24" spans="1:9" x14ac:dyDescent="0.2">
      <c r="A24" s="161"/>
      <c r="B24" s="163" t="s">
        <v>519</v>
      </c>
      <c r="C24" s="186">
        <v>6</v>
      </c>
    </row>
    <row r="25" spans="1:9" x14ac:dyDescent="0.2">
      <c r="A25" s="161"/>
      <c r="B25" s="163" t="s">
        <v>500</v>
      </c>
      <c r="C25" s="186">
        <v>7</v>
      </c>
    </row>
    <row r="26" spans="1:9" ht="15" x14ac:dyDescent="0.2">
      <c r="A26" s="161"/>
      <c r="B26" s="163" t="s">
        <v>520</v>
      </c>
      <c r="C26" s="186">
        <v>8</v>
      </c>
      <c r="E26" s="3"/>
      <c r="F26" s="4"/>
      <c r="G26" s="5"/>
      <c r="H26" s="5"/>
      <c r="I26" s="5"/>
    </row>
    <row r="27" spans="1:9" ht="15" x14ac:dyDescent="0.2">
      <c r="A27" s="161"/>
      <c r="B27" s="163" t="s">
        <v>521</v>
      </c>
      <c r="C27" s="186">
        <v>8</v>
      </c>
      <c r="E27" s="3"/>
      <c r="F27" s="4"/>
      <c r="G27" s="5"/>
      <c r="H27" s="5"/>
      <c r="I27" s="5"/>
    </row>
    <row r="28" spans="1:9" ht="15" x14ac:dyDescent="0.2">
      <c r="A28" s="161"/>
      <c r="B28" s="163" t="s">
        <v>522</v>
      </c>
      <c r="C28" s="186">
        <v>8</v>
      </c>
      <c r="E28" s="3"/>
      <c r="F28" s="4"/>
      <c r="G28" s="5"/>
      <c r="H28" s="5"/>
      <c r="I28" s="5"/>
    </row>
    <row r="29" spans="1:9" ht="15" x14ac:dyDescent="0.2">
      <c r="A29" s="161"/>
      <c r="B29" s="163" t="s">
        <v>523</v>
      </c>
      <c r="C29" s="186">
        <v>8</v>
      </c>
      <c r="E29" s="3"/>
      <c r="F29" s="4"/>
      <c r="G29" s="5"/>
      <c r="H29" s="5"/>
      <c r="I29" s="5"/>
    </row>
    <row r="30" spans="1:9" ht="15" x14ac:dyDescent="0.2">
      <c r="A30" s="161"/>
      <c r="B30" s="163" t="s">
        <v>524</v>
      </c>
      <c r="C30" s="186">
        <v>8</v>
      </c>
      <c r="E30" s="3"/>
      <c r="F30" s="4"/>
      <c r="G30" s="5"/>
      <c r="H30" s="5"/>
      <c r="I30" s="5"/>
    </row>
    <row r="31" spans="1:9" ht="15" x14ac:dyDescent="0.2">
      <c r="A31" s="161"/>
      <c r="B31" s="163" t="s">
        <v>525</v>
      </c>
      <c r="C31" s="186">
        <v>9</v>
      </c>
      <c r="E31" s="3"/>
      <c r="F31" s="4"/>
      <c r="G31" s="5"/>
      <c r="H31" s="5"/>
      <c r="I31" s="5"/>
    </row>
    <row r="32" spans="1:9" ht="15" x14ac:dyDescent="0.2">
      <c r="A32" s="161"/>
      <c r="B32" s="163"/>
      <c r="C32" s="186"/>
      <c r="E32" s="3"/>
      <c r="F32" s="4"/>
      <c r="G32" s="5"/>
      <c r="H32" s="5"/>
      <c r="I32" s="5"/>
    </row>
    <row r="33" spans="1:9" ht="15" x14ac:dyDescent="0.2">
      <c r="A33" s="161"/>
      <c r="B33" s="168" t="s">
        <v>324</v>
      </c>
      <c r="C33" s="186"/>
      <c r="E33" s="3"/>
      <c r="F33" s="4"/>
      <c r="G33" s="5"/>
      <c r="H33" s="5"/>
      <c r="I33" s="5"/>
    </row>
    <row r="34" spans="1:9" ht="15" x14ac:dyDescent="0.2">
      <c r="A34" s="161"/>
      <c r="B34" s="163" t="s">
        <v>325</v>
      </c>
      <c r="C34" s="186"/>
      <c r="E34" s="3"/>
      <c r="F34" s="4"/>
      <c r="G34" s="5"/>
      <c r="H34" s="5"/>
      <c r="I34" s="5"/>
    </row>
    <row r="35" spans="1:9" ht="15" x14ac:dyDescent="0.2">
      <c r="A35" s="161"/>
      <c r="B35" s="163" t="s">
        <v>296</v>
      </c>
      <c r="C35" s="186">
        <v>10</v>
      </c>
      <c r="E35" s="3"/>
      <c r="F35" s="4"/>
      <c r="G35" s="5"/>
      <c r="H35" s="5"/>
      <c r="I35" s="5"/>
    </row>
    <row r="36" spans="1:9" ht="15" x14ac:dyDescent="0.2">
      <c r="A36" s="161"/>
      <c r="B36" s="163" t="s">
        <v>297</v>
      </c>
      <c r="C36" s="186">
        <v>10</v>
      </c>
      <c r="E36" s="3"/>
      <c r="F36" s="4"/>
      <c r="G36" s="5"/>
      <c r="H36" s="5"/>
      <c r="I36" s="5"/>
    </row>
    <row r="37" spans="1:9" x14ac:dyDescent="0.2">
      <c r="A37" s="161"/>
      <c r="B37" s="163" t="s">
        <v>326</v>
      </c>
      <c r="C37" s="186">
        <v>10</v>
      </c>
    </row>
    <row r="38" spans="1:9" x14ac:dyDescent="0.2">
      <c r="A38" s="161"/>
      <c r="B38" s="163" t="s">
        <v>327</v>
      </c>
      <c r="C38" s="186">
        <v>10</v>
      </c>
    </row>
    <row r="39" spans="1:9" ht="14.25" x14ac:dyDescent="0.2">
      <c r="A39" s="161"/>
      <c r="B39" s="165" t="s">
        <v>328</v>
      </c>
      <c r="C39" s="186"/>
    </row>
    <row r="40" spans="1:9" x14ac:dyDescent="0.2">
      <c r="A40" s="161"/>
      <c r="B40" s="163" t="s">
        <v>329</v>
      </c>
      <c r="C40" s="186">
        <v>11</v>
      </c>
    </row>
    <row r="41" spans="1:9" x14ac:dyDescent="0.2">
      <c r="A41" s="161"/>
      <c r="B41" s="163" t="s">
        <v>330</v>
      </c>
      <c r="C41" s="186">
        <v>11</v>
      </c>
    </row>
    <row r="42" spans="1:9" x14ac:dyDescent="0.2">
      <c r="A42" s="161"/>
      <c r="B42" s="163" t="s">
        <v>331</v>
      </c>
      <c r="C42" s="186">
        <v>11</v>
      </c>
    </row>
    <row r="43" spans="1:9" x14ac:dyDescent="0.2">
      <c r="A43" s="161"/>
      <c r="B43" s="163" t="s">
        <v>332</v>
      </c>
      <c r="C43" s="186">
        <v>11</v>
      </c>
    </row>
    <row r="44" spans="1:9" x14ac:dyDescent="0.2">
      <c r="A44" s="161"/>
      <c r="B44" s="163" t="s">
        <v>333</v>
      </c>
      <c r="C44" s="186">
        <v>11</v>
      </c>
    </row>
    <row r="45" spans="1:9" x14ac:dyDescent="0.2">
      <c r="A45" s="161"/>
      <c r="B45" s="163" t="s">
        <v>334</v>
      </c>
      <c r="C45" s="186">
        <v>11</v>
      </c>
    </row>
    <row r="46" spans="1:9" x14ac:dyDescent="0.2">
      <c r="A46" s="161"/>
      <c r="B46" s="163" t="s">
        <v>335</v>
      </c>
      <c r="C46" s="186">
        <v>11</v>
      </c>
    </row>
    <row r="47" spans="1:9" x14ac:dyDescent="0.2">
      <c r="A47" s="161"/>
      <c r="B47" s="163" t="s">
        <v>336</v>
      </c>
      <c r="C47" s="186">
        <v>11</v>
      </c>
    </row>
    <row r="48" spans="1:9" x14ac:dyDescent="0.2">
      <c r="A48" s="161"/>
      <c r="B48" s="163"/>
      <c r="C48" s="186">
        <v>11</v>
      </c>
    </row>
    <row r="49" spans="1:3" ht="14.25" x14ac:dyDescent="0.2">
      <c r="A49" s="161"/>
      <c r="B49" s="168" t="s">
        <v>337</v>
      </c>
      <c r="C49" s="186"/>
    </row>
    <row r="50" spans="1:3" x14ac:dyDescent="0.2">
      <c r="A50" s="161"/>
      <c r="B50" s="163" t="s">
        <v>338</v>
      </c>
      <c r="C50" s="186">
        <v>12</v>
      </c>
    </row>
    <row r="51" spans="1:3" x14ac:dyDescent="0.2">
      <c r="A51" s="161"/>
      <c r="B51" s="163" t="s">
        <v>339</v>
      </c>
      <c r="C51" s="186">
        <v>12</v>
      </c>
    </row>
    <row r="52" spans="1:3" x14ac:dyDescent="0.2">
      <c r="A52" s="161"/>
      <c r="B52" s="163" t="s">
        <v>340</v>
      </c>
      <c r="C52" s="186">
        <v>12</v>
      </c>
    </row>
    <row r="53" spans="1:3" x14ac:dyDescent="0.2">
      <c r="A53" s="161"/>
      <c r="B53" s="163" t="s">
        <v>341</v>
      </c>
      <c r="C53" s="186">
        <v>12</v>
      </c>
    </row>
    <row r="54" spans="1:3" x14ac:dyDescent="0.2">
      <c r="A54" s="161"/>
      <c r="B54" s="163"/>
      <c r="C54" s="186"/>
    </row>
    <row r="55" spans="1:3" ht="14.25" x14ac:dyDescent="0.2">
      <c r="A55" s="161"/>
      <c r="B55" s="168" t="s">
        <v>342</v>
      </c>
      <c r="C55" s="186"/>
    </row>
    <row r="56" spans="1:3" x14ac:dyDescent="0.2">
      <c r="A56" s="161"/>
      <c r="B56" s="163" t="s">
        <v>343</v>
      </c>
      <c r="C56" s="186">
        <v>13</v>
      </c>
    </row>
    <row r="57" spans="1:3" x14ac:dyDescent="0.2">
      <c r="A57" s="161"/>
      <c r="B57" s="163" t="s">
        <v>344</v>
      </c>
      <c r="C57" s="186">
        <v>13</v>
      </c>
    </row>
    <row r="58" spans="1:3" x14ac:dyDescent="0.2">
      <c r="A58" s="161"/>
      <c r="B58" s="163" t="s">
        <v>345</v>
      </c>
      <c r="C58" s="186">
        <v>13</v>
      </c>
    </row>
    <row r="59" spans="1:3" x14ac:dyDescent="0.2">
      <c r="A59" s="161"/>
      <c r="B59" s="163" t="s">
        <v>346</v>
      </c>
      <c r="C59" s="186">
        <v>13</v>
      </c>
    </row>
    <row r="60" spans="1:3" x14ac:dyDescent="0.2">
      <c r="A60" s="161"/>
      <c r="B60" s="163"/>
      <c r="C60" s="186"/>
    </row>
    <row r="61" spans="1:3" ht="14.25" x14ac:dyDescent="0.2">
      <c r="A61" s="161"/>
      <c r="B61" s="168" t="s">
        <v>347</v>
      </c>
      <c r="C61" s="186"/>
    </row>
    <row r="62" spans="1:3" x14ac:dyDescent="0.2">
      <c r="A62" s="161"/>
      <c r="B62" s="163" t="s">
        <v>348</v>
      </c>
      <c r="C62" s="186">
        <v>14</v>
      </c>
    </row>
    <row r="63" spans="1:3" x14ac:dyDescent="0.2">
      <c r="A63" s="161"/>
      <c r="B63" s="163" t="s">
        <v>719</v>
      </c>
      <c r="C63" s="186">
        <v>14</v>
      </c>
    </row>
    <row r="64" spans="1:3" x14ac:dyDescent="0.2">
      <c r="A64" s="161"/>
      <c r="B64" s="163" t="s">
        <v>718</v>
      </c>
      <c r="C64" s="186">
        <v>14</v>
      </c>
    </row>
    <row r="65" spans="1:3" x14ac:dyDescent="0.2">
      <c r="A65" s="161"/>
      <c r="B65" s="163" t="s">
        <v>720</v>
      </c>
      <c r="C65" s="186">
        <v>14</v>
      </c>
    </row>
    <row r="66" spans="1:3" ht="14.25" x14ac:dyDescent="0.2">
      <c r="A66" s="161"/>
      <c r="B66" s="160"/>
      <c r="C66" s="186"/>
    </row>
    <row r="67" spans="1:3" ht="14.25" x14ac:dyDescent="0.2">
      <c r="A67" s="161"/>
      <c r="B67" s="168" t="s">
        <v>349</v>
      </c>
      <c r="C67" s="186"/>
    </row>
    <row r="68" spans="1:3" x14ac:dyDescent="0.2">
      <c r="A68" s="161"/>
      <c r="B68" s="163" t="s">
        <v>350</v>
      </c>
      <c r="C68" s="186">
        <v>15</v>
      </c>
    </row>
    <row r="69" spans="1:3" x14ac:dyDescent="0.2">
      <c r="A69" s="161"/>
      <c r="B69" s="163" t="s">
        <v>351</v>
      </c>
      <c r="C69" s="186">
        <v>15</v>
      </c>
    </row>
    <row r="70" spans="1:3" x14ac:dyDescent="0.2">
      <c r="A70" s="161"/>
      <c r="B70" s="163" t="s">
        <v>352</v>
      </c>
      <c r="C70" s="186">
        <v>15</v>
      </c>
    </row>
    <row r="71" spans="1:3" x14ac:dyDescent="0.2">
      <c r="A71" s="161"/>
      <c r="B71" s="163" t="s">
        <v>353</v>
      </c>
      <c r="C71" s="186">
        <v>15</v>
      </c>
    </row>
    <row r="72" spans="1:3" x14ac:dyDescent="0.2">
      <c r="A72" s="161"/>
      <c r="B72" s="163" t="s">
        <v>595</v>
      </c>
      <c r="C72" s="186">
        <v>15</v>
      </c>
    </row>
    <row r="73" spans="1:3" x14ac:dyDescent="0.2">
      <c r="A73" s="161"/>
      <c r="B73" s="163"/>
      <c r="C73" s="186"/>
    </row>
    <row r="74" spans="1:3" ht="14.25" x14ac:dyDescent="0.2">
      <c r="A74" s="161"/>
      <c r="B74" s="168" t="s">
        <v>354</v>
      </c>
      <c r="C74" s="186"/>
    </row>
    <row r="75" spans="1:3" x14ac:dyDescent="0.2">
      <c r="A75" s="161"/>
      <c r="B75" s="163" t="s">
        <v>721</v>
      </c>
      <c r="C75" s="186">
        <v>16</v>
      </c>
    </row>
    <row r="76" spans="1:3" x14ac:dyDescent="0.2">
      <c r="A76" s="161"/>
      <c r="B76" s="163" t="s">
        <v>715</v>
      </c>
      <c r="C76" s="186">
        <v>16</v>
      </c>
    </row>
    <row r="77" spans="1:3" x14ac:dyDescent="0.2">
      <c r="A77" s="161"/>
      <c r="B77" s="163" t="s">
        <v>716</v>
      </c>
      <c r="C77" s="186">
        <v>16</v>
      </c>
    </row>
    <row r="78" spans="1:3" x14ac:dyDescent="0.2">
      <c r="A78" s="161"/>
      <c r="B78" s="163" t="s">
        <v>717</v>
      </c>
      <c r="C78" s="186">
        <v>16</v>
      </c>
    </row>
    <row r="79" spans="1:3" x14ac:dyDescent="0.2">
      <c r="A79" s="161"/>
      <c r="B79" s="163"/>
      <c r="C79" s="186"/>
    </row>
    <row r="80" spans="1:3" ht="14.25" x14ac:dyDescent="0.2">
      <c r="A80" s="161"/>
      <c r="B80" s="168" t="s">
        <v>355</v>
      </c>
      <c r="C80" s="186"/>
    </row>
    <row r="81" spans="1:3" x14ac:dyDescent="0.2">
      <c r="A81" s="161"/>
      <c r="B81" s="163" t="s">
        <v>711</v>
      </c>
      <c r="C81" s="186">
        <v>17</v>
      </c>
    </row>
    <row r="82" spans="1:3" x14ac:dyDescent="0.2">
      <c r="A82" s="161"/>
      <c r="B82" s="163" t="s">
        <v>144</v>
      </c>
      <c r="C82" s="186">
        <v>17</v>
      </c>
    </row>
    <row r="83" spans="1:3" x14ac:dyDescent="0.2">
      <c r="A83" s="161"/>
      <c r="B83" s="163" t="s">
        <v>588</v>
      </c>
      <c r="C83" s="186">
        <v>17</v>
      </c>
    </row>
    <row r="84" spans="1:3" x14ac:dyDescent="0.2">
      <c r="A84" s="161"/>
      <c r="B84" s="163" t="s">
        <v>586</v>
      </c>
      <c r="C84" s="186">
        <v>17</v>
      </c>
    </row>
    <row r="85" spans="1:3" x14ac:dyDescent="0.2">
      <c r="A85" s="161"/>
      <c r="B85" s="163" t="s">
        <v>712</v>
      </c>
      <c r="C85" s="186">
        <v>17</v>
      </c>
    </row>
    <row r="86" spans="1:3" x14ac:dyDescent="0.2">
      <c r="A86" s="161"/>
      <c r="B86" s="163" t="s">
        <v>713</v>
      </c>
      <c r="C86" s="186">
        <v>17</v>
      </c>
    </row>
    <row r="87" spans="1:3" x14ac:dyDescent="0.2">
      <c r="A87" s="161"/>
      <c r="B87" s="163" t="s">
        <v>714</v>
      </c>
      <c r="C87" s="186">
        <v>17</v>
      </c>
    </row>
    <row r="88" spans="1:3" x14ac:dyDescent="0.2">
      <c r="A88" s="161"/>
      <c r="B88" s="166" t="s">
        <v>356</v>
      </c>
      <c r="C88" s="186"/>
    </row>
    <row r="89" spans="1:3" ht="14.25" x14ac:dyDescent="0.2">
      <c r="A89" s="161"/>
      <c r="B89" s="168" t="s">
        <v>357</v>
      </c>
      <c r="C89" s="186"/>
    </row>
    <row r="90" spans="1:3" x14ac:dyDescent="0.2">
      <c r="A90" s="161"/>
      <c r="B90" s="163" t="s">
        <v>358</v>
      </c>
      <c r="C90" s="186">
        <v>18</v>
      </c>
    </row>
    <row r="91" spans="1:3" x14ac:dyDescent="0.2">
      <c r="A91" s="161"/>
      <c r="B91" s="163" t="s">
        <v>359</v>
      </c>
      <c r="C91" s="186">
        <v>18</v>
      </c>
    </row>
    <row r="92" spans="1:3" x14ac:dyDescent="0.2">
      <c r="A92" s="161"/>
      <c r="B92" s="163" t="s">
        <v>360</v>
      </c>
      <c r="C92" s="186">
        <v>18</v>
      </c>
    </row>
    <row r="93" spans="1:3" x14ac:dyDescent="0.2">
      <c r="A93" s="161"/>
      <c r="B93" s="161"/>
      <c r="C93" s="186"/>
    </row>
    <row r="94" spans="1:3" ht="14.25" x14ac:dyDescent="0.2">
      <c r="A94" s="161"/>
      <c r="B94" s="169" t="s">
        <v>361</v>
      </c>
      <c r="C94" s="186"/>
    </row>
    <row r="95" spans="1:3" x14ac:dyDescent="0.2">
      <c r="A95" s="161"/>
      <c r="B95" s="163" t="s">
        <v>362</v>
      </c>
      <c r="C95" s="186">
        <v>19</v>
      </c>
    </row>
    <row r="96" spans="1:3" x14ac:dyDescent="0.2">
      <c r="A96" s="161"/>
      <c r="B96" s="163" t="s">
        <v>363</v>
      </c>
      <c r="C96" s="186">
        <v>19</v>
      </c>
    </row>
    <row r="97" spans="1:3" x14ac:dyDescent="0.2">
      <c r="A97" s="161"/>
      <c r="B97" s="163" t="s">
        <v>364</v>
      </c>
      <c r="C97" s="186">
        <v>19</v>
      </c>
    </row>
    <row r="98" spans="1:3" x14ac:dyDescent="0.2">
      <c r="A98" s="161"/>
      <c r="B98" s="163" t="s">
        <v>365</v>
      </c>
      <c r="C98" s="186">
        <v>19</v>
      </c>
    </row>
    <row r="99" spans="1:3" x14ac:dyDescent="0.2">
      <c r="A99" s="161"/>
      <c r="B99" s="163" t="s">
        <v>366</v>
      </c>
      <c r="C99" s="186">
        <v>20</v>
      </c>
    </row>
    <row r="100" spans="1:3" x14ac:dyDescent="0.2">
      <c r="A100" s="161"/>
      <c r="B100" s="163" t="s">
        <v>367</v>
      </c>
      <c r="C100" s="186">
        <v>20</v>
      </c>
    </row>
    <row r="101" spans="1:3" x14ac:dyDescent="0.2">
      <c r="A101" s="161"/>
      <c r="B101" s="163" t="s">
        <v>442</v>
      </c>
      <c r="C101" s="186">
        <v>20</v>
      </c>
    </row>
    <row r="102" spans="1:3" x14ac:dyDescent="0.2">
      <c r="A102" s="161"/>
      <c r="B102" s="163"/>
      <c r="C102" s="186"/>
    </row>
    <row r="103" spans="1:3" ht="14.25" x14ac:dyDescent="0.2">
      <c r="A103" s="161"/>
      <c r="B103" s="168" t="s">
        <v>368</v>
      </c>
      <c r="C103" s="186"/>
    </row>
    <row r="104" spans="1:3" x14ac:dyDescent="0.2">
      <c r="A104" s="161"/>
      <c r="B104" s="163" t="s">
        <v>369</v>
      </c>
      <c r="C104" s="186">
        <v>21</v>
      </c>
    </row>
    <row r="105" spans="1:3" x14ac:dyDescent="0.2">
      <c r="A105" s="161"/>
      <c r="B105" s="163" t="s">
        <v>370</v>
      </c>
      <c r="C105" s="186">
        <v>21</v>
      </c>
    </row>
    <row r="106" spans="1:3" x14ac:dyDescent="0.2">
      <c r="A106" s="161"/>
      <c r="B106" s="163" t="s">
        <v>371</v>
      </c>
      <c r="C106" s="186">
        <v>21</v>
      </c>
    </row>
    <row r="107" spans="1:3" x14ac:dyDescent="0.2">
      <c r="A107" s="161"/>
      <c r="B107" s="163"/>
      <c r="C107" s="186"/>
    </row>
    <row r="108" spans="1:3" x14ac:dyDescent="0.2">
      <c r="A108" s="161"/>
      <c r="B108" s="163"/>
      <c r="C108" s="186"/>
    </row>
    <row r="109" spans="1:3" x14ac:dyDescent="0.2">
      <c r="A109" s="200" t="s">
        <v>857</v>
      </c>
      <c r="B109" s="200"/>
      <c r="C109" s="200"/>
    </row>
    <row r="110" spans="1:3" x14ac:dyDescent="0.2">
      <c r="A110" s="200"/>
      <c r="B110" s="200"/>
      <c r="C110" s="200"/>
    </row>
    <row r="111" spans="1:3" x14ac:dyDescent="0.2">
      <c r="A111" s="200"/>
      <c r="B111" s="200"/>
      <c r="C111" s="200"/>
    </row>
    <row r="112" spans="1:3" x14ac:dyDescent="0.2">
      <c r="A112" s="200"/>
      <c r="B112" s="200"/>
      <c r="C112" s="200"/>
    </row>
  </sheetData>
  <mergeCells count="3">
    <mergeCell ref="B2:C2"/>
    <mergeCell ref="B3:C3"/>
    <mergeCell ref="A109:C112"/>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80" r:id="rId18" display="nathan.kirk@markit.com"/>
    <hyperlink ref="E97" r:id="rId19" display="julia.tung@moodys.com"/>
    <hyperlink ref="E98"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2" r:id="rId30" display="Victoria.Cooper@dealogic.com"/>
    <hyperlink ref="E93" r:id="rId31" display="Victoria.Cooper@dealogic.com"/>
    <hyperlink ref="E94" r:id="rId32" display="Victoria.Cooper@dealogic.com"/>
    <hyperlink ref="E95" r:id="rId33" display="Victoria.Cooper@dealogic.com"/>
    <hyperlink ref="E96" r:id="rId34" display="Victoria.Cooper@dealogic.com"/>
    <hyperlink ref="E22" r:id="rId35" display="msampson1@bloomberg.net"/>
    <hyperlink ref="E25" r:id="rId36" display="julia.tung@moodys.com"/>
    <hyperlink ref="E26" r:id="rId37" display="julia.tung@moodys.com"/>
    <hyperlink ref="E24" r:id="rId38" display="msampson1@bloomberg.net"/>
    <hyperlink ref="E102" r:id="rId39" display="Flavio_Rusconi@ml.com"/>
    <hyperlink ref="E103" r:id="rId40" display="Flavio_Rusconi@ml.com"/>
    <hyperlink ref="E104" r:id="rId41" display="Flavio_Rusconi@ml.com"/>
    <hyperlink ref="E88" r:id="rId42"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1" location="'17'!A1" display="'17'!A1"/>
    <hyperlink ref="C82" location="'17'!A1" display="'17'!A1"/>
    <hyperlink ref="C90" location="'18'!A1" display="'18'!A1"/>
    <hyperlink ref="C91" location="'18'!A1" display="'18'!A1"/>
    <hyperlink ref="C92" location="'18'!A1" display="'18'!A1"/>
    <hyperlink ref="C95" location="'19'!A1" display="'19'!A1"/>
    <hyperlink ref="C96" location="'19'!A1" display="'19'!A1"/>
    <hyperlink ref="C97" location="'19'!A1" display="'19'!A1"/>
    <hyperlink ref="C98" location="'19'!A1" display="'19'!A1"/>
    <hyperlink ref="C99" location="'20'!A1" display="'20'!A1"/>
    <hyperlink ref="C100" location="'20'!A1" display="'20'!A1"/>
    <hyperlink ref="C104" location="'21'!A1" display="'21'!A1"/>
    <hyperlink ref="C105" location="'21'!A1" display="'21'!A1"/>
    <hyperlink ref="C106"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3" location="'17'!A1" display="'17'!A1"/>
    <hyperlink ref="C84" location="'17'!A1" display="'17'!A1"/>
    <hyperlink ref="C72" location="'15'!A1" display="'15'!A1"/>
    <hyperlink ref="C85" location="'17'!A1" display="'17'!A1"/>
    <hyperlink ref="C86" location="'17'!A1" display="'17'!A1"/>
    <hyperlink ref="C87" location="'17'!A1" display="'17'!A1"/>
    <hyperlink ref="C76" location="'16'!A1" display="'16'!A1"/>
    <hyperlink ref="C77" location="'16'!A1" display="'16'!A1"/>
    <hyperlink ref="C78" location="'16'!A1" display="'16'!A1"/>
    <hyperlink ref="C65" location="'14'!A1" display="'14'!A1"/>
  </hyperlinks>
  <pageMargins left="0.75" right="0.75" top="1" bottom="1" header="0.5" footer="0.5"/>
  <pageSetup scale="43" orientation="portrait" r:id="rId43"/>
  <headerFooter alignWithMargins="0"/>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S66"/>
  <sheetViews>
    <sheetView topLeftCell="A16" zoomScaleNormal="100" workbookViewId="0">
      <selection activeCell="F27" sqref="F27:F35"/>
    </sheetView>
  </sheetViews>
  <sheetFormatPr defaultRowHeight="12.6" customHeight="1" x14ac:dyDescent="0.15"/>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7" width="9.140625" style="11" customWidth="1"/>
    <col min="18" max="16384" width="9.140625" style="11"/>
  </cols>
  <sheetData>
    <row r="8" spans="1:19" ht="12.6" customHeight="1" x14ac:dyDescent="0.2">
      <c r="A8" s="171" t="s">
        <v>1</v>
      </c>
    </row>
    <row r="9" spans="1:19" ht="12.6" customHeight="1" x14ac:dyDescent="0.15">
      <c r="A9" s="12" t="s">
        <v>325</v>
      </c>
    </row>
    <row r="10" spans="1:19" ht="12.6" customHeight="1" x14ac:dyDescent="0.15">
      <c r="A10" s="151"/>
    </row>
    <row r="11" spans="1:19" ht="12.6" customHeight="1" x14ac:dyDescent="0.15">
      <c r="A11" s="148" t="s">
        <v>296</v>
      </c>
      <c r="C11" s="9"/>
    </row>
    <row r="12" spans="1:19" ht="12.6" customHeight="1" x14ac:dyDescent="0.15">
      <c r="C12" s="9"/>
      <c r="G12" s="87"/>
    </row>
    <row r="13" spans="1:19" ht="12.6" customHeight="1" x14ac:dyDescent="0.15">
      <c r="A13" s="99"/>
      <c r="B13" s="16" t="s">
        <v>858</v>
      </c>
      <c r="C13" s="16" t="s">
        <v>859</v>
      </c>
      <c r="D13" s="16" t="s">
        <v>860</v>
      </c>
      <c r="E13" s="16" t="s">
        <v>861</v>
      </c>
      <c r="F13" s="118" t="s">
        <v>80</v>
      </c>
      <c r="G13" s="17"/>
      <c r="H13" s="16" t="s">
        <v>526</v>
      </c>
      <c r="I13" s="16" t="s">
        <v>527</v>
      </c>
      <c r="J13" s="16" t="s">
        <v>528</v>
      </c>
      <c r="K13" s="16" t="s">
        <v>529</v>
      </c>
      <c r="L13" s="118" t="s">
        <v>80</v>
      </c>
      <c r="M13" s="17"/>
      <c r="N13" s="38">
        <v>2014</v>
      </c>
      <c r="O13" s="195">
        <v>2013</v>
      </c>
      <c r="P13" s="195">
        <v>2012</v>
      </c>
      <c r="Q13" s="195">
        <v>2011</v>
      </c>
      <c r="R13" s="195">
        <v>2010</v>
      </c>
      <c r="S13" s="195">
        <v>2009</v>
      </c>
    </row>
    <row r="14" spans="1:19" ht="12.6" customHeight="1" x14ac:dyDescent="0.15">
      <c r="A14" s="19" t="s">
        <v>15</v>
      </c>
      <c r="B14" s="119" t="s">
        <v>68</v>
      </c>
      <c r="C14" s="119"/>
      <c r="D14" s="119"/>
      <c r="E14" s="119"/>
      <c r="F14" s="181" t="s">
        <v>68</v>
      </c>
      <c r="G14" s="17"/>
      <c r="H14" s="119" t="s">
        <v>68</v>
      </c>
      <c r="I14" s="119" t="s">
        <v>68</v>
      </c>
      <c r="J14" s="119" t="s">
        <v>68</v>
      </c>
      <c r="K14" s="119" t="s">
        <v>68</v>
      </c>
      <c r="L14" s="181" t="s">
        <v>68</v>
      </c>
      <c r="M14" s="17"/>
      <c r="N14" s="181" t="s">
        <v>69</v>
      </c>
      <c r="O14" s="181" t="s">
        <v>68</v>
      </c>
      <c r="P14" s="181" t="s">
        <v>66</v>
      </c>
      <c r="Q14" s="181" t="s">
        <v>66</v>
      </c>
      <c r="R14" s="181" t="s">
        <v>66</v>
      </c>
      <c r="S14" s="181" t="s">
        <v>66</v>
      </c>
    </row>
    <row r="15" spans="1:19" ht="12.6" customHeight="1" x14ac:dyDescent="0.15">
      <c r="A15" s="19" t="s">
        <v>16</v>
      </c>
      <c r="B15" s="119" t="s">
        <v>310</v>
      </c>
      <c r="C15" s="119"/>
      <c r="D15" s="119"/>
      <c r="E15" s="119"/>
      <c r="F15" s="181" t="s">
        <v>310</v>
      </c>
      <c r="G15" s="17"/>
      <c r="H15" s="119" t="s">
        <v>69</v>
      </c>
      <c r="I15" s="119" t="s">
        <v>68</v>
      </c>
      <c r="J15" s="119" t="s">
        <v>238</v>
      </c>
      <c r="K15" s="119" t="s">
        <v>68</v>
      </c>
      <c r="L15" s="181" t="s">
        <v>308</v>
      </c>
      <c r="M15" s="17"/>
      <c r="N15" s="181" t="s">
        <v>443</v>
      </c>
      <c r="O15" s="181" t="s">
        <v>74</v>
      </c>
      <c r="P15" s="181" t="s">
        <v>66</v>
      </c>
      <c r="Q15" s="181" t="s">
        <v>66</v>
      </c>
      <c r="R15" s="181" t="s">
        <v>66</v>
      </c>
      <c r="S15" s="181" t="s">
        <v>66</v>
      </c>
    </row>
    <row r="16" spans="1:19" ht="12.6" customHeight="1" x14ac:dyDescent="0.15">
      <c r="A16" s="19" t="s">
        <v>19</v>
      </c>
      <c r="B16" s="119" t="s">
        <v>767</v>
      </c>
      <c r="C16" s="119"/>
      <c r="D16" s="119"/>
      <c r="E16" s="119"/>
      <c r="F16" s="181" t="s">
        <v>767</v>
      </c>
      <c r="G16" s="17"/>
      <c r="H16" s="119" t="s">
        <v>292</v>
      </c>
      <c r="I16" s="119" t="s">
        <v>610</v>
      </c>
      <c r="J16" s="119" t="s">
        <v>423</v>
      </c>
      <c r="K16" s="119" t="s">
        <v>767</v>
      </c>
      <c r="L16" s="181" t="s">
        <v>451</v>
      </c>
      <c r="M16" s="17"/>
      <c r="N16" s="181" t="s">
        <v>424</v>
      </c>
      <c r="O16" s="181" t="s">
        <v>374</v>
      </c>
      <c r="P16" s="181" t="s">
        <v>66</v>
      </c>
      <c r="Q16" s="181" t="s">
        <v>66</v>
      </c>
      <c r="R16" s="181" t="s">
        <v>66</v>
      </c>
      <c r="S16" s="181" t="s">
        <v>66</v>
      </c>
    </row>
    <row r="17" spans="1:19" ht="12.6" customHeight="1" x14ac:dyDescent="0.15">
      <c r="A17" s="19" t="s">
        <v>21</v>
      </c>
      <c r="B17" s="119" t="s">
        <v>68</v>
      </c>
      <c r="C17" s="119"/>
      <c r="D17" s="119"/>
      <c r="E17" s="119"/>
      <c r="F17" s="181" t="s">
        <v>68</v>
      </c>
      <c r="G17" s="17"/>
      <c r="H17" s="119" t="s">
        <v>68</v>
      </c>
      <c r="I17" s="119" t="s">
        <v>68</v>
      </c>
      <c r="J17" s="119" t="s">
        <v>68</v>
      </c>
      <c r="K17" s="119" t="s">
        <v>68</v>
      </c>
      <c r="L17" s="181" t="s">
        <v>68</v>
      </c>
      <c r="M17" s="17"/>
      <c r="N17" s="181" t="s">
        <v>68</v>
      </c>
      <c r="O17" s="181" t="s">
        <v>92</v>
      </c>
      <c r="P17" s="181" t="s">
        <v>66</v>
      </c>
      <c r="Q17" s="181" t="s">
        <v>66</v>
      </c>
      <c r="R17" s="181" t="s">
        <v>66</v>
      </c>
      <c r="S17" s="181" t="s">
        <v>66</v>
      </c>
    </row>
    <row r="18" spans="1:19" ht="12.6" customHeight="1" x14ac:dyDescent="0.15">
      <c r="A18" s="19" t="s">
        <v>24</v>
      </c>
      <c r="B18" s="119" t="s">
        <v>432</v>
      </c>
      <c r="C18" s="119"/>
      <c r="D18" s="119"/>
      <c r="E18" s="119"/>
      <c r="F18" s="181" t="s">
        <v>432</v>
      </c>
      <c r="G18" s="17"/>
      <c r="H18" s="119" t="s">
        <v>70</v>
      </c>
      <c r="I18" s="119" t="s">
        <v>295</v>
      </c>
      <c r="J18" s="119" t="s">
        <v>427</v>
      </c>
      <c r="K18" s="119" t="s">
        <v>768</v>
      </c>
      <c r="L18" s="181" t="s">
        <v>763</v>
      </c>
      <c r="M18" s="17"/>
      <c r="N18" s="181" t="s">
        <v>444</v>
      </c>
      <c r="O18" s="181" t="s">
        <v>312</v>
      </c>
      <c r="P18" s="181" t="s">
        <v>66</v>
      </c>
      <c r="Q18" s="181" t="s">
        <v>66</v>
      </c>
      <c r="R18" s="181" t="s">
        <v>66</v>
      </c>
      <c r="S18" s="181" t="s">
        <v>66</v>
      </c>
    </row>
    <row r="19" spans="1:19" ht="12.6" customHeight="1" x14ac:dyDescent="0.15">
      <c r="A19" s="19" t="s">
        <v>26</v>
      </c>
      <c r="B19" s="119" t="s">
        <v>68</v>
      </c>
      <c r="C19" s="119"/>
      <c r="D19" s="119"/>
      <c r="E19" s="119"/>
      <c r="F19" s="181" t="s">
        <v>68</v>
      </c>
      <c r="G19" s="17"/>
      <c r="H19" s="119" t="s">
        <v>68</v>
      </c>
      <c r="I19" s="119" t="s">
        <v>92</v>
      </c>
      <c r="J19" s="119" t="s">
        <v>68</v>
      </c>
      <c r="K19" s="119" t="s">
        <v>68</v>
      </c>
      <c r="L19" s="181" t="s">
        <v>92</v>
      </c>
      <c r="M19" s="17"/>
      <c r="N19" s="181" t="s">
        <v>74</v>
      </c>
      <c r="O19" s="181" t="s">
        <v>201</v>
      </c>
      <c r="P19" s="181" t="s">
        <v>66</v>
      </c>
      <c r="Q19" s="181" t="s">
        <v>66</v>
      </c>
      <c r="R19" s="181" t="s">
        <v>66</v>
      </c>
      <c r="S19" s="181" t="s">
        <v>66</v>
      </c>
    </row>
    <row r="20" spans="1:19" ht="12.6" customHeight="1" x14ac:dyDescent="0.15">
      <c r="A20" s="19" t="s">
        <v>27</v>
      </c>
      <c r="B20" s="119" t="s">
        <v>310</v>
      </c>
      <c r="C20" s="119"/>
      <c r="D20" s="119"/>
      <c r="E20" s="119"/>
      <c r="F20" s="181" t="s">
        <v>310</v>
      </c>
      <c r="G20" s="17"/>
      <c r="H20" s="119" t="s">
        <v>70</v>
      </c>
      <c r="I20" s="119" t="s">
        <v>78</v>
      </c>
      <c r="J20" s="119" t="s">
        <v>637</v>
      </c>
      <c r="K20" s="119" t="s">
        <v>74</v>
      </c>
      <c r="L20" s="181" t="s">
        <v>764</v>
      </c>
      <c r="M20" s="17"/>
      <c r="N20" s="181" t="s">
        <v>437</v>
      </c>
      <c r="O20" s="181" t="s">
        <v>97</v>
      </c>
      <c r="P20" s="181" t="s">
        <v>66</v>
      </c>
      <c r="Q20" s="181" t="s">
        <v>66</v>
      </c>
      <c r="R20" s="181" t="s">
        <v>66</v>
      </c>
      <c r="S20" s="181" t="s">
        <v>66</v>
      </c>
    </row>
    <row r="21" spans="1:19" ht="12.6" customHeight="1" x14ac:dyDescent="0.15">
      <c r="A21" s="182" t="s">
        <v>61</v>
      </c>
      <c r="B21" s="181" t="s">
        <v>874</v>
      </c>
      <c r="C21" s="181"/>
      <c r="D21" s="181"/>
      <c r="E21" s="181"/>
      <c r="F21" s="181" t="s">
        <v>874</v>
      </c>
      <c r="G21" s="17"/>
      <c r="H21" s="181" t="s">
        <v>91</v>
      </c>
      <c r="I21" s="181" t="s">
        <v>611</v>
      </c>
      <c r="J21" s="181" t="s">
        <v>644</v>
      </c>
      <c r="K21" s="181" t="s">
        <v>769</v>
      </c>
      <c r="L21" s="181" t="s">
        <v>765</v>
      </c>
      <c r="M21" s="17"/>
      <c r="N21" s="181" t="s">
        <v>445</v>
      </c>
      <c r="O21" s="181" t="s">
        <v>375</v>
      </c>
      <c r="P21" s="181" t="s">
        <v>66</v>
      </c>
      <c r="Q21" s="181" t="s">
        <v>66</v>
      </c>
      <c r="R21" s="181" t="s">
        <v>66</v>
      </c>
      <c r="S21" s="181" t="s">
        <v>66</v>
      </c>
    </row>
    <row r="22" spans="1:19" ht="12.6" customHeight="1" x14ac:dyDescent="0.15">
      <c r="A22" s="157" t="s">
        <v>29</v>
      </c>
      <c r="B22" s="181" t="s">
        <v>875</v>
      </c>
      <c r="C22" s="181"/>
      <c r="D22" s="181"/>
      <c r="E22" s="181"/>
      <c r="F22" s="181" t="s">
        <v>875</v>
      </c>
      <c r="G22" s="17"/>
      <c r="H22" s="181" t="s">
        <v>584</v>
      </c>
      <c r="I22" s="181" t="s">
        <v>612</v>
      </c>
      <c r="J22" s="181" t="s">
        <v>645</v>
      </c>
      <c r="K22" s="181" t="s">
        <v>770</v>
      </c>
      <c r="L22" s="181" t="s">
        <v>766</v>
      </c>
      <c r="M22" s="17"/>
      <c r="N22" s="181" t="s">
        <v>446</v>
      </c>
      <c r="O22" s="181" t="s">
        <v>376</v>
      </c>
      <c r="P22" s="181" t="s">
        <v>66</v>
      </c>
      <c r="Q22" s="181" t="s">
        <v>66</v>
      </c>
      <c r="R22" s="181" t="s">
        <v>66</v>
      </c>
      <c r="S22" s="181" t="s">
        <v>66</v>
      </c>
    </row>
    <row r="24" spans="1:19" ht="12.6" customHeight="1" x14ac:dyDescent="0.15">
      <c r="A24" s="148" t="s">
        <v>297</v>
      </c>
      <c r="C24" s="9"/>
      <c r="I24" s="9"/>
    </row>
    <row r="25" spans="1:19" ht="12.6" customHeight="1" x14ac:dyDescent="0.15">
      <c r="C25" s="9"/>
      <c r="G25" s="87"/>
      <c r="I25" s="9"/>
    </row>
    <row r="26" spans="1:19" ht="12.6" customHeight="1" x14ac:dyDescent="0.15">
      <c r="A26" s="99"/>
      <c r="B26" s="16" t="s">
        <v>858</v>
      </c>
      <c r="C26" s="16" t="s">
        <v>859</v>
      </c>
      <c r="D26" s="16" t="s">
        <v>860</v>
      </c>
      <c r="E26" s="16" t="s">
        <v>861</v>
      </c>
      <c r="F26" s="118" t="s">
        <v>80</v>
      </c>
      <c r="G26" s="17"/>
      <c r="H26" s="16" t="s">
        <v>526</v>
      </c>
      <c r="I26" s="16" t="s">
        <v>527</v>
      </c>
      <c r="J26" s="16" t="s">
        <v>528</v>
      </c>
      <c r="K26" s="16" t="s">
        <v>529</v>
      </c>
      <c r="L26" s="118" t="s">
        <v>80</v>
      </c>
      <c r="M26" s="17"/>
      <c r="N26" s="195">
        <v>2014</v>
      </c>
      <c r="O26" s="195">
        <v>2013</v>
      </c>
      <c r="P26" s="195">
        <v>2012</v>
      </c>
      <c r="Q26" s="195">
        <v>2011</v>
      </c>
      <c r="R26" s="195">
        <v>2010</v>
      </c>
      <c r="S26" s="195">
        <v>2009</v>
      </c>
    </row>
    <row r="27" spans="1:19" ht="12.6" customHeight="1" x14ac:dyDescent="0.15">
      <c r="A27" s="19" t="s">
        <v>15</v>
      </c>
      <c r="B27" s="119" t="s">
        <v>69</v>
      </c>
      <c r="C27" s="119"/>
      <c r="D27" s="119"/>
      <c r="E27" s="119"/>
      <c r="F27" s="181" t="s">
        <v>69</v>
      </c>
      <c r="G27" s="17"/>
      <c r="H27" s="119" t="s">
        <v>68</v>
      </c>
      <c r="I27" s="119" t="s">
        <v>75</v>
      </c>
      <c r="J27" s="119" t="s">
        <v>68</v>
      </c>
      <c r="K27" s="119" t="s">
        <v>238</v>
      </c>
      <c r="L27" s="181" t="s">
        <v>437</v>
      </c>
      <c r="M27" s="17"/>
      <c r="N27" s="181" t="s">
        <v>547</v>
      </c>
      <c r="O27" s="181" t="s">
        <v>256</v>
      </c>
      <c r="P27" s="181" t="s">
        <v>203</v>
      </c>
      <c r="Q27" s="181" t="s">
        <v>229</v>
      </c>
      <c r="R27" s="181" t="s">
        <v>154</v>
      </c>
      <c r="S27" s="181" t="s">
        <v>120</v>
      </c>
    </row>
    <row r="28" spans="1:19" ht="12.6" customHeight="1" x14ac:dyDescent="0.15">
      <c r="A28" s="19" t="s">
        <v>16</v>
      </c>
      <c r="B28" s="119" t="s">
        <v>1008</v>
      </c>
      <c r="C28" s="119"/>
      <c r="D28" s="119"/>
      <c r="E28" s="119"/>
      <c r="F28" s="181" t="s">
        <v>1008</v>
      </c>
      <c r="G28" s="17"/>
      <c r="H28" s="119" t="s">
        <v>568</v>
      </c>
      <c r="I28" s="119" t="s">
        <v>307</v>
      </c>
      <c r="J28" s="119" t="s">
        <v>678</v>
      </c>
      <c r="K28" s="119" t="s">
        <v>787</v>
      </c>
      <c r="L28" s="181" t="s">
        <v>792</v>
      </c>
      <c r="M28" s="17"/>
      <c r="N28" s="181" t="s">
        <v>548</v>
      </c>
      <c r="O28" s="181" t="s">
        <v>392</v>
      </c>
      <c r="P28" s="181" t="s">
        <v>266</v>
      </c>
      <c r="Q28" s="181" t="s">
        <v>230</v>
      </c>
      <c r="R28" s="181" t="s">
        <v>191</v>
      </c>
      <c r="S28" s="181" t="s">
        <v>121</v>
      </c>
    </row>
    <row r="29" spans="1:19" ht="12.6" customHeight="1" x14ac:dyDescent="0.15">
      <c r="A29" s="19" t="s">
        <v>19</v>
      </c>
      <c r="B29" s="119" t="s">
        <v>292</v>
      </c>
      <c r="C29" s="119"/>
      <c r="D29" s="119"/>
      <c r="E29" s="119"/>
      <c r="F29" s="181" t="s">
        <v>292</v>
      </c>
      <c r="G29" s="17"/>
      <c r="H29" s="119" t="s">
        <v>569</v>
      </c>
      <c r="I29" s="119" t="s">
        <v>618</v>
      </c>
      <c r="J29" s="119" t="s">
        <v>679</v>
      </c>
      <c r="K29" s="119" t="s">
        <v>154</v>
      </c>
      <c r="L29" s="181" t="s">
        <v>793</v>
      </c>
      <c r="M29" s="17"/>
      <c r="N29" s="181" t="s">
        <v>549</v>
      </c>
      <c r="O29" s="181" t="s">
        <v>393</v>
      </c>
      <c r="P29" s="181" t="s">
        <v>267</v>
      </c>
      <c r="Q29" s="181" t="s">
        <v>231</v>
      </c>
      <c r="R29" s="181" t="s">
        <v>146</v>
      </c>
      <c r="S29" s="181" t="s">
        <v>122</v>
      </c>
    </row>
    <row r="30" spans="1:19" ht="12.6" customHeight="1" x14ac:dyDescent="0.15">
      <c r="A30" s="19" t="s">
        <v>21</v>
      </c>
      <c r="B30" s="119" t="s">
        <v>435</v>
      </c>
      <c r="C30" s="119"/>
      <c r="D30" s="119"/>
      <c r="E30" s="119"/>
      <c r="F30" s="181" t="s">
        <v>435</v>
      </c>
      <c r="G30" s="17"/>
      <c r="H30" s="119" t="s">
        <v>174</v>
      </c>
      <c r="I30" s="119" t="s">
        <v>374</v>
      </c>
      <c r="J30" s="119" t="s">
        <v>174</v>
      </c>
      <c r="K30" s="119" t="s">
        <v>614</v>
      </c>
      <c r="L30" s="181" t="s">
        <v>635</v>
      </c>
      <c r="M30" s="17"/>
      <c r="N30" s="181" t="s">
        <v>550</v>
      </c>
      <c r="O30" s="181" t="s">
        <v>394</v>
      </c>
      <c r="P30" s="181" t="s">
        <v>268</v>
      </c>
      <c r="Q30" s="181" t="s">
        <v>237</v>
      </c>
      <c r="R30" s="181" t="s">
        <v>192</v>
      </c>
      <c r="S30" s="181" t="s">
        <v>100</v>
      </c>
    </row>
    <row r="31" spans="1:19" ht="12.6" customHeight="1" x14ac:dyDescent="0.15">
      <c r="A31" s="19" t="s">
        <v>24</v>
      </c>
      <c r="B31" s="119" t="s">
        <v>630</v>
      </c>
      <c r="C31" s="119"/>
      <c r="D31" s="119"/>
      <c r="E31" s="119"/>
      <c r="F31" s="181" t="s">
        <v>630</v>
      </c>
      <c r="G31" s="17"/>
      <c r="H31" s="119" t="s">
        <v>570</v>
      </c>
      <c r="I31" s="119" t="s">
        <v>619</v>
      </c>
      <c r="J31" s="119" t="s">
        <v>680</v>
      </c>
      <c r="K31" s="119" t="s">
        <v>788</v>
      </c>
      <c r="L31" s="181" t="s">
        <v>794</v>
      </c>
      <c r="M31" s="17"/>
      <c r="N31" s="181" t="s">
        <v>551</v>
      </c>
      <c r="O31" s="181" t="s">
        <v>395</v>
      </c>
      <c r="P31" s="181" t="s">
        <v>269</v>
      </c>
      <c r="Q31" s="181" t="s">
        <v>232</v>
      </c>
      <c r="R31" s="181" t="s">
        <v>194</v>
      </c>
      <c r="S31" s="181" t="s">
        <v>123</v>
      </c>
    </row>
    <row r="32" spans="1:19" ht="12.6" customHeight="1" x14ac:dyDescent="0.15">
      <c r="A32" s="19" t="s">
        <v>26</v>
      </c>
      <c r="B32" s="119" t="s">
        <v>1009</v>
      </c>
      <c r="C32" s="119"/>
      <c r="D32" s="119"/>
      <c r="E32" s="119"/>
      <c r="F32" s="181" t="s">
        <v>1009</v>
      </c>
      <c r="G32" s="17"/>
      <c r="H32" s="119" t="s">
        <v>571</v>
      </c>
      <c r="I32" s="119" t="s">
        <v>620</v>
      </c>
      <c r="J32" s="119" t="s">
        <v>681</v>
      </c>
      <c r="K32" s="119" t="s">
        <v>789</v>
      </c>
      <c r="L32" s="181" t="s">
        <v>795</v>
      </c>
      <c r="M32" s="17"/>
      <c r="N32" s="181" t="s">
        <v>552</v>
      </c>
      <c r="O32" s="181" t="s">
        <v>396</v>
      </c>
      <c r="P32" s="181" t="s">
        <v>270</v>
      </c>
      <c r="Q32" s="181" t="s">
        <v>233</v>
      </c>
      <c r="R32" s="181" t="s">
        <v>193</v>
      </c>
      <c r="S32" s="181" t="s">
        <v>124</v>
      </c>
    </row>
    <row r="33" spans="1:19" ht="12.6" customHeight="1" x14ac:dyDescent="0.15">
      <c r="A33" s="19" t="s">
        <v>27</v>
      </c>
      <c r="B33" s="119" t="s">
        <v>76</v>
      </c>
      <c r="C33" s="119"/>
      <c r="D33" s="119"/>
      <c r="E33" s="119"/>
      <c r="F33" s="181" t="s">
        <v>76</v>
      </c>
      <c r="G33" s="17"/>
      <c r="H33" s="119" t="s">
        <v>68</v>
      </c>
      <c r="I33" s="119" t="s">
        <v>68</v>
      </c>
      <c r="J33" s="119" t="s">
        <v>68</v>
      </c>
      <c r="K33" s="119" t="s">
        <v>68</v>
      </c>
      <c r="L33" s="181" t="s">
        <v>68</v>
      </c>
      <c r="M33" s="17"/>
      <c r="N33" s="181" t="s">
        <v>201</v>
      </c>
      <c r="O33" s="181" t="s">
        <v>397</v>
      </c>
      <c r="P33" s="181" t="s">
        <v>271</v>
      </c>
      <c r="Q33" s="181" t="s">
        <v>234</v>
      </c>
      <c r="R33" s="181" t="s">
        <v>195</v>
      </c>
      <c r="S33" s="181" t="s">
        <v>125</v>
      </c>
    </row>
    <row r="34" spans="1:19" ht="12.6" customHeight="1" x14ac:dyDescent="0.15">
      <c r="A34" s="182" t="s">
        <v>61</v>
      </c>
      <c r="B34" s="181" t="s">
        <v>1010</v>
      </c>
      <c r="C34" s="181"/>
      <c r="D34" s="181"/>
      <c r="E34" s="181"/>
      <c r="F34" s="181" t="s">
        <v>1010</v>
      </c>
      <c r="G34" s="17"/>
      <c r="H34" s="181" t="s">
        <v>572</v>
      </c>
      <c r="I34" s="181" t="s">
        <v>621</v>
      </c>
      <c r="J34" s="181" t="s">
        <v>682</v>
      </c>
      <c r="K34" s="181" t="s">
        <v>790</v>
      </c>
      <c r="L34" s="181" t="s">
        <v>796</v>
      </c>
      <c r="M34" s="17"/>
      <c r="N34" s="181" t="s">
        <v>553</v>
      </c>
      <c r="O34" s="181" t="s">
        <v>398</v>
      </c>
      <c r="P34" s="181" t="s">
        <v>413</v>
      </c>
      <c r="Q34" s="181" t="s">
        <v>235</v>
      </c>
      <c r="R34" s="181" t="s">
        <v>190</v>
      </c>
      <c r="S34" s="181" t="s">
        <v>126</v>
      </c>
    </row>
    <row r="35" spans="1:19" ht="12.6" customHeight="1" x14ac:dyDescent="0.15">
      <c r="A35" s="157" t="s">
        <v>29</v>
      </c>
      <c r="B35" s="181" t="s">
        <v>1011</v>
      </c>
      <c r="C35" s="181"/>
      <c r="D35" s="181"/>
      <c r="E35" s="181"/>
      <c r="F35" s="181" t="s">
        <v>1011</v>
      </c>
      <c r="G35" s="17"/>
      <c r="H35" s="181" t="s">
        <v>573</v>
      </c>
      <c r="I35" s="181" t="s">
        <v>622</v>
      </c>
      <c r="J35" s="181" t="s">
        <v>683</v>
      </c>
      <c r="K35" s="181" t="s">
        <v>791</v>
      </c>
      <c r="L35" s="181" t="s">
        <v>797</v>
      </c>
      <c r="M35" s="17"/>
      <c r="N35" s="181" t="s">
        <v>554</v>
      </c>
      <c r="O35" s="181" t="s">
        <v>411</v>
      </c>
      <c r="P35" s="181" t="s">
        <v>412</v>
      </c>
      <c r="Q35" s="181" t="s">
        <v>236</v>
      </c>
      <c r="R35" s="181" t="s">
        <v>175</v>
      </c>
      <c r="S35" s="181" t="s">
        <v>127</v>
      </c>
    </row>
    <row r="37" spans="1:19" ht="12.6" customHeight="1" x14ac:dyDescent="0.15">
      <c r="A37" s="149" t="s">
        <v>298</v>
      </c>
    </row>
    <row r="38" spans="1:19" ht="12.6" customHeight="1" x14ac:dyDescent="0.15">
      <c r="G38" s="87"/>
    </row>
    <row r="39" spans="1:19" ht="12.6" customHeight="1" x14ac:dyDescent="0.15">
      <c r="A39" s="99"/>
      <c r="B39" s="16" t="s">
        <v>858</v>
      </c>
      <c r="C39" s="16" t="s">
        <v>859</v>
      </c>
      <c r="D39" s="16" t="s">
        <v>860</v>
      </c>
      <c r="E39" s="16" t="s">
        <v>861</v>
      </c>
      <c r="F39" s="118" t="s">
        <v>80</v>
      </c>
      <c r="G39" s="17"/>
      <c r="H39" s="16" t="s">
        <v>526</v>
      </c>
      <c r="I39" s="16" t="s">
        <v>527</v>
      </c>
      <c r="J39" s="16" t="s">
        <v>528</v>
      </c>
      <c r="K39" s="16" t="s">
        <v>529</v>
      </c>
      <c r="L39" s="118" t="s">
        <v>80</v>
      </c>
      <c r="M39" s="17"/>
      <c r="N39" s="195">
        <v>2014</v>
      </c>
      <c r="O39" s="195">
        <v>2013</v>
      </c>
      <c r="P39" s="195">
        <v>2012</v>
      </c>
      <c r="Q39" s="195">
        <v>2011</v>
      </c>
      <c r="R39" s="195">
        <v>2010</v>
      </c>
      <c r="S39" s="195">
        <v>2009</v>
      </c>
    </row>
    <row r="40" spans="1:19" ht="12.6" customHeight="1" x14ac:dyDescent="0.15">
      <c r="A40" s="19" t="s">
        <v>15</v>
      </c>
      <c r="B40" s="119" t="s">
        <v>74</v>
      </c>
      <c r="C40" s="119"/>
      <c r="D40" s="119"/>
      <c r="E40" s="119"/>
      <c r="F40" s="181" t="s">
        <v>74</v>
      </c>
      <c r="G40" s="17"/>
      <c r="H40" s="119" t="s">
        <v>435</v>
      </c>
      <c r="I40" s="119" t="s">
        <v>68</v>
      </c>
      <c r="J40" s="119" t="s">
        <v>68</v>
      </c>
      <c r="K40" s="119" t="s">
        <v>68</v>
      </c>
      <c r="L40" s="181" t="s">
        <v>435</v>
      </c>
      <c r="M40" s="17"/>
      <c r="N40" s="181" t="s">
        <v>68</v>
      </c>
      <c r="O40" s="181" t="s">
        <v>69</v>
      </c>
      <c r="P40" s="181" t="s">
        <v>75</v>
      </c>
      <c r="Q40" s="181" t="s">
        <v>68</v>
      </c>
      <c r="R40" s="181" t="s">
        <v>76</v>
      </c>
      <c r="S40" s="181" t="s">
        <v>92</v>
      </c>
    </row>
    <row r="41" spans="1:19" ht="12.6" customHeight="1" x14ac:dyDescent="0.15">
      <c r="A41" s="19" t="s">
        <v>16</v>
      </c>
      <c r="B41" s="119" t="s">
        <v>75</v>
      </c>
      <c r="C41" s="119"/>
      <c r="D41" s="119"/>
      <c r="E41" s="119"/>
      <c r="F41" s="181" t="s">
        <v>75</v>
      </c>
      <c r="G41" s="17"/>
      <c r="H41" s="119" t="s">
        <v>532</v>
      </c>
      <c r="I41" s="119" t="s">
        <v>435</v>
      </c>
      <c r="J41" s="119" t="s">
        <v>377</v>
      </c>
      <c r="K41" s="119" t="s">
        <v>92</v>
      </c>
      <c r="L41" s="181" t="s">
        <v>728</v>
      </c>
      <c r="M41" s="17"/>
      <c r="N41" s="181" t="s">
        <v>452</v>
      </c>
      <c r="O41" s="181" t="s">
        <v>316</v>
      </c>
      <c r="P41" s="181" t="s">
        <v>272</v>
      </c>
      <c r="Q41" s="181" t="s">
        <v>218</v>
      </c>
      <c r="R41" s="181" t="s">
        <v>156</v>
      </c>
      <c r="S41" s="181" t="s">
        <v>101</v>
      </c>
    </row>
    <row r="42" spans="1:19" ht="12.6" customHeight="1" x14ac:dyDescent="0.15">
      <c r="A42" s="19" t="s">
        <v>19</v>
      </c>
      <c r="B42" s="119" t="s">
        <v>68</v>
      </c>
      <c r="C42" s="119"/>
      <c r="D42" s="119"/>
      <c r="E42" s="119"/>
      <c r="F42" s="181" t="s">
        <v>68</v>
      </c>
      <c r="G42" s="17"/>
      <c r="H42" s="119" t="s">
        <v>533</v>
      </c>
      <c r="I42" s="119" t="s">
        <v>596</v>
      </c>
      <c r="J42" s="119" t="s">
        <v>684</v>
      </c>
      <c r="K42" s="119" t="s">
        <v>722</v>
      </c>
      <c r="L42" s="181" t="s">
        <v>729</v>
      </c>
      <c r="M42" s="17"/>
      <c r="N42" s="181" t="s">
        <v>307</v>
      </c>
      <c r="O42" s="181" t="s">
        <v>381</v>
      </c>
      <c r="P42" s="181" t="s">
        <v>273</v>
      </c>
      <c r="Q42" s="181" t="s">
        <v>219</v>
      </c>
      <c r="R42" s="181" t="s">
        <v>153</v>
      </c>
      <c r="S42" s="181" t="s">
        <v>102</v>
      </c>
    </row>
    <row r="43" spans="1:19" ht="12.6" customHeight="1" x14ac:dyDescent="0.15">
      <c r="A43" s="19" t="s">
        <v>21</v>
      </c>
      <c r="B43" s="119" t="s">
        <v>310</v>
      </c>
      <c r="C43" s="119"/>
      <c r="D43" s="119"/>
      <c r="E43" s="119"/>
      <c r="F43" s="181" t="s">
        <v>310</v>
      </c>
      <c r="G43" s="17"/>
      <c r="H43" s="119" t="s">
        <v>153</v>
      </c>
      <c r="I43" s="119" t="s">
        <v>423</v>
      </c>
      <c r="J43" s="119" t="s">
        <v>263</v>
      </c>
      <c r="K43" s="119" t="s">
        <v>68</v>
      </c>
      <c r="L43" s="181" t="s">
        <v>685</v>
      </c>
      <c r="M43" s="17"/>
      <c r="N43" s="181" t="s">
        <v>311</v>
      </c>
      <c r="O43" s="181" t="s">
        <v>382</v>
      </c>
      <c r="P43" s="181" t="s">
        <v>255</v>
      </c>
      <c r="Q43" s="181" t="s">
        <v>220</v>
      </c>
      <c r="R43" s="181" t="s">
        <v>157</v>
      </c>
      <c r="S43" s="181" t="s">
        <v>103</v>
      </c>
    </row>
    <row r="44" spans="1:19" ht="12.6" customHeight="1" x14ac:dyDescent="0.15">
      <c r="A44" s="19" t="s">
        <v>24</v>
      </c>
      <c r="B44" s="119" t="s">
        <v>68</v>
      </c>
      <c r="C44" s="119"/>
      <c r="D44" s="119"/>
      <c r="E44" s="119"/>
      <c r="F44" s="181" t="s">
        <v>68</v>
      </c>
      <c r="G44" s="17"/>
      <c r="H44" s="119" t="s">
        <v>534</v>
      </c>
      <c r="I44" s="119" t="s">
        <v>68</v>
      </c>
      <c r="J44" s="119" t="s">
        <v>686</v>
      </c>
      <c r="K44" s="119" t="s">
        <v>723</v>
      </c>
      <c r="L44" s="181" t="s">
        <v>730</v>
      </c>
      <c r="M44" s="17"/>
      <c r="N44" s="181" t="s">
        <v>453</v>
      </c>
      <c r="O44" s="181" t="s">
        <v>317</v>
      </c>
      <c r="P44" s="181" t="s">
        <v>274</v>
      </c>
      <c r="Q44" s="181" t="s">
        <v>221</v>
      </c>
      <c r="R44" s="181" t="s">
        <v>158</v>
      </c>
      <c r="S44" s="181" t="s">
        <v>104</v>
      </c>
    </row>
    <row r="45" spans="1:19" ht="12.6" customHeight="1" x14ac:dyDescent="0.15">
      <c r="A45" s="19" t="s">
        <v>26</v>
      </c>
      <c r="B45" s="119" t="s">
        <v>865</v>
      </c>
      <c r="C45" s="119"/>
      <c r="D45" s="119"/>
      <c r="E45" s="119"/>
      <c r="F45" s="181" t="s">
        <v>865</v>
      </c>
      <c r="G45" s="17"/>
      <c r="H45" s="119" t="s">
        <v>202</v>
      </c>
      <c r="I45" s="119" t="s">
        <v>597</v>
      </c>
      <c r="J45" s="119" t="s">
        <v>687</v>
      </c>
      <c r="K45" s="119" t="s">
        <v>724</v>
      </c>
      <c r="L45" s="181" t="s">
        <v>731</v>
      </c>
      <c r="M45" s="17"/>
      <c r="N45" s="181" t="s">
        <v>454</v>
      </c>
      <c r="O45" s="181" t="s">
        <v>383</v>
      </c>
      <c r="P45" s="181" t="s">
        <v>275</v>
      </c>
      <c r="Q45" s="181" t="s">
        <v>222</v>
      </c>
      <c r="R45" s="181" t="s">
        <v>161</v>
      </c>
      <c r="S45" s="181" t="s">
        <v>108</v>
      </c>
    </row>
    <row r="46" spans="1:19" ht="12.6" customHeight="1" x14ac:dyDescent="0.15">
      <c r="A46" s="19" t="s">
        <v>27</v>
      </c>
      <c r="B46" s="119" t="s">
        <v>866</v>
      </c>
      <c r="C46" s="119"/>
      <c r="D46" s="119"/>
      <c r="E46" s="119"/>
      <c r="F46" s="181" t="s">
        <v>866</v>
      </c>
      <c r="G46" s="17"/>
      <c r="H46" s="119" t="s">
        <v>535</v>
      </c>
      <c r="I46" s="119" t="s">
        <v>598</v>
      </c>
      <c r="J46" s="119" t="s">
        <v>688</v>
      </c>
      <c r="K46" s="119" t="s">
        <v>725</v>
      </c>
      <c r="L46" s="181" t="s">
        <v>732</v>
      </c>
      <c r="M46" s="17"/>
      <c r="N46" s="181" t="s">
        <v>455</v>
      </c>
      <c r="O46" s="181" t="s">
        <v>384</v>
      </c>
      <c r="P46" s="181" t="s">
        <v>276</v>
      </c>
      <c r="Q46" s="181" t="s">
        <v>223</v>
      </c>
      <c r="R46" s="181" t="s">
        <v>159</v>
      </c>
      <c r="S46" s="181" t="s">
        <v>105</v>
      </c>
    </row>
    <row r="47" spans="1:19" ht="12.6" customHeight="1" x14ac:dyDescent="0.15">
      <c r="A47" s="182" t="s">
        <v>61</v>
      </c>
      <c r="B47" s="181" t="s">
        <v>867</v>
      </c>
      <c r="C47" s="181"/>
      <c r="D47" s="181"/>
      <c r="E47" s="181"/>
      <c r="F47" s="181" t="s">
        <v>867</v>
      </c>
      <c r="G47" s="17"/>
      <c r="H47" s="181" t="s">
        <v>536</v>
      </c>
      <c r="I47" s="181" t="s">
        <v>599</v>
      </c>
      <c r="J47" s="181" t="s">
        <v>689</v>
      </c>
      <c r="K47" s="181" t="s">
        <v>726</v>
      </c>
      <c r="L47" s="181" t="s">
        <v>733</v>
      </c>
      <c r="M47" s="17"/>
      <c r="N47" s="181" t="s">
        <v>456</v>
      </c>
      <c r="O47" s="181" t="s">
        <v>385</v>
      </c>
      <c r="P47" s="181" t="s">
        <v>277</v>
      </c>
      <c r="Q47" s="181" t="s">
        <v>224</v>
      </c>
      <c r="R47" s="181" t="s">
        <v>160</v>
      </c>
      <c r="S47" s="181" t="s">
        <v>106</v>
      </c>
    </row>
    <row r="48" spans="1:19" ht="12.6" customHeight="1" x14ac:dyDescent="0.15">
      <c r="A48" s="157" t="s">
        <v>29</v>
      </c>
      <c r="B48" s="181" t="s">
        <v>868</v>
      </c>
      <c r="C48" s="181"/>
      <c r="D48" s="181"/>
      <c r="E48" s="181"/>
      <c r="F48" s="181" t="s">
        <v>868</v>
      </c>
      <c r="G48" s="17"/>
      <c r="H48" s="181" t="s">
        <v>537</v>
      </c>
      <c r="I48" s="181" t="s">
        <v>600</v>
      </c>
      <c r="J48" s="181" t="s">
        <v>690</v>
      </c>
      <c r="K48" s="181" t="s">
        <v>727</v>
      </c>
      <c r="L48" s="181" t="s">
        <v>734</v>
      </c>
      <c r="M48" s="17"/>
      <c r="N48" s="181" t="s">
        <v>457</v>
      </c>
      <c r="O48" s="181" t="s">
        <v>386</v>
      </c>
      <c r="P48" s="181" t="s">
        <v>278</v>
      </c>
      <c r="Q48" s="181" t="s">
        <v>217</v>
      </c>
      <c r="R48" s="181" t="s">
        <v>162</v>
      </c>
      <c r="S48" s="181" t="s">
        <v>107</v>
      </c>
    </row>
    <row r="49" spans="1:19" ht="12.6" customHeight="1" x14ac:dyDescent="0.15">
      <c r="C49" s="9"/>
      <c r="I49" s="9"/>
    </row>
    <row r="50" spans="1:19" ht="12.6" customHeight="1" x14ac:dyDescent="0.15">
      <c r="A50" s="149" t="s">
        <v>299</v>
      </c>
    </row>
    <row r="51" spans="1:19" ht="12.6" customHeight="1" x14ac:dyDescent="0.15">
      <c r="G51" s="87"/>
    </row>
    <row r="52" spans="1:19" ht="12.6" customHeight="1" x14ac:dyDescent="0.15">
      <c r="A52" s="99"/>
      <c r="B52" s="16" t="s">
        <v>858</v>
      </c>
      <c r="C52" s="16" t="s">
        <v>859</v>
      </c>
      <c r="D52" s="16" t="s">
        <v>860</v>
      </c>
      <c r="E52" s="16" t="s">
        <v>861</v>
      </c>
      <c r="F52" s="118" t="s">
        <v>80</v>
      </c>
      <c r="G52" s="17"/>
      <c r="H52" s="16" t="s">
        <v>526</v>
      </c>
      <c r="I52" s="16" t="s">
        <v>527</v>
      </c>
      <c r="J52" s="16" t="s">
        <v>528</v>
      </c>
      <c r="K52" s="16" t="s">
        <v>529</v>
      </c>
      <c r="L52" s="118" t="s">
        <v>80</v>
      </c>
      <c r="M52" s="17"/>
      <c r="N52" s="195">
        <v>2014</v>
      </c>
      <c r="O52" s="195">
        <v>2013</v>
      </c>
      <c r="P52" s="195">
        <v>2012</v>
      </c>
      <c r="Q52" s="195">
        <v>2011</v>
      </c>
      <c r="R52" s="195">
        <v>2010</v>
      </c>
      <c r="S52" s="195">
        <v>2009</v>
      </c>
    </row>
    <row r="53" spans="1:19" ht="12.6" customHeight="1" x14ac:dyDescent="0.15">
      <c r="A53" s="19" t="s">
        <v>15</v>
      </c>
      <c r="B53" s="119" t="s">
        <v>68</v>
      </c>
      <c r="C53" s="119"/>
      <c r="D53" s="119"/>
      <c r="E53" s="119"/>
      <c r="F53" s="181" t="s">
        <v>68</v>
      </c>
      <c r="G53" s="17"/>
      <c r="H53" s="119" t="s">
        <v>590</v>
      </c>
      <c r="I53" s="119" t="s">
        <v>92</v>
      </c>
      <c r="J53" s="119" t="s">
        <v>68</v>
      </c>
      <c r="K53" s="119" t="s">
        <v>310</v>
      </c>
      <c r="L53" s="181" t="s">
        <v>421</v>
      </c>
      <c r="M53" s="17"/>
      <c r="N53" s="181" t="s">
        <v>307</v>
      </c>
      <c r="O53" s="181" t="s">
        <v>640</v>
      </c>
      <c r="P53" s="181" t="s">
        <v>641</v>
      </c>
      <c r="Q53" s="181" t="s">
        <v>642</v>
      </c>
      <c r="R53" s="181" t="s">
        <v>174</v>
      </c>
      <c r="S53" s="181" t="s">
        <v>100</v>
      </c>
    </row>
    <row r="54" spans="1:19" ht="12.6" customHeight="1" x14ac:dyDescent="0.15">
      <c r="A54" s="19" t="s">
        <v>16</v>
      </c>
      <c r="B54" s="119" t="s">
        <v>79</v>
      </c>
      <c r="C54" s="119"/>
      <c r="D54" s="119"/>
      <c r="E54" s="119"/>
      <c r="F54" s="181" t="s">
        <v>79</v>
      </c>
      <c r="G54" s="17"/>
      <c r="H54" s="119" t="s">
        <v>590</v>
      </c>
      <c r="I54" s="119" t="s">
        <v>428</v>
      </c>
      <c r="J54" s="119" t="s">
        <v>630</v>
      </c>
      <c r="K54" s="119" t="s">
        <v>422</v>
      </c>
      <c r="L54" s="181" t="s">
        <v>819</v>
      </c>
      <c r="M54" s="17"/>
      <c r="N54" s="181" t="s">
        <v>636</v>
      </c>
      <c r="O54" s="181" t="s">
        <v>900</v>
      </c>
      <c r="P54" s="181" t="s">
        <v>908</v>
      </c>
      <c r="Q54" s="181" t="s">
        <v>916</v>
      </c>
      <c r="R54" s="181" t="s">
        <v>643</v>
      </c>
      <c r="S54" s="181" t="s">
        <v>931</v>
      </c>
    </row>
    <row r="55" spans="1:19" ht="12.6" customHeight="1" x14ac:dyDescent="0.15">
      <c r="A55" s="19" t="s">
        <v>19</v>
      </c>
      <c r="B55" s="119" t="s">
        <v>76</v>
      </c>
      <c r="C55" s="119"/>
      <c r="D55" s="119"/>
      <c r="E55" s="119"/>
      <c r="F55" s="181" t="s">
        <v>76</v>
      </c>
      <c r="G55" s="17"/>
      <c r="H55" s="119" t="s">
        <v>820</v>
      </c>
      <c r="I55" s="119" t="s">
        <v>79</v>
      </c>
      <c r="J55" s="119" t="s">
        <v>292</v>
      </c>
      <c r="K55" s="119" t="s">
        <v>79</v>
      </c>
      <c r="L55" s="181" t="s">
        <v>821</v>
      </c>
      <c r="M55" s="17"/>
      <c r="N55" s="181" t="s">
        <v>638</v>
      </c>
      <c r="O55" s="181" t="s">
        <v>901</v>
      </c>
      <c r="P55" s="181" t="s">
        <v>909</v>
      </c>
      <c r="Q55" s="181" t="s">
        <v>917</v>
      </c>
      <c r="R55" s="181" t="s">
        <v>924</v>
      </c>
      <c r="S55" s="181" t="s">
        <v>932</v>
      </c>
    </row>
    <row r="56" spans="1:19" ht="12.6" customHeight="1" x14ac:dyDescent="0.15">
      <c r="A56" s="19" t="s">
        <v>21</v>
      </c>
      <c r="B56" s="119" t="s">
        <v>878</v>
      </c>
      <c r="C56" s="119"/>
      <c r="D56" s="119"/>
      <c r="E56" s="119"/>
      <c r="F56" s="181" t="s">
        <v>878</v>
      </c>
      <c r="G56" s="17"/>
      <c r="H56" s="119" t="s">
        <v>68</v>
      </c>
      <c r="I56" s="119" t="s">
        <v>435</v>
      </c>
      <c r="J56" s="119" t="s">
        <v>68</v>
      </c>
      <c r="K56" s="119" t="s">
        <v>312</v>
      </c>
      <c r="L56" s="181" t="s">
        <v>569</v>
      </c>
      <c r="M56" s="17"/>
      <c r="N56" s="181" t="s">
        <v>589</v>
      </c>
      <c r="O56" s="181" t="s">
        <v>902</v>
      </c>
      <c r="P56" s="181" t="s">
        <v>910</v>
      </c>
      <c r="Q56" s="181" t="s">
        <v>918</v>
      </c>
      <c r="R56" s="181" t="s">
        <v>925</v>
      </c>
      <c r="S56" s="181" t="s">
        <v>933</v>
      </c>
    </row>
    <row r="57" spans="1:19" ht="12.6" customHeight="1" x14ac:dyDescent="0.15">
      <c r="A57" s="19" t="s">
        <v>24</v>
      </c>
      <c r="B57" s="119" t="s">
        <v>879</v>
      </c>
      <c r="C57" s="119"/>
      <c r="D57" s="119"/>
      <c r="E57" s="119"/>
      <c r="F57" s="181" t="s">
        <v>879</v>
      </c>
      <c r="G57" s="17"/>
      <c r="H57" s="119" t="s">
        <v>884</v>
      </c>
      <c r="I57" s="119" t="s">
        <v>68</v>
      </c>
      <c r="J57" s="119" t="s">
        <v>68</v>
      </c>
      <c r="K57" s="119" t="s">
        <v>885</v>
      </c>
      <c r="L57" s="181" t="s">
        <v>886</v>
      </c>
      <c r="M57" s="17"/>
      <c r="N57" s="181" t="s">
        <v>639</v>
      </c>
      <c r="O57" s="181" t="s">
        <v>903</v>
      </c>
      <c r="P57" s="181" t="s">
        <v>911</v>
      </c>
      <c r="Q57" s="181" t="s">
        <v>919</v>
      </c>
      <c r="R57" s="181" t="s">
        <v>926</v>
      </c>
      <c r="S57" s="181" t="s">
        <v>934</v>
      </c>
    </row>
    <row r="58" spans="1:19" ht="12.6" customHeight="1" x14ac:dyDescent="0.15">
      <c r="A58" s="19" t="s">
        <v>26</v>
      </c>
      <c r="B58" s="119" t="s">
        <v>880</v>
      </c>
      <c r="C58" s="119"/>
      <c r="D58" s="119"/>
      <c r="E58" s="119"/>
      <c r="F58" s="181" t="s">
        <v>880</v>
      </c>
      <c r="G58" s="17"/>
      <c r="H58" s="119" t="s">
        <v>631</v>
      </c>
      <c r="I58" s="119" t="s">
        <v>887</v>
      </c>
      <c r="J58" s="119" t="s">
        <v>888</v>
      </c>
      <c r="K58" s="119" t="s">
        <v>889</v>
      </c>
      <c r="L58" s="181" t="s">
        <v>890</v>
      </c>
      <c r="M58" s="17"/>
      <c r="N58" s="181" t="s">
        <v>896</v>
      </c>
      <c r="O58" s="181" t="s">
        <v>904</v>
      </c>
      <c r="P58" s="181" t="s">
        <v>912</v>
      </c>
      <c r="Q58" s="181" t="s">
        <v>920</v>
      </c>
      <c r="R58" s="181" t="s">
        <v>927</v>
      </c>
      <c r="S58" s="181" t="s">
        <v>935</v>
      </c>
    </row>
    <row r="59" spans="1:19" ht="12.6" customHeight="1" x14ac:dyDescent="0.15">
      <c r="A59" s="19" t="s">
        <v>27</v>
      </c>
      <c r="B59" s="119" t="s">
        <v>881</v>
      </c>
      <c r="C59" s="119"/>
      <c r="D59" s="119"/>
      <c r="E59" s="119"/>
      <c r="F59" s="181" t="s">
        <v>881</v>
      </c>
      <c r="G59" s="17"/>
      <c r="H59" s="119" t="s">
        <v>632</v>
      </c>
      <c r="I59" s="119" t="s">
        <v>633</v>
      </c>
      <c r="J59" s="119" t="s">
        <v>822</v>
      </c>
      <c r="K59" s="119" t="s">
        <v>823</v>
      </c>
      <c r="L59" s="181" t="s">
        <v>824</v>
      </c>
      <c r="M59" s="17"/>
      <c r="N59" s="181" t="s">
        <v>897</v>
      </c>
      <c r="O59" s="181" t="s">
        <v>905</v>
      </c>
      <c r="P59" s="181" t="s">
        <v>913</v>
      </c>
      <c r="Q59" s="181" t="s">
        <v>921</v>
      </c>
      <c r="R59" s="181" t="s">
        <v>928</v>
      </c>
      <c r="S59" s="181" t="s">
        <v>936</v>
      </c>
    </row>
    <row r="60" spans="1:19" ht="12.6" customHeight="1" x14ac:dyDescent="0.15">
      <c r="A60" s="182" t="s">
        <v>61</v>
      </c>
      <c r="B60" s="181" t="s">
        <v>882</v>
      </c>
      <c r="C60" s="181"/>
      <c r="D60" s="181"/>
      <c r="E60" s="181"/>
      <c r="F60" s="181" t="s">
        <v>882</v>
      </c>
      <c r="G60" s="17"/>
      <c r="H60" s="181" t="s">
        <v>891</v>
      </c>
      <c r="I60" s="181" t="s">
        <v>892</v>
      </c>
      <c r="J60" s="181" t="s">
        <v>893</v>
      </c>
      <c r="K60" s="181" t="s">
        <v>894</v>
      </c>
      <c r="L60" s="181" t="s">
        <v>895</v>
      </c>
      <c r="M60" s="17"/>
      <c r="N60" s="181" t="s">
        <v>898</v>
      </c>
      <c r="O60" s="181" t="s">
        <v>906</v>
      </c>
      <c r="P60" s="181" t="s">
        <v>914</v>
      </c>
      <c r="Q60" s="181" t="s">
        <v>922</v>
      </c>
      <c r="R60" s="181" t="s">
        <v>929</v>
      </c>
      <c r="S60" s="181" t="s">
        <v>937</v>
      </c>
    </row>
    <row r="61" spans="1:19" ht="12.6" customHeight="1" x14ac:dyDescent="0.15">
      <c r="A61" s="157" t="s">
        <v>29</v>
      </c>
      <c r="B61" s="181" t="s">
        <v>883</v>
      </c>
      <c r="C61" s="181"/>
      <c r="D61" s="181"/>
      <c r="E61" s="181"/>
      <c r="F61" s="181" t="s">
        <v>883</v>
      </c>
      <c r="G61" s="17"/>
      <c r="H61" s="181" t="s">
        <v>825</v>
      </c>
      <c r="I61" s="181" t="s">
        <v>634</v>
      </c>
      <c r="J61" s="181" t="s">
        <v>826</v>
      </c>
      <c r="K61" s="181" t="s">
        <v>827</v>
      </c>
      <c r="L61" s="181" t="s">
        <v>828</v>
      </c>
      <c r="M61" s="17"/>
      <c r="N61" s="181" t="s">
        <v>899</v>
      </c>
      <c r="O61" s="181" t="s">
        <v>907</v>
      </c>
      <c r="P61" s="181" t="s">
        <v>915</v>
      </c>
      <c r="Q61" s="181" t="s">
        <v>923</v>
      </c>
      <c r="R61" s="181" t="s">
        <v>930</v>
      </c>
      <c r="S61" s="181" t="s">
        <v>938</v>
      </c>
    </row>
    <row r="63" spans="1:19" ht="12.6" customHeight="1" x14ac:dyDescent="0.15">
      <c r="A63" s="8" t="s">
        <v>707</v>
      </c>
    </row>
    <row r="64" spans="1:19" ht="12.6" customHeight="1" x14ac:dyDescent="0.15">
      <c r="H64" s="8"/>
    </row>
    <row r="66" spans="1:1" ht="12.6" customHeight="1" x14ac:dyDescent="0.15">
      <c r="A66" s="79"/>
    </row>
  </sheetData>
  <phoneticPr fontId="0" type="noConversion"/>
  <pageMargins left="0.75" right="0.75" top="1" bottom="1" header="0.5" footer="0.5"/>
  <pageSetup scale="54"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S103"/>
  <sheetViews>
    <sheetView tabSelected="1" topLeftCell="A66" zoomScaleNormal="100" workbookViewId="0">
      <selection activeCell="F71" sqref="F71:F79"/>
    </sheetView>
  </sheetViews>
  <sheetFormatPr defaultRowHeight="12.6" customHeight="1" x14ac:dyDescent="0.15"/>
  <cols>
    <col min="1" max="1" width="19.7109375" style="11" customWidth="1"/>
    <col min="2" max="12" width="8.28515625" style="11" customWidth="1"/>
    <col min="13" max="13" width="7.7109375" style="11" customWidth="1"/>
    <col min="14" max="16" width="8.28515625" style="11" customWidth="1"/>
    <col min="17" max="19" width="7.7109375" style="11" customWidth="1"/>
    <col min="20" max="16384" width="9.140625" style="11"/>
  </cols>
  <sheetData>
    <row r="8" spans="1:19" ht="12.6" customHeight="1" x14ac:dyDescent="0.2">
      <c r="A8" s="171" t="s">
        <v>1</v>
      </c>
    </row>
    <row r="9" spans="1:19" ht="12.6" customHeight="1" x14ac:dyDescent="0.15">
      <c r="A9" s="12" t="s">
        <v>328</v>
      </c>
    </row>
    <row r="10" spans="1:19" ht="12.6" customHeight="1" x14ac:dyDescent="0.15">
      <c r="A10" s="151"/>
    </row>
    <row r="11" spans="1:19" ht="12.6" customHeight="1" x14ac:dyDescent="0.15">
      <c r="A11" s="149" t="s">
        <v>300</v>
      </c>
    </row>
    <row r="12" spans="1:19" ht="12.6" customHeight="1" x14ac:dyDescent="0.15">
      <c r="G12" s="87"/>
    </row>
    <row r="13" spans="1:19" ht="12.6" customHeight="1" x14ac:dyDescent="0.15">
      <c r="A13" s="99"/>
      <c r="B13" s="16" t="s">
        <v>858</v>
      </c>
      <c r="C13" s="16" t="s">
        <v>859</v>
      </c>
      <c r="D13" s="16" t="s">
        <v>860</v>
      </c>
      <c r="E13" s="16" t="s">
        <v>861</v>
      </c>
      <c r="F13" s="118" t="s">
        <v>80</v>
      </c>
      <c r="G13" s="88"/>
      <c r="H13" s="16" t="s">
        <v>526</v>
      </c>
      <c r="I13" s="16" t="s">
        <v>527</v>
      </c>
      <c r="J13" s="16" t="s">
        <v>528</v>
      </c>
      <c r="K13" s="16" t="s">
        <v>529</v>
      </c>
      <c r="L13" s="118" t="s">
        <v>80</v>
      </c>
      <c r="M13" s="88"/>
      <c r="N13" s="118">
        <v>2014</v>
      </c>
      <c r="O13" s="118">
        <v>2013</v>
      </c>
      <c r="P13" s="118">
        <v>2012</v>
      </c>
      <c r="Q13" s="118">
        <v>2011</v>
      </c>
      <c r="R13" s="118">
        <v>2010</v>
      </c>
      <c r="S13" s="118">
        <v>2009</v>
      </c>
    </row>
    <row r="14" spans="1:19" ht="12.6" customHeight="1" x14ac:dyDescent="0.15">
      <c r="A14" s="19" t="s">
        <v>30</v>
      </c>
      <c r="B14" s="119" t="s">
        <v>310</v>
      </c>
      <c r="C14" s="119"/>
      <c r="D14" s="120"/>
      <c r="E14" s="119"/>
      <c r="F14" s="181" t="s">
        <v>310</v>
      </c>
      <c r="G14" s="17"/>
      <c r="H14" s="119" t="s">
        <v>69</v>
      </c>
      <c r="I14" s="119" t="s">
        <v>74</v>
      </c>
      <c r="J14" s="120" t="s">
        <v>308</v>
      </c>
      <c r="K14" s="119" t="s">
        <v>292</v>
      </c>
      <c r="L14" s="181" t="s">
        <v>431</v>
      </c>
      <c r="M14" s="17"/>
      <c r="N14" s="181" t="s">
        <v>429</v>
      </c>
      <c r="O14" s="181" t="s">
        <v>74</v>
      </c>
      <c r="P14" s="181" t="s">
        <v>66</v>
      </c>
      <c r="Q14" s="181" t="s">
        <v>66</v>
      </c>
      <c r="R14" s="181" t="s">
        <v>66</v>
      </c>
      <c r="S14" s="181" t="s">
        <v>66</v>
      </c>
    </row>
    <row r="15" spans="1:19" ht="12.6" customHeight="1" x14ac:dyDescent="0.15">
      <c r="A15" s="19" t="s">
        <v>55</v>
      </c>
      <c r="B15" s="119" t="s">
        <v>423</v>
      </c>
      <c r="C15" s="119"/>
      <c r="D15" s="120"/>
      <c r="E15" s="119"/>
      <c r="F15" s="181" t="s">
        <v>423</v>
      </c>
      <c r="G15" s="88"/>
      <c r="H15" s="119" t="s">
        <v>432</v>
      </c>
      <c r="I15" s="119" t="s">
        <v>613</v>
      </c>
      <c r="J15" s="120" t="s">
        <v>92</v>
      </c>
      <c r="K15" s="119" t="s">
        <v>377</v>
      </c>
      <c r="L15" s="181" t="s">
        <v>771</v>
      </c>
      <c r="M15" s="88"/>
      <c r="N15" s="181" t="s">
        <v>447</v>
      </c>
      <c r="O15" s="181" t="s">
        <v>313</v>
      </c>
      <c r="P15" s="181" t="s">
        <v>66</v>
      </c>
      <c r="Q15" s="181" t="s">
        <v>66</v>
      </c>
      <c r="R15" s="181" t="s">
        <v>66</v>
      </c>
      <c r="S15" s="181" t="s">
        <v>66</v>
      </c>
    </row>
    <row r="16" spans="1:19" ht="12.6" customHeight="1" x14ac:dyDescent="0.15">
      <c r="A16" s="19" t="s">
        <v>10</v>
      </c>
      <c r="B16" s="119" t="s">
        <v>68</v>
      </c>
      <c r="C16" s="119"/>
      <c r="D16" s="120"/>
      <c r="E16" s="119"/>
      <c r="F16" s="181" t="s">
        <v>68</v>
      </c>
      <c r="G16" s="17"/>
      <c r="H16" s="119" t="s">
        <v>75</v>
      </c>
      <c r="I16" s="119" t="s">
        <v>614</v>
      </c>
      <c r="J16" s="120" t="s">
        <v>77</v>
      </c>
      <c r="K16" s="119" t="s">
        <v>68</v>
      </c>
      <c r="L16" s="181" t="s">
        <v>668</v>
      </c>
      <c r="M16" s="17"/>
      <c r="N16" s="181" t="s">
        <v>69</v>
      </c>
      <c r="O16" s="181" t="s">
        <v>77</v>
      </c>
      <c r="P16" s="181" t="s">
        <v>66</v>
      </c>
      <c r="Q16" s="181" t="s">
        <v>66</v>
      </c>
      <c r="R16" s="181" t="s">
        <v>66</v>
      </c>
      <c r="S16" s="181" t="s">
        <v>66</v>
      </c>
    </row>
    <row r="17" spans="1:19" ht="12.6" customHeight="1" x14ac:dyDescent="0.15">
      <c r="A17" s="19" t="s">
        <v>43</v>
      </c>
      <c r="B17" s="119" t="s">
        <v>68</v>
      </c>
      <c r="C17" s="119"/>
      <c r="D17" s="120"/>
      <c r="E17" s="119"/>
      <c r="F17" s="181" t="s">
        <v>68</v>
      </c>
      <c r="G17" s="88"/>
      <c r="H17" s="119" t="s">
        <v>68</v>
      </c>
      <c r="I17" s="119" t="s">
        <v>68</v>
      </c>
      <c r="J17" s="120" t="s">
        <v>308</v>
      </c>
      <c r="K17" s="119" t="s">
        <v>437</v>
      </c>
      <c r="L17" s="181" t="s">
        <v>426</v>
      </c>
      <c r="M17" s="88"/>
      <c r="N17" s="181" t="s">
        <v>68</v>
      </c>
      <c r="O17" s="181" t="s">
        <v>68</v>
      </c>
      <c r="P17" s="181" t="s">
        <v>66</v>
      </c>
      <c r="Q17" s="181" t="s">
        <v>66</v>
      </c>
      <c r="R17" s="181" t="s">
        <v>66</v>
      </c>
      <c r="S17" s="181" t="s">
        <v>66</v>
      </c>
    </row>
    <row r="18" spans="1:19" ht="12.6" customHeight="1" x14ac:dyDescent="0.15">
      <c r="A18" s="19" t="s">
        <v>56</v>
      </c>
      <c r="B18" s="119" t="s">
        <v>610</v>
      </c>
      <c r="C18" s="119"/>
      <c r="D18" s="120"/>
      <c r="E18" s="119"/>
      <c r="F18" s="181" t="s">
        <v>610</v>
      </c>
      <c r="G18" s="17"/>
      <c r="H18" s="119" t="s">
        <v>70</v>
      </c>
      <c r="I18" s="119" t="s">
        <v>68</v>
      </c>
      <c r="J18" s="120" t="s">
        <v>212</v>
      </c>
      <c r="K18" s="119" t="s">
        <v>430</v>
      </c>
      <c r="L18" s="181" t="s">
        <v>650</v>
      </c>
      <c r="M18" s="17"/>
      <c r="N18" s="181" t="s">
        <v>88</v>
      </c>
      <c r="O18" s="181" t="s">
        <v>77</v>
      </c>
      <c r="P18" s="181" t="s">
        <v>66</v>
      </c>
      <c r="Q18" s="181" t="s">
        <v>66</v>
      </c>
      <c r="R18" s="181" t="s">
        <v>66</v>
      </c>
      <c r="S18" s="181" t="s">
        <v>66</v>
      </c>
    </row>
    <row r="19" spans="1:19" ht="12.6" customHeight="1" x14ac:dyDescent="0.15">
      <c r="A19" s="19" t="s">
        <v>309</v>
      </c>
      <c r="B19" s="119" t="s">
        <v>69</v>
      </c>
      <c r="C19" s="119"/>
      <c r="D19" s="120"/>
      <c r="E19" s="119"/>
      <c r="F19" s="181" t="s">
        <v>69</v>
      </c>
      <c r="G19" s="17"/>
      <c r="H19" s="119" t="s">
        <v>68</v>
      </c>
      <c r="I19" s="119" t="s">
        <v>76</v>
      </c>
      <c r="J19" s="120" t="s">
        <v>76</v>
      </c>
      <c r="K19" s="119" t="s">
        <v>68</v>
      </c>
      <c r="L19" s="181" t="s">
        <v>75</v>
      </c>
      <c r="M19" s="17"/>
      <c r="N19" s="181" t="s">
        <v>432</v>
      </c>
      <c r="O19" s="181" t="s">
        <v>76</v>
      </c>
      <c r="P19" s="181" t="s">
        <v>66</v>
      </c>
      <c r="Q19" s="181" t="s">
        <v>66</v>
      </c>
      <c r="R19" s="181" t="s">
        <v>66</v>
      </c>
      <c r="S19" s="181" t="s">
        <v>66</v>
      </c>
    </row>
    <row r="20" spans="1:19" ht="12.6" customHeight="1" x14ac:dyDescent="0.15">
      <c r="A20" s="19" t="s">
        <v>510</v>
      </c>
      <c r="B20" s="119" t="s">
        <v>68</v>
      </c>
      <c r="C20" s="119"/>
      <c r="D20" s="120"/>
      <c r="E20" s="119"/>
      <c r="F20" s="181" t="s">
        <v>68</v>
      </c>
      <c r="G20" s="88"/>
      <c r="H20" s="119" t="s">
        <v>68</v>
      </c>
      <c r="I20" s="119" t="s">
        <v>292</v>
      </c>
      <c r="J20" s="120" t="s">
        <v>772</v>
      </c>
      <c r="K20" s="119" t="s">
        <v>68</v>
      </c>
      <c r="L20" s="181" t="s">
        <v>292</v>
      </c>
      <c r="M20" s="88"/>
      <c r="N20" s="181" t="s">
        <v>426</v>
      </c>
      <c r="O20" s="181" t="s">
        <v>377</v>
      </c>
      <c r="P20" s="181" t="s">
        <v>66</v>
      </c>
      <c r="Q20" s="181" t="s">
        <v>66</v>
      </c>
      <c r="R20" s="181" t="s">
        <v>66</v>
      </c>
      <c r="S20" s="181" t="s">
        <v>66</v>
      </c>
    </row>
    <row r="21" spans="1:19" ht="12.6" customHeight="1" x14ac:dyDescent="0.15">
      <c r="A21" s="182" t="s">
        <v>28</v>
      </c>
      <c r="B21" s="181" t="s">
        <v>874</v>
      </c>
      <c r="C21" s="181"/>
      <c r="D21" s="184"/>
      <c r="E21" s="181"/>
      <c r="F21" s="181" t="s">
        <v>874</v>
      </c>
      <c r="G21" s="67"/>
      <c r="H21" s="181" t="s">
        <v>91</v>
      </c>
      <c r="I21" s="181" t="s">
        <v>611</v>
      </c>
      <c r="J21" s="184" t="s">
        <v>644</v>
      </c>
      <c r="K21" s="181" t="s">
        <v>769</v>
      </c>
      <c r="L21" s="181" t="s">
        <v>765</v>
      </c>
      <c r="M21" s="67"/>
      <c r="N21" s="181" t="s">
        <v>445</v>
      </c>
      <c r="O21" s="181" t="s">
        <v>375</v>
      </c>
      <c r="P21" s="181" t="s">
        <v>66</v>
      </c>
      <c r="Q21" s="181" t="s">
        <v>66</v>
      </c>
      <c r="R21" s="181" t="s">
        <v>66</v>
      </c>
      <c r="S21" s="181" t="s">
        <v>66</v>
      </c>
    </row>
    <row r="22" spans="1:19" ht="12.6" customHeight="1" x14ac:dyDescent="0.15">
      <c r="G22" s="87"/>
    </row>
    <row r="23" spans="1:19" ht="12.6" customHeight="1" x14ac:dyDescent="0.15">
      <c r="A23" s="149" t="s">
        <v>301</v>
      </c>
    </row>
    <row r="24" spans="1:19" ht="12.6" customHeight="1" x14ac:dyDescent="0.15">
      <c r="G24" s="87"/>
    </row>
    <row r="25" spans="1:19" ht="12.6" customHeight="1" x14ac:dyDescent="0.15">
      <c r="A25" s="99"/>
      <c r="B25" s="16" t="s">
        <v>858</v>
      </c>
      <c r="C25" s="16" t="s">
        <v>859</v>
      </c>
      <c r="D25" s="16" t="s">
        <v>860</v>
      </c>
      <c r="E25" s="16" t="s">
        <v>861</v>
      </c>
      <c r="F25" s="118" t="s">
        <v>80</v>
      </c>
      <c r="G25" s="88"/>
      <c r="H25" s="16" t="s">
        <v>526</v>
      </c>
      <c r="I25" s="16" t="s">
        <v>527</v>
      </c>
      <c r="J25" s="16" t="s">
        <v>528</v>
      </c>
      <c r="K25" s="16" t="s">
        <v>529</v>
      </c>
      <c r="L25" s="118" t="s">
        <v>80</v>
      </c>
      <c r="M25" s="88"/>
      <c r="N25" s="118">
        <v>2014</v>
      </c>
      <c r="O25" s="118">
        <v>2013</v>
      </c>
      <c r="P25" s="118">
        <v>2012</v>
      </c>
      <c r="Q25" s="118">
        <v>2011</v>
      </c>
      <c r="R25" s="118">
        <v>2010</v>
      </c>
      <c r="S25" s="118">
        <v>2009</v>
      </c>
    </row>
    <row r="26" spans="1:19" ht="12.6" customHeight="1" x14ac:dyDescent="0.15">
      <c r="A26" s="19" t="s">
        <v>30</v>
      </c>
      <c r="B26" s="119" t="s">
        <v>68</v>
      </c>
      <c r="C26" s="119"/>
      <c r="D26" s="120"/>
      <c r="E26" s="119"/>
      <c r="F26" s="181" t="s">
        <v>68</v>
      </c>
      <c r="G26" s="17"/>
      <c r="H26" s="119" t="s">
        <v>310</v>
      </c>
      <c r="I26" s="119" t="s">
        <v>310</v>
      </c>
      <c r="J26" s="120" t="s">
        <v>308</v>
      </c>
      <c r="K26" s="119" t="s">
        <v>292</v>
      </c>
      <c r="L26" s="181" t="s">
        <v>436</v>
      </c>
      <c r="M26" s="17"/>
      <c r="N26" s="181" t="s">
        <v>555</v>
      </c>
      <c r="O26" s="181" t="s">
        <v>399</v>
      </c>
      <c r="P26" s="181" t="s">
        <v>257</v>
      </c>
      <c r="Q26" s="181" t="s">
        <v>239</v>
      </c>
      <c r="R26" s="181" t="s">
        <v>184</v>
      </c>
      <c r="S26" s="181" t="s">
        <v>128</v>
      </c>
    </row>
    <row r="27" spans="1:19" ht="12.6" customHeight="1" x14ac:dyDescent="0.15">
      <c r="A27" s="19" t="s">
        <v>43</v>
      </c>
      <c r="B27" s="119" t="s">
        <v>68</v>
      </c>
      <c r="C27" s="119"/>
      <c r="D27" s="120"/>
      <c r="E27" s="119"/>
      <c r="F27" s="181" t="s">
        <v>68</v>
      </c>
      <c r="G27" s="88"/>
      <c r="H27" s="119" t="s">
        <v>68</v>
      </c>
      <c r="I27" s="119" t="s">
        <v>310</v>
      </c>
      <c r="J27" s="120" t="s">
        <v>68</v>
      </c>
      <c r="K27" s="119" t="s">
        <v>76</v>
      </c>
      <c r="L27" s="181" t="s">
        <v>201</v>
      </c>
      <c r="M27" s="88"/>
      <c r="N27" s="181" t="s">
        <v>68</v>
      </c>
      <c r="O27" s="181" t="s">
        <v>68</v>
      </c>
      <c r="P27" s="181" t="s">
        <v>76</v>
      </c>
      <c r="Q27" s="181" t="s">
        <v>240</v>
      </c>
      <c r="R27" s="181" t="s">
        <v>145</v>
      </c>
      <c r="S27" s="181" t="s">
        <v>96</v>
      </c>
    </row>
    <row r="28" spans="1:19" ht="12.6" customHeight="1" x14ac:dyDescent="0.15">
      <c r="A28" s="19" t="s">
        <v>510</v>
      </c>
      <c r="B28" s="119" t="s">
        <v>1012</v>
      </c>
      <c r="C28" s="119"/>
      <c r="D28" s="120"/>
      <c r="E28" s="119"/>
      <c r="F28" s="181" t="s">
        <v>1012</v>
      </c>
      <c r="G28" s="17"/>
      <c r="H28" s="119" t="s">
        <v>421</v>
      </c>
      <c r="I28" s="119" t="s">
        <v>546</v>
      </c>
      <c r="J28" s="120" t="s">
        <v>601</v>
      </c>
      <c r="K28" s="119" t="s">
        <v>424</v>
      </c>
      <c r="L28" s="181" t="s">
        <v>802</v>
      </c>
      <c r="M28" s="17"/>
      <c r="N28" s="181" t="s">
        <v>556</v>
      </c>
      <c r="O28" s="181" t="s">
        <v>400</v>
      </c>
      <c r="P28" s="181" t="s">
        <v>258</v>
      </c>
      <c r="Q28" s="181" t="s">
        <v>241</v>
      </c>
      <c r="R28" s="181" t="s">
        <v>185</v>
      </c>
      <c r="S28" s="181" t="s">
        <v>129</v>
      </c>
    </row>
    <row r="29" spans="1:19" ht="12.6" customHeight="1" x14ac:dyDescent="0.15">
      <c r="A29" s="19" t="s">
        <v>55</v>
      </c>
      <c r="B29" s="119" t="s">
        <v>421</v>
      </c>
      <c r="C29" s="119"/>
      <c r="D29" s="120"/>
      <c r="E29" s="119"/>
      <c r="F29" s="181" t="s">
        <v>421</v>
      </c>
      <c r="G29" s="88"/>
      <c r="H29" s="119" t="s">
        <v>574</v>
      </c>
      <c r="I29" s="119" t="s">
        <v>623</v>
      </c>
      <c r="J29" s="120" t="s">
        <v>691</v>
      </c>
      <c r="K29" s="119" t="s">
        <v>798</v>
      </c>
      <c r="L29" s="181" t="s">
        <v>803</v>
      </c>
      <c r="M29" s="88"/>
      <c r="N29" s="181" t="s">
        <v>557</v>
      </c>
      <c r="O29" s="181" t="s">
        <v>401</v>
      </c>
      <c r="P29" s="181" t="s">
        <v>259</v>
      </c>
      <c r="Q29" s="181" t="s">
        <v>242</v>
      </c>
      <c r="R29" s="181" t="s">
        <v>186</v>
      </c>
      <c r="S29" s="181" t="s">
        <v>130</v>
      </c>
    </row>
    <row r="30" spans="1:19" ht="12.6" customHeight="1" x14ac:dyDescent="0.15">
      <c r="A30" s="19" t="s">
        <v>10</v>
      </c>
      <c r="B30" s="119" t="s">
        <v>1013</v>
      </c>
      <c r="C30" s="119"/>
      <c r="D30" s="120"/>
      <c r="E30" s="119"/>
      <c r="F30" s="181" t="s">
        <v>1013</v>
      </c>
      <c r="G30" s="17"/>
      <c r="H30" s="119" t="s">
        <v>375</v>
      </c>
      <c r="I30" s="119" t="s">
        <v>624</v>
      </c>
      <c r="J30" s="120" t="s">
        <v>692</v>
      </c>
      <c r="K30" s="119" t="s">
        <v>799</v>
      </c>
      <c r="L30" s="181" t="s">
        <v>804</v>
      </c>
      <c r="M30" s="17"/>
      <c r="N30" s="181" t="s">
        <v>558</v>
      </c>
      <c r="O30" s="181" t="s">
        <v>402</v>
      </c>
      <c r="P30" s="181" t="s">
        <v>260</v>
      </c>
      <c r="Q30" s="181" t="s">
        <v>243</v>
      </c>
      <c r="R30" s="181" t="s">
        <v>187</v>
      </c>
      <c r="S30" s="181" t="s">
        <v>131</v>
      </c>
    </row>
    <row r="31" spans="1:19" ht="12.6" customHeight="1" x14ac:dyDescent="0.15">
      <c r="A31" s="19" t="s">
        <v>56</v>
      </c>
      <c r="B31" s="119" t="s">
        <v>644</v>
      </c>
      <c r="C31" s="119"/>
      <c r="D31" s="120"/>
      <c r="E31" s="119"/>
      <c r="F31" s="181" t="s">
        <v>644</v>
      </c>
      <c r="G31" s="17"/>
      <c r="H31" s="119" t="s">
        <v>575</v>
      </c>
      <c r="I31" s="119" t="s">
        <v>625</v>
      </c>
      <c r="J31" s="120" t="s">
        <v>693</v>
      </c>
      <c r="K31" s="119" t="s">
        <v>800</v>
      </c>
      <c r="L31" s="181" t="s">
        <v>805</v>
      </c>
      <c r="M31" s="17"/>
      <c r="N31" s="181" t="s">
        <v>559</v>
      </c>
      <c r="O31" s="181" t="s">
        <v>403</v>
      </c>
      <c r="P31" s="181" t="s">
        <v>261</v>
      </c>
      <c r="Q31" s="181" t="s">
        <v>244</v>
      </c>
      <c r="R31" s="181" t="s">
        <v>188</v>
      </c>
      <c r="S31" s="181" t="s">
        <v>132</v>
      </c>
    </row>
    <row r="32" spans="1:19" ht="12.6" customHeight="1" x14ac:dyDescent="0.15">
      <c r="A32" s="19" t="s">
        <v>85</v>
      </c>
      <c r="B32" s="119" t="s">
        <v>1014</v>
      </c>
      <c r="C32" s="119"/>
      <c r="D32" s="120"/>
      <c r="E32" s="119"/>
      <c r="F32" s="181" t="s">
        <v>1014</v>
      </c>
      <c r="G32" s="88"/>
      <c r="H32" s="119" t="s">
        <v>576</v>
      </c>
      <c r="I32" s="119" t="s">
        <v>78</v>
      </c>
      <c r="J32" s="120" t="s">
        <v>694</v>
      </c>
      <c r="K32" s="119" t="s">
        <v>801</v>
      </c>
      <c r="L32" s="181" t="s">
        <v>806</v>
      </c>
      <c r="M32" s="88"/>
      <c r="N32" s="181" t="s">
        <v>560</v>
      </c>
      <c r="O32" s="181" t="s">
        <v>404</v>
      </c>
      <c r="P32" s="181" t="s">
        <v>262</v>
      </c>
      <c r="Q32" s="181" t="s">
        <v>245</v>
      </c>
      <c r="R32" s="181" t="s">
        <v>189</v>
      </c>
      <c r="S32" s="181" t="s">
        <v>133</v>
      </c>
    </row>
    <row r="33" spans="1:19" ht="12.6" customHeight="1" x14ac:dyDescent="0.15">
      <c r="A33" s="182" t="s">
        <v>28</v>
      </c>
      <c r="B33" s="181" t="s">
        <v>1010</v>
      </c>
      <c r="C33" s="181"/>
      <c r="D33" s="184"/>
      <c r="E33" s="181"/>
      <c r="F33" s="181" t="s">
        <v>1010</v>
      </c>
      <c r="G33" s="67"/>
      <c r="H33" s="181" t="s">
        <v>572</v>
      </c>
      <c r="I33" s="181" t="s">
        <v>621</v>
      </c>
      <c r="J33" s="184" t="s">
        <v>682</v>
      </c>
      <c r="K33" s="181" t="s">
        <v>790</v>
      </c>
      <c r="L33" s="181" t="s">
        <v>796</v>
      </c>
      <c r="M33" s="67"/>
      <c r="N33" s="181" t="s">
        <v>553</v>
      </c>
      <c r="O33" s="181" t="s">
        <v>398</v>
      </c>
      <c r="P33" s="181" t="s">
        <v>413</v>
      </c>
      <c r="Q33" s="181" t="s">
        <v>235</v>
      </c>
      <c r="R33" s="181" t="s">
        <v>190</v>
      </c>
      <c r="S33" s="181" t="s">
        <v>134</v>
      </c>
    </row>
    <row r="34" spans="1:19" ht="12.6" customHeight="1" x14ac:dyDescent="0.15">
      <c r="G34" s="69"/>
      <c r="M34" s="69"/>
    </row>
    <row r="35" spans="1:19" s="31" customFormat="1" ht="12.6" customHeight="1" x14ac:dyDescent="0.15">
      <c r="A35" s="149" t="s">
        <v>302</v>
      </c>
    </row>
    <row r="37" spans="1:19" ht="12.6" customHeight="1" x14ac:dyDescent="0.15">
      <c r="A37" s="99"/>
      <c r="B37" s="16" t="s">
        <v>858</v>
      </c>
      <c r="C37" s="16" t="s">
        <v>859</v>
      </c>
      <c r="D37" s="16" t="s">
        <v>860</v>
      </c>
      <c r="E37" s="16" t="s">
        <v>861</v>
      </c>
      <c r="F37" s="118" t="s">
        <v>80</v>
      </c>
      <c r="G37" s="67"/>
      <c r="H37" s="16" t="s">
        <v>526</v>
      </c>
      <c r="I37" s="16" t="s">
        <v>527</v>
      </c>
      <c r="J37" s="16" t="s">
        <v>528</v>
      </c>
      <c r="K37" s="16" t="s">
        <v>529</v>
      </c>
      <c r="L37" s="118" t="s">
        <v>80</v>
      </c>
      <c r="M37" s="67"/>
      <c r="N37" s="118">
        <v>2014</v>
      </c>
      <c r="O37" s="118">
        <v>2013</v>
      </c>
      <c r="P37" s="118">
        <v>2012</v>
      </c>
      <c r="Q37" s="118">
        <v>2011</v>
      </c>
      <c r="R37" s="118">
        <v>2010</v>
      </c>
      <c r="S37" s="118">
        <v>2009</v>
      </c>
    </row>
    <row r="38" spans="1:19" ht="12.6" customHeight="1" x14ac:dyDescent="0.15">
      <c r="A38" s="19" t="s">
        <v>30</v>
      </c>
      <c r="B38" s="121" t="s">
        <v>68</v>
      </c>
      <c r="C38" s="119"/>
      <c r="D38" s="119"/>
      <c r="E38" s="119"/>
      <c r="F38" s="181" t="s">
        <v>68</v>
      </c>
      <c r="G38" s="17"/>
      <c r="H38" s="121" t="s">
        <v>425</v>
      </c>
      <c r="I38" s="119" t="s">
        <v>310</v>
      </c>
      <c r="J38" s="119" t="s">
        <v>310</v>
      </c>
      <c r="K38" s="119" t="s">
        <v>76</v>
      </c>
      <c r="L38" s="181" t="s">
        <v>738</v>
      </c>
      <c r="M38" s="17"/>
      <c r="N38" s="181" t="s">
        <v>295</v>
      </c>
      <c r="O38" s="181" t="s">
        <v>238</v>
      </c>
      <c r="P38" s="181" t="s">
        <v>149</v>
      </c>
      <c r="Q38" s="181" t="s">
        <v>212</v>
      </c>
      <c r="R38" s="181" t="s">
        <v>163</v>
      </c>
      <c r="S38" s="181" t="s">
        <v>109</v>
      </c>
    </row>
    <row r="39" spans="1:19" ht="12.6" customHeight="1" x14ac:dyDescent="0.15">
      <c r="A39" s="19" t="s">
        <v>55</v>
      </c>
      <c r="B39" s="121" t="s">
        <v>866</v>
      </c>
      <c r="C39" s="119"/>
      <c r="D39" s="119"/>
      <c r="E39" s="119"/>
      <c r="F39" s="181" t="s">
        <v>866</v>
      </c>
      <c r="G39" s="88"/>
      <c r="H39" s="121" t="s">
        <v>538</v>
      </c>
      <c r="I39" s="119" t="s">
        <v>602</v>
      </c>
      <c r="J39" s="119" t="s">
        <v>652</v>
      </c>
      <c r="K39" s="119" t="s">
        <v>725</v>
      </c>
      <c r="L39" s="181" t="s">
        <v>739</v>
      </c>
      <c r="M39" s="88"/>
      <c r="N39" s="181" t="s">
        <v>458</v>
      </c>
      <c r="O39" s="181" t="s">
        <v>387</v>
      </c>
      <c r="P39" s="181" t="s">
        <v>279</v>
      </c>
      <c r="Q39" s="181" t="s">
        <v>207</v>
      </c>
      <c r="R39" s="181" t="s">
        <v>164</v>
      </c>
      <c r="S39" s="181" t="s">
        <v>110</v>
      </c>
    </row>
    <row r="40" spans="1:19" ht="12.6" customHeight="1" x14ac:dyDescent="0.15">
      <c r="A40" s="19" t="s">
        <v>10</v>
      </c>
      <c r="B40" s="121" t="s">
        <v>75</v>
      </c>
      <c r="C40" s="119"/>
      <c r="D40" s="119"/>
      <c r="E40" s="119"/>
      <c r="F40" s="181" t="s">
        <v>75</v>
      </c>
      <c r="G40" s="17"/>
      <c r="H40" s="121" t="s">
        <v>434</v>
      </c>
      <c r="I40" s="119" t="s">
        <v>590</v>
      </c>
      <c r="J40" s="119" t="s">
        <v>695</v>
      </c>
      <c r="K40" s="119" t="s">
        <v>735</v>
      </c>
      <c r="L40" s="181" t="s">
        <v>740</v>
      </c>
      <c r="M40" s="17"/>
      <c r="N40" s="181" t="s">
        <v>459</v>
      </c>
      <c r="O40" s="181" t="s">
        <v>388</v>
      </c>
      <c r="P40" s="181" t="s">
        <v>280</v>
      </c>
      <c r="Q40" s="181" t="s">
        <v>208</v>
      </c>
      <c r="R40" s="181" t="s">
        <v>165</v>
      </c>
      <c r="S40" s="181" t="s">
        <v>111</v>
      </c>
    </row>
    <row r="41" spans="1:19" ht="12.6" customHeight="1" x14ac:dyDescent="0.15">
      <c r="A41" s="19" t="s">
        <v>43</v>
      </c>
      <c r="B41" s="121" t="s">
        <v>68</v>
      </c>
      <c r="C41" s="119"/>
      <c r="D41" s="119"/>
      <c r="E41" s="119"/>
      <c r="F41" s="181" t="s">
        <v>68</v>
      </c>
      <c r="G41" s="88"/>
      <c r="H41" s="121" t="s">
        <v>68</v>
      </c>
      <c r="I41" s="119" t="s">
        <v>69</v>
      </c>
      <c r="J41" s="119" t="s">
        <v>68</v>
      </c>
      <c r="K41" s="119" t="s">
        <v>68</v>
      </c>
      <c r="L41" s="181" t="s">
        <v>69</v>
      </c>
      <c r="M41" s="88"/>
      <c r="N41" s="181" t="s">
        <v>238</v>
      </c>
      <c r="O41" s="181" t="s">
        <v>76</v>
      </c>
      <c r="P41" s="181" t="s">
        <v>68</v>
      </c>
      <c r="Q41" s="181" t="s">
        <v>76</v>
      </c>
      <c r="R41" s="181" t="s">
        <v>148</v>
      </c>
      <c r="S41" s="181" t="s">
        <v>76</v>
      </c>
    </row>
    <row r="42" spans="1:19" ht="12.6" customHeight="1" x14ac:dyDescent="0.15">
      <c r="A42" s="19" t="s">
        <v>56</v>
      </c>
      <c r="B42" s="121" t="s">
        <v>869</v>
      </c>
      <c r="C42" s="119"/>
      <c r="D42" s="119"/>
      <c r="E42" s="119"/>
      <c r="F42" s="181" t="s">
        <v>869</v>
      </c>
      <c r="G42" s="67"/>
      <c r="H42" s="121" t="s">
        <v>539</v>
      </c>
      <c r="I42" s="119" t="s">
        <v>603</v>
      </c>
      <c r="J42" s="119" t="s">
        <v>696</v>
      </c>
      <c r="K42" s="119" t="s">
        <v>736</v>
      </c>
      <c r="L42" s="181" t="s">
        <v>741</v>
      </c>
      <c r="M42" s="67"/>
      <c r="N42" s="181" t="s">
        <v>460</v>
      </c>
      <c r="O42" s="181" t="s">
        <v>389</v>
      </c>
      <c r="P42" s="181" t="s">
        <v>281</v>
      </c>
      <c r="Q42" s="181" t="s">
        <v>209</v>
      </c>
      <c r="R42" s="181" t="s">
        <v>166</v>
      </c>
      <c r="S42" s="181" t="s">
        <v>112</v>
      </c>
    </row>
    <row r="43" spans="1:19" ht="12.6" customHeight="1" x14ac:dyDescent="0.15">
      <c r="A43" s="19" t="s">
        <v>85</v>
      </c>
      <c r="B43" s="121" t="s">
        <v>614</v>
      </c>
      <c r="C43" s="119"/>
      <c r="D43" s="119"/>
      <c r="E43" s="119"/>
      <c r="F43" s="181" t="s">
        <v>614</v>
      </c>
      <c r="G43" s="67"/>
      <c r="H43" s="121" t="s">
        <v>540</v>
      </c>
      <c r="I43" s="119" t="s">
        <v>604</v>
      </c>
      <c r="J43" s="119" t="s">
        <v>440</v>
      </c>
      <c r="K43" s="119" t="s">
        <v>737</v>
      </c>
      <c r="L43" s="181" t="s">
        <v>742</v>
      </c>
      <c r="M43" s="67"/>
      <c r="N43" s="181" t="s">
        <v>461</v>
      </c>
      <c r="O43" s="181" t="s">
        <v>390</v>
      </c>
      <c r="P43" s="181" t="s">
        <v>282</v>
      </c>
      <c r="Q43" s="181" t="s">
        <v>210</v>
      </c>
      <c r="R43" s="181" t="s">
        <v>167</v>
      </c>
      <c r="S43" s="181" t="s">
        <v>113</v>
      </c>
    </row>
    <row r="44" spans="1:19" ht="12.6" customHeight="1" x14ac:dyDescent="0.15">
      <c r="A44" s="182" t="s">
        <v>28</v>
      </c>
      <c r="B44" s="181" t="s">
        <v>867</v>
      </c>
      <c r="C44" s="181"/>
      <c r="D44" s="181"/>
      <c r="E44" s="181"/>
      <c r="F44" s="181" t="s">
        <v>867</v>
      </c>
      <c r="G44" s="17"/>
      <c r="H44" s="181" t="s">
        <v>541</v>
      </c>
      <c r="I44" s="181" t="s">
        <v>605</v>
      </c>
      <c r="J44" s="181" t="s">
        <v>697</v>
      </c>
      <c r="K44" s="181" t="s">
        <v>726</v>
      </c>
      <c r="L44" s="181" t="s">
        <v>743</v>
      </c>
      <c r="M44" s="17"/>
      <c r="N44" s="181" t="s">
        <v>462</v>
      </c>
      <c r="O44" s="181" t="s">
        <v>391</v>
      </c>
      <c r="P44" s="181" t="s">
        <v>283</v>
      </c>
      <c r="Q44" s="181" t="s">
        <v>211</v>
      </c>
      <c r="R44" s="181" t="s">
        <v>168</v>
      </c>
      <c r="S44" s="181" t="s">
        <v>114</v>
      </c>
    </row>
    <row r="45" spans="1:19" ht="12.6" customHeight="1" x14ac:dyDescent="0.2">
      <c r="Q45" s="194"/>
      <c r="R45" s="194"/>
      <c r="S45" s="194"/>
    </row>
    <row r="46" spans="1:19" ht="12.6" customHeight="1" x14ac:dyDescent="0.2">
      <c r="A46" s="149" t="s">
        <v>303</v>
      </c>
      <c r="Q46" s="194"/>
      <c r="R46" s="194"/>
      <c r="S46" s="194"/>
    </row>
    <row r="47" spans="1:19" ht="12.6" customHeight="1" x14ac:dyDescent="0.2">
      <c r="Q47" s="194"/>
      <c r="R47" s="194"/>
      <c r="S47" s="194"/>
    </row>
    <row r="48" spans="1:19" ht="12.6" customHeight="1" x14ac:dyDescent="0.15">
      <c r="A48" s="99"/>
      <c r="B48" s="16" t="s">
        <v>858</v>
      </c>
      <c r="C48" s="16" t="s">
        <v>859</v>
      </c>
      <c r="D48" s="16" t="s">
        <v>860</v>
      </c>
      <c r="E48" s="16" t="s">
        <v>861</v>
      </c>
      <c r="F48" s="118" t="s">
        <v>80</v>
      </c>
      <c r="G48" s="67"/>
      <c r="H48" s="16" t="s">
        <v>526</v>
      </c>
      <c r="I48" s="16" t="s">
        <v>527</v>
      </c>
      <c r="J48" s="16" t="s">
        <v>528</v>
      </c>
      <c r="K48" s="16" t="s">
        <v>529</v>
      </c>
      <c r="L48" s="118" t="s">
        <v>80</v>
      </c>
      <c r="M48" s="67"/>
      <c r="N48" s="118">
        <v>2014</v>
      </c>
      <c r="O48" s="118">
        <v>2013</v>
      </c>
      <c r="P48" s="118">
        <v>2012</v>
      </c>
      <c r="Q48" s="118">
        <v>2011</v>
      </c>
      <c r="R48" s="118">
        <v>2010</v>
      </c>
      <c r="S48" s="118">
        <v>2009</v>
      </c>
    </row>
    <row r="49" spans="1:19" ht="12.6" customHeight="1" x14ac:dyDescent="0.15">
      <c r="A49" s="19" t="s">
        <v>30</v>
      </c>
      <c r="B49" s="122" t="s">
        <v>69</v>
      </c>
      <c r="C49" s="119"/>
      <c r="D49" s="119"/>
      <c r="E49" s="119"/>
      <c r="F49" s="181" t="s">
        <v>69</v>
      </c>
      <c r="G49" s="67"/>
      <c r="H49" s="122" t="s">
        <v>310</v>
      </c>
      <c r="I49" s="119" t="s">
        <v>310</v>
      </c>
      <c r="J49" s="119" t="s">
        <v>69</v>
      </c>
      <c r="K49" s="119" t="s">
        <v>69</v>
      </c>
      <c r="L49" s="181" t="s">
        <v>308</v>
      </c>
      <c r="M49" s="67"/>
      <c r="N49" s="181" t="s">
        <v>591</v>
      </c>
      <c r="O49" s="181" t="s">
        <v>315</v>
      </c>
      <c r="P49" s="181" t="s">
        <v>649</v>
      </c>
      <c r="Q49" s="181" t="s">
        <v>202</v>
      </c>
      <c r="R49" s="181" t="s">
        <v>173</v>
      </c>
      <c r="S49" s="181" t="s">
        <v>428</v>
      </c>
    </row>
    <row r="50" spans="1:19" ht="12.6" customHeight="1" x14ac:dyDescent="0.15">
      <c r="A50" s="19" t="s">
        <v>55</v>
      </c>
      <c r="B50" s="121" t="s">
        <v>939</v>
      </c>
      <c r="C50" s="119"/>
      <c r="D50" s="119"/>
      <c r="E50" s="119"/>
      <c r="F50" s="181" t="s">
        <v>939</v>
      </c>
      <c r="G50" s="67"/>
      <c r="H50" s="121" t="s">
        <v>646</v>
      </c>
      <c r="I50" s="119" t="s">
        <v>829</v>
      </c>
      <c r="J50" s="119" t="s">
        <v>830</v>
      </c>
      <c r="K50" s="119" t="s">
        <v>831</v>
      </c>
      <c r="L50" s="181" t="s">
        <v>832</v>
      </c>
      <c r="M50" s="67"/>
      <c r="N50" s="181" t="s">
        <v>990</v>
      </c>
      <c r="O50" s="181" t="s">
        <v>986</v>
      </c>
      <c r="P50" s="181" t="s">
        <v>982</v>
      </c>
      <c r="Q50" s="181" t="s">
        <v>978</v>
      </c>
      <c r="R50" s="181" t="s">
        <v>974</v>
      </c>
      <c r="S50" s="181" t="s">
        <v>970</v>
      </c>
    </row>
    <row r="51" spans="1:19" ht="12.6" customHeight="1" x14ac:dyDescent="0.15">
      <c r="A51" s="19" t="s">
        <v>10</v>
      </c>
      <c r="B51" s="122" t="s">
        <v>940</v>
      </c>
      <c r="C51" s="119"/>
      <c r="D51" s="119"/>
      <c r="E51" s="119"/>
      <c r="F51" s="181" t="s">
        <v>940</v>
      </c>
      <c r="G51" s="67"/>
      <c r="H51" s="122" t="s">
        <v>592</v>
      </c>
      <c r="I51" s="119" t="s">
        <v>833</v>
      </c>
      <c r="J51" s="119" t="s">
        <v>834</v>
      </c>
      <c r="K51" s="119" t="s">
        <v>994</v>
      </c>
      <c r="L51" s="181" t="s">
        <v>995</v>
      </c>
      <c r="M51" s="67"/>
      <c r="N51" s="181" t="s">
        <v>991</v>
      </c>
      <c r="O51" s="181" t="s">
        <v>987</v>
      </c>
      <c r="P51" s="181" t="s">
        <v>983</v>
      </c>
      <c r="Q51" s="181" t="s">
        <v>979</v>
      </c>
      <c r="R51" s="181" t="s">
        <v>975</v>
      </c>
      <c r="S51" s="181" t="s">
        <v>971</v>
      </c>
    </row>
    <row r="52" spans="1:19" ht="12.6" customHeight="1" x14ac:dyDescent="0.15">
      <c r="A52" s="19" t="s">
        <v>43</v>
      </c>
      <c r="B52" s="122" t="s">
        <v>68</v>
      </c>
      <c r="C52" s="119"/>
      <c r="D52" s="119"/>
      <c r="E52" s="119"/>
      <c r="F52" s="181" t="s">
        <v>68</v>
      </c>
      <c r="G52" s="67"/>
      <c r="H52" s="122" t="s">
        <v>68</v>
      </c>
      <c r="I52" s="119" t="s">
        <v>68</v>
      </c>
      <c r="J52" s="119" t="s">
        <v>68</v>
      </c>
      <c r="K52" s="119" t="s">
        <v>68</v>
      </c>
      <c r="L52" s="181" t="s">
        <v>68</v>
      </c>
      <c r="M52" s="67"/>
      <c r="N52" s="181" t="s">
        <v>68</v>
      </c>
      <c r="O52" s="181" t="s">
        <v>74</v>
      </c>
      <c r="P52" s="181" t="s">
        <v>68</v>
      </c>
      <c r="Q52" s="181" t="s">
        <v>76</v>
      </c>
      <c r="R52" s="181" t="s">
        <v>145</v>
      </c>
      <c r="S52" s="181" t="s">
        <v>99</v>
      </c>
    </row>
    <row r="53" spans="1:19" ht="12.6" customHeight="1" x14ac:dyDescent="0.15">
      <c r="A53" s="19" t="s">
        <v>56</v>
      </c>
      <c r="B53" s="122" t="s">
        <v>941</v>
      </c>
      <c r="C53" s="119"/>
      <c r="D53" s="119"/>
      <c r="E53" s="119"/>
      <c r="F53" s="181" t="s">
        <v>941</v>
      </c>
      <c r="G53" s="67"/>
      <c r="H53" s="122" t="s">
        <v>996</v>
      </c>
      <c r="I53" s="119" t="s">
        <v>70</v>
      </c>
      <c r="J53" s="119" t="s">
        <v>997</v>
      </c>
      <c r="K53" s="119" t="s">
        <v>998</v>
      </c>
      <c r="L53" s="181" t="s">
        <v>999</v>
      </c>
      <c r="M53" s="67"/>
      <c r="N53" s="181" t="s">
        <v>992</v>
      </c>
      <c r="O53" s="181" t="s">
        <v>988</v>
      </c>
      <c r="P53" s="181" t="s">
        <v>984</v>
      </c>
      <c r="Q53" s="181" t="s">
        <v>980</v>
      </c>
      <c r="R53" s="181" t="s">
        <v>976</v>
      </c>
      <c r="S53" s="181" t="s">
        <v>972</v>
      </c>
    </row>
    <row r="54" spans="1:19" ht="12.6" customHeight="1" x14ac:dyDescent="0.15">
      <c r="A54" s="19" t="s">
        <v>85</v>
      </c>
      <c r="B54" s="122" t="s">
        <v>590</v>
      </c>
      <c r="C54" s="119"/>
      <c r="D54" s="119"/>
      <c r="E54" s="119"/>
      <c r="F54" s="181" t="s">
        <v>590</v>
      </c>
      <c r="G54" s="17"/>
      <c r="H54" s="122" t="s">
        <v>438</v>
      </c>
      <c r="I54" s="119" t="s">
        <v>647</v>
      </c>
      <c r="J54" s="119" t="s">
        <v>1000</v>
      </c>
      <c r="K54" s="119" t="s">
        <v>1001</v>
      </c>
      <c r="L54" s="181" t="s">
        <v>1002</v>
      </c>
      <c r="M54" s="17"/>
      <c r="N54" s="181" t="s">
        <v>993</v>
      </c>
      <c r="O54" s="181" t="s">
        <v>989</v>
      </c>
      <c r="P54" s="181" t="s">
        <v>985</v>
      </c>
      <c r="Q54" s="181" t="s">
        <v>981</v>
      </c>
      <c r="R54" s="181" t="s">
        <v>977</v>
      </c>
      <c r="S54" s="181" t="s">
        <v>973</v>
      </c>
    </row>
    <row r="55" spans="1:19" ht="12.6" customHeight="1" x14ac:dyDescent="0.15">
      <c r="A55" s="182" t="s">
        <v>28</v>
      </c>
      <c r="B55" s="181" t="s">
        <v>882</v>
      </c>
      <c r="C55" s="181"/>
      <c r="D55" s="181"/>
      <c r="E55" s="181"/>
      <c r="F55" s="181" t="s">
        <v>882</v>
      </c>
      <c r="G55" s="123"/>
      <c r="H55" s="181" t="s">
        <v>891</v>
      </c>
      <c r="I55" s="181" t="s">
        <v>892</v>
      </c>
      <c r="J55" s="181" t="s">
        <v>893</v>
      </c>
      <c r="K55" s="181" t="s">
        <v>894</v>
      </c>
      <c r="L55" s="181" t="s">
        <v>895</v>
      </c>
      <c r="M55" s="123"/>
      <c r="N55" s="181" t="s">
        <v>898</v>
      </c>
      <c r="O55" s="181" t="s">
        <v>906</v>
      </c>
      <c r="P55" s="181" t="s">
        <v>914</v>
      </c>
      <c r="Q55" s="181" t="s">
        <v>922</v>
      </c>
      <c r="R55" s="181" t="s">
        <v>929</v>
      </c>
      <c r="S55" s="181" t="s">
        <v>937</v>
      </c>
    </row>
    <row r="57" spans="1:19" ht="12.6" customHeight="1" x14ac:dyDescent="0.15">
      <c r="A57" s="149" t="s">
        <v>304</v>
      </c>
    </row>
    <row r="59" spans="1:19" ht="12.6" customHeight="1" x14ac:dyDescent="0.15">
      <c r="A59" s="99"/>
      <c r="B59" s="16" t="s">
        <v>858</v>
      </c>
      <c r="C59" s="16" t="s">
        <v>859</v>
      </c>
      <c r="D59" s="16" t="s">
        <v>860</v>
      </c>
      <c r="E59" s="16" t="s">
        <v>861</v>
      </c>
      <c r="F59" s="118" t="s">
        <v>80</v>
      </c>
      <c r="G59" s="67"/>
      <c r="H59" s="16" t="s">
        <v>526</v>
      </c>
      <c r="I59" s="16" t="s">
        <v>527</v>
      </c>
      <c r="J59" s="16" t="s">
        <v>528</v>
      </c>
      <c r="K59" s="16" t="s">
        <v>529</v>
      </c>
      <c r="L59" s="118" t="s">
        <v>80</v>
      </c>
      <c r="M59" s="67"/>
      <c r="N59" s="118">
        <v>2014</v>
      </c>
      <c r="O59" s="118">
        <v>2013</v>
      </c>
      <c r="P59" s="118">
        <v>2012</v>
      </c>
      <c r="Q59" s="118">
        <v>2011</v>
      </c>
      <c r="R59" s="118">
        <v>2010</v>
      </c>
      <c r="S59" s="118">
        <v>2009</v>
      </c>
    </row>
    <row r="60" spans="1:19" ht="12.6" customHeight="1" x14ac:dyDescent="0.15">
      <c r="A60" s="19" t="s">
        <v>30</v>
      </c>
      <c r="B60" s="119" t="s">
        <v>463</v>
      </c>
      <c r="C60" s="119"/>
      <c r="D60" s="120"/>
      <c r="E60" s="119"/>
      <c r="F60" s="181" t="s">
        <v>463</v>
      </c>
      <c r="G60" s="17"/>
      <c r="H60" s="119" t="s">
        <v>555</v>
      </c>
      <c r="I60" s="119" t="s">
        <v>615</v>
      </c>
      <c r="J60" s="120" t="s">
        <v>76</v>
      </c>
      <c r="K60" s="119" t="s">
        <v>68</v>
      </c>
      <c r="L60" s="181" t="s">
        <v>669</v>
      </c>
      <c r="M60" s="17"/>
      <c r="N60" s="181" t="s">
        <v>448</v>
      </c>
      <c r="O60" s="181" t="s">
        <v>314</v>
      </c>
      <c r="P60" s="181" t="s">
        <v>66</v>
      </c>
      <c r="Q60" s="181" t="s">
        <v>66</v>
      </c>
      <c r="R60" s="181" t="s">
        <v>66</v>
      </c>
      <c r="S60" s="181" t="s">
        <v>66</v>
      </c>
    </row>
    <row r="61" spans="1:19" ht="12.6" customHeight="1" x14ac:dyDescent="0.15">
      <c r="A61" s="19" t="s">
        <v>55</v>
      </c>
      <c r="B61" s="119" t="s">
        <v>68</v>
      </c>
      <c r="C61" s="119"/>
      <c r="D61" s="120"/>
      <c r="E61" s="119"/>
      <c r="F61" s="181" t="s">
        <v>68</v>
      </c>
      <c r="G61" s="88"/>
      <c r="H61" s="119" t="s">
        <v>74</v>
      </c>
      <c r="I61" s="119" t="s">
        <v>310</v>
      </c>
      <c r="J61" s="120" t="s">
        <v>68</v>
      </c>
      <c r="K61" s="119" t="s">
        <v>773</v>
      </c>
      <c r="L61" s="181" t="s">
        <v>774</v>
      </c>
      <c r="M61" s="88"/>
      <c r="N61" s="181" t="s">
        <v>449</v>
      </c>
      <c r="O61" s="181" t="s">
        <v>308</v>
      </c>
      <c r="P61" s="181" t="s">
        <v>66</v>
      </c>
      <c r="Q61" s="181" t="s">
        <v>66</v>
      </c>
      <c r="R61" s="181" t="s">
        <v>66</v>
      </c>
      <c r="S61" s="181" t="s">
        <v>66</v>
      </c>
    </row>
    <row r="62" spans="1:19" ht="12.6" customHeight="1" x14ac:dyDescent="0.15">
      <c r="A62" s="19" t="s">
        <v>10</v>
      </c>
      <c r="B62" s="119" t="s">
        <v>876</v>
      </c>
      <c r="C62" s="119"/>
      <c r="D62" s="120"/>
      <c r="E62" s="119"/>
      <c r="F62" s="181" t="s">
        <v>876</v>
      </c>
      <c r="G62" s="17"/>
      <c r="H62" s="119" t="s">
        <v>546</v>
      </c>
      <c r="I62" s="119" t="s">
        <v>616</v>
      </c>
      <c r="J62" s="120" t="s">
        <v>240</v>
      </c>
      <c r="K62" s="119" t="s">
        <v>648</v>
      </c>
      <c r="L62" s="181" t="s">
        <v>775</v>
      </c>
      <c r="M62" s="17"/>
      <c r="N62" s="181" t="s">
        <v>450</v>
      </c>
      <c r="O62" s="181" t="s">
        <v>378</v>
      </c>
      <c r="P62" s="181" t="s">
        <v>66</v>
      </c>
      <c r="Q62" s="181" t="s">
        <v>66</v>
      </c>
      <c r="R62" s="181" t="s">
        <v>66</v>
      </c>
      <c r="S62" s="181" t="s">
        <v>66</v>
      </c>
    </row>
    <row r="63" spans="1:19" ht="12.6" customHeight="1" x14ac:dyDescent="0.15">
      <c r="A63" s="19" t="s">
        <v>43</v>
      </c>
      <c r="B63" s="119" t="s">
        <v>68</v>
      </c>
      <c r="C63" s="119"/>
      <c r="D63" s="120"/>
      <c r="E63" s="119"/>
      <c r="F63" s="181" t="s">
        <v>68</v>
      </c>
      <c r="G63" s="88"/>
      <c r="H63" s="119" t="s">
        <v>68</v>
      </c>
      <c r="I63" s="119" t="s">
        <v>68</v>
      </c>
      <c r="J63" s="120" t="s">
        <v>68</v>
      </c>
      <c r="K63" s="119" t="s">
        <v>68</v>
      </c>
      <c r="L63" s="181" t="s">
        <v>68</v>
      </c>
      <c r="M63" s="88"/>
      <c r="N63" s="181" t="s">
        <v>68</v>
      </c>
      <c r="O63" s="181" t="s">
        <v>68</v>
      </c>
      <c r="P63" s="181" t="s">
        <v>66</v>
      </c>
      <c r="Q63" s="181" t="s">
        <v>66</v>
      </c>
      <c r="R63" s="181" t="s">
        <v>66</v>
      </c>
      <c r="S63" s="181" t="s">
        <v>66</v>
      </c>
    </row>
    <row r="64" spans="1:19" ht="12.6" customHeight="1" x14ac:dyDescent="0.15">
      <c r="A64" s="19" t="s">
        <v>31</v>
      </c>
      <c r="B64" s="119" t="s">
        <v>877</v>
      </c>
      <c r="C64" s="119"/>
      <c r="D64" s="120"/>
      <c r="E64" s="119"/>
      <c r="F64" s="181" t="s">
        <v>877</v>
      </c>
      <c r="G64" s="67"/>
      <c r="H64" s="119" t="s">
        <v>585</v>
      </c>
      <c r="I64" s="119" t="s">
        <v>617</v>
      </c>
      <c r="J64" s="120" t="s">
        <v>68</v>
      </c>
      <c r="K64" s="119" t="s">
        <v>68</v>
      </c>
      <c r="L64" s="181" t="s">
        <v>670</v>
      </c>
      <c r="M64" s="67"/>
      <c r="N64" s="181" t="s">
        <v>439</v>
      </c>
      <c r="O64" s="181" t="s">
        <v>379</v>
      </c>
      <c r="P64" s="181" t="s">
        <v>66</v>
      </c>
      <c r="Q64" s="181" t="s">
        <v>66</v>
      </c>
      <c r="R64" s="181" t="s">
        <v>66</v>
      </c>
      <c r="S64" s="181" t="s">
        <v>66</v>
      </c>
    </row>
    <row r="65" spans="1:19" ht="12.6" customHeight="1" x14ac:dyDescent="0.15">
      <c r="A65" s="19" t="s">
        <v>510</v>
      </c>
      <c r="B65" s="119" t="s">
        <v>615</v>
      </c>
      <c r="C65" s="119"/>
      <c r="D65" s="120"/>
      <c r="E65" s="119"/>
      <c r="F65" s="181" t="s">
        <v>615</v>
      </c>
      <c r="G65" s="67"/>
      <c r="H65" s="119" t="s">
        <v>429</v>
      </c>
      <c r="I65" s="119" t="s">
        <v>201</v>
      </c>
      <c r="J65" s="120" t="s">
        <v>68</v>
      </c>
      <c r="K65" s="119" t="s">
        <v>76</v>
      </c>
      <c r="L65" s="181" t="s">
        <v>776</v>
      </c>
      <c r="M65" s="67"/>
      <c r="N65" s="181" t="s">
        <v>451</v>
      </c>
      <c r="O65" s="181" t="s">
        <v>254</v>
      </c>
      <c r="P65" s="181" t="s">
        <v>66</v>
      </c>
      <c r="Q65" s="181" t="s">
        <v>66</v>
      </c>
      <c r="R65" s="181" t="s">
        <v>66</v>
      </c>
      <c r="S65" s="181" t="s">
        <v>66</v>
      </c>
    </row>
    <row r="66" spans="1:19" ht="12.6" customHeight="1" x14ac:dyDescent="0.15">
      <c r="A66" s="182" t="s">
        <v>28</v>
      </c>
      <c r="B66" s="181" t="s">
        <v>875</v>
      </c>
      <c r="C66" s="181"/>
      <c r="D66" s="181"/>
      <c r="E66" s="181"/>
      <c r="F66" s="181" t="s">
        <v>875</v>
      </c>
      <c r="G66" s="17"/>
      <c r="H66" s="181" t="s">
        <v>584</v>
      </c>
      <c r="I66" s="181" t="s">
        <v>612</v>
      </c>
      <c r="J66" s="181" t="s">
        <v>645</v>
      </c>
      <c r="K66" s="181" t="s">
        <v>770</v>
      </c>
      <c r="L66" s="181" t="s">
        <v>766</v>
      </c>
      <c r="M66" s="17"/>
      <c r="N66" s="181" t="s">
        <v>446</v>
      </c>
      <c r="O66" s="181" t="s">
        <v>380</v>
      </c>
      <c r="P66" s="181" t="s">
        <v>66</v>
      </c>
      <c r="Q66" s="181" t="s">
        <v>66</v>
      </c>
      <c r="R66" s="181" t="s">
        <v>66</v>
      </c>
      <c r="S66" s="181" t="s">
        <v>66</v>
      </c>
    </row>
    <row r="68" spans="1:19" ht="12.6" customHeight="1" x14ac:dyDescent="0.15">
      <c r="A68" s="149" t="s">
        <v>493</v>
      </c>
    </row>
    <row r="70" spans="1:19" ht="12.6" customHeight="1" x14ac:dyDescent="0.15">
      <c r="A70" s="99"/>
      <c r="B70" s="16" t="s">
        <v>858</v>
      </c>
      <c r="C70" s="16" t="s">
        <v>859</v>
      </c>
      <c r="D70" s="16" t="s">
        <v>860</v>
      </c>
      <c r="E70" s="16" t="s">
        <v>861</v>
      </c>
      <c r="F70" s="118" t="s">
        <v>80</v>
      </c>
      <c r="G70" s="67"/>
      <c r="H70" s="16" t="s">
        <v>526</v>
      </c>
      <c r="I70" s="16" t="s">
        <v>527</v>
      </c>
      <c r="J70" s="16" t="s">
        <v>528</v>
      </c>
      <c r="K70" s="16" t="s">
        <v>529</v>
      </c>
      <c r="L70" s="118" t="s">
        <v>80</v>
      </c>
      <c r="M70" s="67"/>
      <c r="N70" s="118">
        <v>2014</v>
      </c>
      <c r="O70" s="118">
        <v>2013</v>
      </c>
      <c r="P70" s="118">
        <v>2012</v>
      </c>
      <c r="Q70" s="118">
        <v>2011</v>
      </c>
      <c r="R70" s="118">
        <v>2010</v>
      </c>
      <c r="S70" s="118">
        <v>2009</v>
      </c>
    </row>
    <row r="71" spans="1:19" ht="12.6" customHeight="1" x14ac:dyDescent="0.15">
      <c r="A71" s="19" t="s">
        <v>30</v>
      </c>
      <c r="B71" s="119" t="s">
        <v>68</v>
      </c>
      <c r="C71" s="119"/>
      <c r="D71" s="120"/>
      <c r="E71" s="119"/>
      <c r="F71" s="181" t="s">
        <v>68</v>
      </c>
      <c r="G71" s="17"/>
      <c r="H71" s="119" t="s">
        <v>68</v>
      </c>
      <c r="I71" s="119" t="s">
        <v>68</v>
      </c>
      <c r="J71" s="120" t="s">
        <v>69</v>
      </c>
      <c r="K71" s="119" t="s">
        <v>68</v>
      </c>
      <c r="L71" s="181" t="s">
        <v>69</v>
      </c>
      <c r="M71" s="17"/>
      <c r="N71" s="181" t="s">
        <v>69</v>
      </c>
      <c r="O71" s="181" t="s">
        <v>310</v>
      </c>
      <c r="P71" s="181" t="s">
        <v>263</v>
      </c>
      <c r="Q71" s="181" t="s">
        <v>251</v>
      </c>
      <c r="R71" s="181" t="s">
        <v>176</v>
      </c>
      <c r="S71" s="181" t="s">
        <v>135</v>
      </c>
    </row>
    <row r="72" spans="1:19" ht="12.6" customHeight="1" x14ac:dyDescent="0.15">
      <c r="A72" s="19" t="s">
        <v>43</v>
      </c>
      <c r="B72" s="119" t="s">
        <v>68</v>
      </c>
      <c r="C72" s="119"/>
      <c r="D72" s="120"/>
      <c r="E72" s="119"/>
      <c r="F72" s="181" t="s">
        <v>68</v>
      </c>
      <c r="G72" s="88"/>
      <c r="H72" s="119" t="s">
        <v>68</v>
      </c>
      <c r="I72" s="119" t="s">
        <v>68</v>
      </c>
      <c r="J72" s="120" t="s">
        <v>68</v>
      </c>
      <c r="K72" s="119" t="s">
        <v>68</v>
      </c>
      <c r="L72" s="181" t="s">
        <v>68</v>
      </c>
      <c r="M72" s="88"/>
      <c r="N72" s="181" t="s">
        <v>433</v>
      </c>
      <c r="O72" s="181" t="s">
        <v>68</v>
      </c>
      <c r="P72" s="181" t="s">
        <v>68</v>
      </c>
      <c r="Q72" s="181" t="s">
        <v>68</v>
      </c>
      <c r="R72" s="181" t="s">
        <v>150</v>
      </c>
      <c r="S72" s="181" t="s">
        <v>136</v>
      </c>
    </row>
    <row r="73" spans="1:19" ht="12.6" customHeight="1" x14ac:dyDescent="0.15">
      <c r="A73" s="19" t="s">
        <v>510</v>
      </c>
      <c r="B73" s="119" t="s">
        <v>1015</v>
      </c>
      <c r="C73" s="119"/>
      <c r="D73" s="120"/>
      <c r="E73" s="119"/>
      <c r="F73" s="181" t="s">
        <v>1015</v>
      </c>
      <c r="G73" s="17"/>
      <c r="H73" s="119" t="s">
        <v>577</v>
      </c>
      <c r="I73" s="119" t="s">
        <v>626</v>
      </c>
      <c r="J73" s="120" t="s">
        <v>698</v>
      </c>
      <c r="K73" s="119" t="s">
        <v>813</v>
      </c>
      <c r="L73" s="181" t="s">
        <v>807</v>
      </c>
      <c r="M73" s="17"/>
      <c r="N73" s="181" t="s">
        <v>561</v>
      </c>
      <c r="O73" s="181" t="s">
        <v>405</v>
      </c>
      <c r="P73" s="181" t="s">
        <v>264</v>
      </c>
      <c r="Q73" s="181" t="s">
        <v>246</v>
      </c>
      <c r="R73" s="181" t="s">
        <v>182</v>
      </c>
      <c r="S73" s="181" t="s">
        <v>137</v>
      </c>
    </row>
    <row r="74" spans="1:19" ht="12.6" customHeight="1" x14ac:dyDescent="0.15">
      <c r="A74" s="19" t="s">
        <v>55</v>
      </c>
      <c r="B74" s="119" t="s">
        <v>1016</v>
      </c>
      <c r="C74" s="119"/>
      <c r="D74" s="120"/>
      <c r="E74" s="119"/>
      <c r="F74" s="181" t="s">
        <v>1016</v>
      </c>
      <c r="G74" s="88"/>
      <c r="H74" s="119" t="s">
        <v>578</v>
      </c>
      <c r="I74" s="119" t="s">
        <v>627</v>
      </c>
      <c r="J74" s="120" t="s">
        <v>699</v>
      </c>
      <c r="K74" s="119" t="s">
        <v>814</v>
      </c>
      <c r="L74" s="181" t="s">
        <v>808</v>
      </c>
      <c r="M74" s="88"/>
      <c r="N74" s="181" t="s">
        <v>562</v>
      </c>
      <c r="O74" s="181" t="s">
        <v>406</v>
      </c>
      <c r="P74" s="181" t="s">
        <v>265</v>
      </c>
      <c r="Q74" s="181" t="s">
        <v>247</v>
      </c>
      <c r="R74" s="181" t="s">
        <v>177</v>
      </c>
      <c r="S74" s="181" t="s">
        <v>138</v>
      </c>
    </row>
    <row r="75" spans="1:19" ht="12.6" customHeight="1" x14ac:dyDescent="0.15">
      <c r="A75" s="19" t="s">
        <v>10</v>
      </c>
      <c r="B75" s="119" t="s">
        <v>1017</v>
      </c>
      <c r="C75" s="119"/>
      <c r="D75" s="120"/>
      <c r="E75" s="119"/>
      <c r="F75" s="181" t="s">
        <v>1017</v>
      </c>
      <c r="G75" s="67"/>
      <c r="H75" s="119" t="s">
        <v>579</v>
      </c>
      <c r="I75" s="119" t="s">
        <v>628</v>
      </c>
      <c r="J75" s="120" t="s">
        <v>700</v>
      </c>
      <c r="K75" s="119" t="s">
        <v>815</v>
      </c>
      <c r="L75" s="181" t="s">
        <v>809</v>
      </c>
      <c r="M75" s="67"/>
      <c r="N75" s="181" t="s">
        <v>563</v>
      </c>
      <c r="O75" s="181" t="s">
        <v>407</v>
      </c>
      <c r="P75" s="181" t="s">
        <v>414</v>
      </c>
      <c r="Q75" s="181" t="s">
        <v>248</v>
      </c>
      <c r="R75" s="181" t="s">
        <v>178</v>
      </c>
      <c r="S75" s="181" t="s">
        <v>139</v>
      </c>
    </row>
    <row r="76" spans="1:19" ht="12.6" customHeight="1" x14ac:dyDescent="0.15">
      <c r="A76" s="19" t="s">
        <v>56</v>
      </c>
      <c r="B76" s="119" t="s">
        <v>1018</v>
      </c>
      <c r="C76" s="119"/>
      <c r="D76" s="120"/>
      <c r="E76" s="119"/>
      <c r="F76" s="181" t="s">
        <v>1018</v>
      </c>
      <c r="G76" s="67"/>
      <c r="H76" s="119" t="s">
        <v>580</v>
      </c>
      <c r="I76" s="119" t="s">
        <v>68</v>
      </c>
      <c r="J76" s="120" t="s">
        <v>701</v>
      </c>
      <c r="K76" s="119" t="s">
        <v>816</v>
      </c>
      <c r="L76" s="181" t="s">
        <v>810</v>
      </c>
      <c r="M76" s="67"/>
      <c r="N76" s="181" t="s">
        <v>564</v>
      </c>
      <c r="O76" s="181" t="s">
        <v>408</v>
      </c>
      <c r="P76" s="181" t="s">
        <v>415</v>
      </c>
      <c r="Q76" s="181" t="s">
        <v>253</v>
      </c>
      <c r="R76" s="181" t="s">
        <v>183</v>
      </c>
      <c r="S76" s="181" t="s">
        <v>140</v>
      </c>
    </row>
    <row r="77" spans="1:19" ht="12.6" customHeight="1" x14ac:dyDescent="0.15">
      <c r="A77" s="19" t="s">
        <v>71</v>
      </c>
      <c r="B77" s="119" t="s">
        <v>1019</v>
      </c>
      <c r="C77" s="119"/>
      <c r="D77" s="119"/>
      <c r="E77" s="119"/>
      <c r="F77" s="181" t="s">
        <v>1019</v>
      </c>
      <c r="G77" s="67"/>
      <c r="H77" s="119" t="s">
        <v>581</v>
      </c>
      <c r="I77" s="119" t="s">
        <v>432</v>
      </c>
      <c r="J77" s="119" t="s">
        <v>702</v>
      </c>
      <c r="K77" s="119" t="s">
        <v>817</v>
      </c>
      <c r="L77" s="181" t="s">
        <v>811</v>
      </c>
      <c r="M77" s="67"/>
      <c r="N77" s="183" t="s">
        <v>565</v>
      </c>
      <c r="O77" s="183" t="s">
        <v>409</v>
      </c>
      <c r="P77" s="183">
        <v>837869</v>
      </c>
      <c r="Q77" s="181" t="s">
        <v>249</v>
      </c>
      <c r="R77" s="181" t="s">
        <v>179</v>
      </c>
      <c r="S77" s="181" t="s">
        <v>141</v>
      </c>
    </row>
    <row r="78" spans="1:19" ht="12.6" customHeight="1" x14ac:dyDescent="0.15">
      <c r="A78" s="19" t="s">
        <v>511</v>
      </c>
      <c r="B78" s="119" t="s">
        <v>1020</v>
      </c>
      <c r="C78" s="119"/>
      <c r="D78" s="119"/>
      <c r="E78" s="119"/>
      <c r="F78" s="181" t="s">
        <v>1020</v>
      </c>
      <c r="G78" s="17"/>
      <c r="H78" s="119" t="s">
        <v>582</v>
      </c>
      <c r="I78" s="119" t="s">
        <v>629</v>
      </c>
      <c r="J78" s="119" t="s">
        <v>90</v>
      </c>
      <c r="K78" s="119" t="s">
        <v>818</v>
      </c>
      <c r="L78" s="181" t="s">
        <v>812</v>
      </c>
      <c r="M78" s="17"/>
      <c r="N78" s="181" t="s">
        <v>566</v>
      </c>
      <c r="O78" s="181" t="s">
        <v>410</v>
      </c>
      <c r="P78" s="181" t="s">
        <v>416</v>
      </c>
      <c r="Q78" s="181" t="s">
        <v>250</v>
      </c>
      <c r="R78" s="181" t="s">
        <v>180</v>
      </c>
      <c r="S78" s="181" t="s">
        <v>142</v>
      </c>
    </row>
    <row r="79" spans="1:19" ht="12.6" customHeight="1" x14ac:dyDescent="0.15">
      <c r="A79" s="182" t="s">
        <v>28</v>
      </c>
      <c r="B79" s="181" t="s">
        <v>1011</v>
      </c>
      <c r="C79" s="181"/>
      <c r="D79" s="181"/>
      <c r="E79" s="181"/>
      <c r="F79" s="181" t="s">
        <v>1011</v>
      </c>
      <c r="G79" s="17"/>
      <c r="H79" s="181" t="s">
        <v>573</v>
      </c>
      <c r="I79" s="181" t="s">
        <v>622</v>
      </c>
      <c r="J79" s="181" t="s">
        <v>683</v>
      </c>
      <c r="K79" s="181" t="s">
        <v>791</v>
      </c>
      <c r="L79" s="181" t="s">
        <v>797</v>
      </c>
      <c r="M79" s="17"/>
      <c r="N79" s="181" t="s">
        <v>567</v>
      </c>
      <c r="O79" s="181" t="s">
        <v>411</v>
      </c>
      <c r="P79" s="181" t="s">
        <v>412</v>
      </c>
      <c r="Q79" s="181" t="s">
        <v>252</v>
      </c>
      <c r="R79" s="181" t="s">
        <v>181</v>
      </c>
      <c r="S79" s="181" t="s">
        <v>143</v>
      </c>
    </row>
    <row r="81" spans="1:19" ht="12.6" customHeight="1" x14ac:dyDescent="0.15">
      <c r="A81" s="149" t="s">
        <v>305</v>
      </c>
    </row>
    <row r="83" spans="1:19" ht="12.6" customHeight="1" x14ac:dyDescent="0.15">
      <c r="A83" s="99"/>
      <c r="B83" s="16" t="s">
        <v>858</v>
      </c>
      <c r="C83" s="16" t="s">
        <v>859</v>
      </c>
      <c r="D83" s="16" t="s">
        <v>860</v>
      </c>
      <c r="E83" s="16" t="s">
        <v>861</v>
      </c>
      <c r="F83" s="118" t="s">
        <v>80</v>
      </c>
      <c r="G83" s="67"/>
      <c r="H83" s="16" t="s">
        <v>526</v>
      </c>
      <c r="I83" s="16" t="s">
        <v>527</v>
      </c>
      <c r="J83" s="16" t="s">
        <v>528</v>
      </c>
      <c r="K83" s="16" t="s">
        <v>529</v>
      </c>
      <c r="L83" s="118" t="s">
        <v>80</v>
      </c>
      <c r="M83" s="67"/>
      <c r="N83" s="118">
        <v>2014</v>
      </c>
      <c r="O83" s="118">
        <v>2013</v>
      </c>
      <c r="P83" s="118">
        <v>2012</v>
      </c>
      <c r="Q83" s="118">
        <v>2011</v>
      </c>
      <c r="R83" s="118">
        <v>2010</v>
      </c>
      <c r="S83" s="118">
        <v>2009</v>
      </c>
    </row>
    <row r="84" spans="1:19" ht="12.6" customHeight="1" x14ac:dyDescent="0.15">
      <c r="A84" s="19" t="s">
        <v>30</v>
      </c>
      <c r="B84" s="121" t="s">
        <v>870</v>
      </c>
      <c r="C84" s="119"/>
      <c r="D84" s="119"/>
      <c r="E84" s="119"/>
      <c r="F84" s="181" t="s">
        <v>870</v>
      </c>
      <c r="G84" s="67"/>
      <c r="H84" s="121" t="s">
        <v>542</v>
      </c>
      <c r="I84" s="119" t="s">
        <v>606</v>
      </c>
      <c r="J84" s="119" t="s">
        <v>703</v>
      </c>
      <c r="K84" s="119" t="s">
        <v>744</v>
      </c>
      <c r="L84" s="181" t="s">
        <v>748</v>
      </c>
      <c r="M84" s="67"/>
      <c r="N84" s="181" t="s">
        <v>464</v>
      </c>
      <c r="O84" s="181" t="s">
        <v>251</v>
      </c>
      <c r="P84" s="181" t="s">
        <v>251</v>
      </c>
      <c r="Q84" s="181" t="s">
        <v>213</v>
      </c>
      <c r="R84" s="181" t="s">
        <v>172</v>
      </c>
      <c r="S84" s="181" t="s">
        <v>115</v>
      </c>
    </row>
    <row r="85" spans="1:19" ht="12.6" customHeight="1" x14ac:dyDescent="0.15">
      <c r="A85" s="19" t="s">
        <v>55</v>
      </c>
      <c r="B85" s="121" t="s">
        <v>871</v>
      </c>
      <c r="C85" s="119"/>
      <c r="D85" s="119"/>
      <c r="E85" s="119"/>
      <c r="F85" s="181" t="s">
        <v>871</v>
      </c>
      <c r="G85" s="67"/>
      <c r="H85" s="121" t="s">
        <v>543</v>
      </c>
      <c r="I85" s="119" t="s">
        <v>607</v>
      </c>
      <c r="J85" s="119" t="s">
        <v>704</v>
      </c>
      <c r="K85" s="119" t="s">
        <v>745</v>
      </c>
      <c r="L85" s="181" t="s">
        <v>749</v>
      </c>
      <c r="M85" s="67"/>
      <c r="N85" s="181" t="s">
        <v>465</v>
      </c>
      <c r="O85" s="181" t="s">
        <v>284</v>
      </c>
      <c r="P85" s="181" t="s">
        <v>284</v>
      </c>
      <c r="Q85" s="181" t="s">
        <v>214</v>
      </c>
      <c r="R85" s="181" t="s">
        <v>169</v>
      </c>
      <c r="S85" s="181" t="s">
        <v>116</v>
      </c>
    </row>
    <row r="86" spans="1:19" ht="12.6" customHeight="1" x14ac:dyDescent="0.15">
      <c r="A86" s="19" t="s">
        <v>10</v>
      </c>
      <c r="B86" s="121" t="s">
        <v>872</v>
      </c>
      <c r="C86" s="119"/>
      <c r="D86" s="119"/>
      <c r="E86" s="119"/>
      <c r="F86" s="181" t="s">
        <v>872</v>
      </c>
      <c r="G86" s="67"/>
      <c r="H86" s="121" t="s">
        <v>544</v>
      </c>
      <c r="I86" s="119" t="s">
        <v>608</v>
      </c>
      <c r="J86" s="119" t="s">
        <v>705</v>
      </c>
      <c r="K86" s="119" t="s">
        <v>746</v>
      </c>
      <c r="L86" s="181" t="s">
        <v>750</v>
      </c>
      <c r="M86" s="67"/>
      <c r="N86" s="181" t="s">
        <v>466</v>
      </c>
      <c r="O86" s="181" t="s">
        <v>285</v>
      </c>
      <c r="P86" s="181" t="s">
        <v>285</v>
      </c>
      <c r="Q86" s="181" t="s">
        <v>215</v>
      </c>
      <c r="R86" s="181" t="s">
        <v>170</v>
      </c>
      <c r="S86" s="181" t="s">
        <v>117</v>
      </c>
    </row>
    <row r="87" spans="1:19" ht="12.6" customHeight="1" x14ac:dyDescent="0.15">
      <c r="A87" s="19" t="s">
        <v>43</v>
      </c>
      <c r="B87" s="121" t="s">
        <v>436</v>
      </c>
      <c r="C87" s="119"/>
      <c r="D87" s="119"/>
      <c r="E87" s="119"/>
      <c r="F87" s="181" t="s">
        <v>436</v>
      </c>
      <c r="G87" s="67"/>
      <c r="H87" s="121" t="s">
        <v>68</v>
      </c>
      <c r="I87" s="119" t="s">
        <v>425</v>
      </c>
      <c r="J87" s="119" t="s">
        <v>68</v>
      </c>
      <c r="K87" s="119" t="s">
        <v>68</v>
      </c>
      <c r="L87" s="181" t="s">
        <v>425</v>
      </c>
      <c r="M87" s="67"/>
      <c r="N87" s="181" t="s">
        <v>463</v>
      </c>
      <c r="O87" s="181" t="s">
        <v>68</v>
      </c>
      <c r="P87" s="181" t="s">
        <v>68</v>
      </c>
      <c r="Q87" s="181" t="s">
        <v>74</v>
      </c>
      <c r="R87" s="181" t="s">
        <v>152</v>
      </c>
      <c r="S87" s="181" t="s">
        <v>118</v>
      </c>
    </row>
    <row r="88" spans="1:19" ht="12.6" customHeight="1" x14ac:dyDescent="0.15">
      <c r="A88" s="19" t="s">
        <v>31</v>
      </c>
      <c r="B88" s="121" t="s">
        <v>873</v>
      </c>
      <c r="C88" s="119"/>
      <c r="D88" s="119"/>
      <c r="E88" s="119"/>
      <c r="F88" s="181" t="s">
        <v>873</v>
      </c>
      <c r="G88" s="67"/>
      <c r="H88" s="121" t="s">
        <v>545</v>
      </c>
      <c r="I88" s="119" t="s">
        <v>609</v>
      </c>
      <c r="J88" s="119" t="s">
        <v>706</v>
      </c>
      <c r="K88" s="119" t="s">
        <v>747</v>
      </c>
      <c r="L88" s="181" t="s">
        <v>751</v>
      </c>
      <c r="M88" s="67"/>
      <c r="N88" s="181" t="s">
        <v>467</v>
      </c>
      <c r="O88" s="181" t="s">
        <v>286</v>
      </c>
      <c r="P88" s="181" t="s">
        <v>286</v>
      </c>
      <c r="Q88" s="181" t="s">
        <v>216</v>
      </c>
      <c r="R88" s="181" t="s">
        <v>171</v>
      </c>
      <c r="S88" s="181" t="s">
        <v>119</v>
      </c>
    </row>
    <row r="89" spans="1:19" ht="12.6" customHeight="1" x14ac:dyDescent="0.15">
      <c r="A89" s="182" t="s">
        <v>28</v>
      </c>
      <c r="B89" s="181" t="s">
        <v>868</v>
      </c>
      <c r="C89" s="181"/>
      <c r="D89" s="181"/>
      <c r="E89" s="181"/>
      <c r="F89" s="181" t="s">
        <v>868</v>
      </c>
      <c r="G89" s="17"/>
      <c r="H89" s="181" t="s">
        <v>537</v>
      </c>
      <c r="I89" s="181" t="s">
        <v>600</v>
      </c>
      <c r="J89" s="181" t="s">
        <v>690</v>
      </c>
      <c r="K89" s="181" t="s">
        <v>727</v>
      </c>
      <c r="L89" s="181" t="s">
        <v>734</v>
      </c>
      <c r="M89" s="17"/>
      <c r="N89" s="181" t="s">
        <v>457</v>
      </c>
      <c r="O89" s="181" t="s">
        <v>278</v>
      </c>
      <c r="P89" s="181" t="s">
        <v>278</v>
      </c>
      <c r="Q89" s="181" t="s">
        <v>217</v>
      </c>
      <c r="R89" s="181" t="s">
        <v>162</v>
      </c>
      <c r="S89" s="181" t="s">
        <v>107</v>
      </c>
    </row>
    <row r="91" spans="1:19" ht="12.6" customHeight="1" x14ac:dyDescent="0.15">
      <c r="A91" s="149" t="s">
        <v>306</v>
      </c>
      <c r="B91" s="10"/>
      <c r="H91" s="10"/>
    </row>
    <row r="93" spans="1:19" ht="12.6" customHeight="1" x14ac:dyDescent="0.15">
      <c r="A93" s="99"/>
      <c r="B93" s="16" t="s">
        <v>858</v>
      </c>
      <c r="C93" s="16" t="s">
        <v>859</v>
      </c>
      <c r="D93" s="16" t="s">
        <v>860</v>
      </c>
      <c r="E93" s="16" t="s">
        <v>861</v>
      </c>
      <c r="F93" s="118" t="s">
        <v>80</v>
      </c>
      <c r="G93" s="67"/>
      <c r="H93" s="16" t="s">
        <v>526</v>
      </c>
      <c r="I93" s="16" t="s">
        <v>527</v>
      </c>
      <c r="J93" s="16" t="s">
        <v>528</v>
      </c>
      <c r="K93" s="16" t="s">
        <v>529</v>
      </c>
      <c r="L93" s="118" t="s">
        <v>80</v>
      </c>
      <c r="M93" s="67"/>
      <c r="N93" s="118">
        <v>2014</v>
      </c>
      <c r="O93" s="118">
        <v>2013</v>
      </c>
      <c r="P93" s="118">
        <v>2012</v>
      </c>
      <c r="Q93" s="118">
        <v>2011</v>
      </c>
      <c r="R93" s="118">
        <v>2010</v>
      </c>
      <c r="S93" s="118">
        <v>2009</v>
      </c>
    </row>
    <row r="94" spans="1:19" ht="12.6" customHeight="1" x14ac:dyDescent="0.15">
      <c r="A94" s="19" t="s">
        <v>30</v>
      </c>
      <c r="B94" s="122" t="s">
        <v>767</v>
      </c>
      <c r="C94" s="119"/>
      <c r="D94" s="119"/>
      <c r="E94" s="119"/>
      <c r="F94" s="181" t="s">
        <v>767</v>
      </c>
      <c r="G94" s="67"/>
      <c r="H94" s="122" t="s">
        <v>238</v>
      </c>
      <c r="I94" s="119" t="s">
        <v>651</v>
      </c>
      <c r="J94" s="119" t="s">
        <v>652</v>
      </c>
      <c r="K94" s="119" t="s">
        <v>555</v>
      </c>
      <c r="L94" s="181" t="s">
        <v>835</v>
      </c>
      <c r="M94" s="67"/>
      <c r="N94" s="181" t="s">
        <v>593</v>
      </c>
      <c r="O94" s="181" t="s">
        <v>660</v>
      </c>
      <c r="P94" s="181" t="s">
        <v>661</v>
      </c>
      <c r="Q94" s="181" t="s">
        <v>662</v>
      </c>
      <c r="R94" s="181" t="s">
        <v>663</v>
      </c>
      <c r="S94" s="181" t="s">
        <v>664</v>
      </c>
    </row>
    <row r="95" spans="1:19" ht="12.6" customHeight="1" x14ac:dyDescent="0.15">
      <c r="A95" s="19" t="s">
        <v>55</v>
      </c>
      <c r="B95" s="121" t="s">
        <v>942</v>
      </c>
      <c r="C95" s="119"/>
      <c r="D95" s="119"/>
      <c r="E95" s="119"/>
      <c r="F95" s="181" t="s">
        <v>942</v>
      </c>
      <c r="G95" s="17"/>
      <c r="H95" s="121" t="s">
        <v>653</v>
      </c>
      <c r="I95" s="119" t="s">
        <v>654</v>
      </c>
      <c r="J95" s="119" t="s">
        <v>655</v>
      </c>
      <c r="K95" s="119" t="s">
        <v>836</v>
      </c>
      <c r="L95" s="181" t="s">
        <v>837</v>
      </c>
      <c r="M95" s="17"/>
      <c r="N95" s="181" t="s">
        <v>946</v>
      </c>
      <c r="O95" s="181" t="s">
        <v>950</v>
      </c>
      <c r="P95" s="181" t="s">
        <v>954</v>
      </c>
      <c r="Q95" s="181" t="s">
        <v>958</v>
      </c>
      <c r="R95" s="181" t="s">
        <v>962</v>
      </c>
      <c r="S95" s="181" t="s">
        <v>966</v>
      </c>
    </row>
    <row r="96" spans="1:19" ht="12.6" customHeight="1" x14ac:dyDescent="0.15">
      <c r="A96" s="19" t="s">
        <v>10</v>
      </c>
      <c r="B96" s="122" t="s">
        <v>943</v>
      </c>
      <c r="C96" s="119"/>
      <c r="D96" s="119"/>
      <c r="E96" s="119"/>
      <c r="F96" s="181" t="s">
        <v>943</v>
      </c>
      <c r="G96" s="124"/>
      <c r="H96" s="122" t="s">
        <v>594</v>
      </c>
      <c r="I96" s="119" t="s">
        <v>656</v>
      </c>
      <c r="J96" s="119" t="s">
        <v>657</v>
      </c>
      <c r="K96" s="119" t="s">
        <v>838</v>
      </c>
      <c r="L96" s="181" t="s">
        <v>839</v>
      </c>
      <c r="M96" s="124"/>
      <c r="N96" s="181" t="s">
        <v>947</v>
      </c>
      <c r="O96" s="181" t="s">
        <v>951</v>
      </c>
      <c r="P96" s="181" t="s">
        <v>955</v>
      </c>
      <c r="Q96" s="181" t="s">
        <v>959</v>
      </c>
      <c r="R96" s="181" t="s">
        <v>963</v>
      </c>
      <c r="S96" s="181" t="s">
        <v>967</v>
      </c>
    </row>
    <row r="97" spans="1:19" ht="12.6" customHeight="1" x14ac:dyDescent="0.15">
      <c r="A97" s="19" t="s">
        <v>43</v>
      </c>
      <c r="B97" s="122" t="s">
        <v>68</v>
      </c>
      <c r="C97" s="119"/>
      <c r="D97" s="119"/>
      <c r="E97" s="119"/>
      <c r="F97" s="181" t="s">
        <v>68</v>
      </c>
      <c r="G97" s="17"/>
      <c r="H97" s="122" t="s">
        <v>68</v>
      </c>
      <c r="I97" s="119" t="s">
        <v>68</v>
      </c>
      <c r="J97" s="119" t="s">
        <v>68</v>
      </c>
      <c r="K97" s="119" t="s">
        <v>68</v>
      </c>
      <c r="L97" s="181" t="s">
        <v>68</v>
      </c>
      <c r="M97" s="17"/>
      <c r="N97" s="181" t="s">
        <v>659</v>
      </c>
      <c r="O97" s="181" t="s">
        <v>75</v>
      </c>
      <c r="P97" s="181" t="s">
        <v>665</v>
      </c>
      <c r="Q97" s="181" t="s">
        <v>311</v>
      </c>
      <c r="R97" s="181" t="s">
        <v>666</v>
      </c>
      <c r="S97" s="181" t="s">
        <v>667</v>
      </c>
    </row>
    <row r="98" spans="1:19" ht="12.6" customHeight="1" x14ac:dyDescent="0.15">
      <c r="A98" s="19" t="s">
        <v>56</v>
      </c>
      <c r="B98" s="122" t="s">
        <v>944</v>
      </c>
      <c r="C98" s="119"/>
      <c r="D98" s="119"/>
      <c r="E98" s="119"/>
      <c r="F98" s="181" t="s">
        <v>944</v>
      </c>
      <c r="G98" s="124"/>
      <c r="H98" s="122" t="s">
        <v>840</v>
      </c>
      <c r="I98" s="119" t="s">
        <v>841</v>
      </c>
      <c r="J98" s="119" t="s">
        <v>842</v>
      </c>
      <c r="K98" s="119" t="s">
        <v>843</v>
      </c>
      <c r="L98" s="181" t="s">
        <v>844</v>
      </c>
      <c r="M98" s="124"/>
      <c r="N98" s="181" t="s">
        <v>948</v>
      </c>
      <c r="O98" s="181" t="s">
        <v>952</v>
      </c>
      <c r="P98" s="181" t="s">
        <v>956</v>
      </c>
      <c r="Q98" s="181" t="s">
        <v>960</v>
      </c>
      <c r="R98" s="181" t="s">
        <v>964</v>
      </c>
      <c r="S98" s="181" t="s">
        <v>968</v>
      </c>
    </row>
    <row r="99" spans="1:19" ht="12.6" customHeight="1" x14ac:dyDescent="0.15">
      <c r="A99" s="19" t="s">
        <v>71</v>
      </c>
      <c r="B99" s="122" t="s">
        <v>945</v>
      </c>
      <c r="C99" s="119"/>
      <c r="D99" s="119"/>
      <c r="E99" s="119"/>
      <c r="F99" s="181" t="s">
        <v>945</v>
      </c>
      <c r="G99" s="17"/>
      <c r="H99" s="122" t="s">
        <v>658</v>
      </c>
      <c r="I99" s="119" t="s">
        <v>845</v>
      </c>
      <c r="J99" s="119" t="s">
        <v>846</v>
      </c>
      <c r="K99" s="119" t="s">
        <v>847</v>
      </c>
      <c r="L99" s="181" t="s">
        <v>848</v>
      </c>
      <c r="M99" s="17"/>
      <c r="N99" s="181" t="s">
        <v>949</v>
      </c>
      <c r="O99" s="181" t="s">
        <v>953</v>
      </c>
      <c r="P99" s="181" t="s">
        <v>957</v>
      </c>
      <c r="Q99" s="181" t="s">
        <v>961</v>
      </c>
      <c r="R99" s="181" t="s">
        <v>965</v>
      </c>
      <c r="S99" s="181" t="s">
        <v>969</v>
      </c>
    </row>
    <row r="100" spans="1:19" ht="12.6" customHeight="1" x14ac:dyDescent="0.15">
      <c r="A100" s="182" t="s">
        <v>28</v>
      </c>
      <c r="B100" s="181" t="s">
        <v>883</v>
      </c>
      <c r="C100" s="181"/>
      <c r="D100" s="181"/>
      <c r="E100" s="181"/>
      <c r="F100" s="181" t="s">
        <v>883</v>
      </c>
      <c r="G100" s="22"/>
      <c r="H100" s="181" t="s">
        <v>825</v>
      </c>
      <c r="I100" s="181" t="s">
        <v>634</v>
      </c>
      <c r="J100" s="181" t="s">
        <v>826</v>
      </c>
      <c r="K100" s="181" t="s">
        <v>827</v>
      </c>
      <c r="L100" s="181" t="s">
        <v>828</v>
      </c>
      <c r="M100" s="22"/>
      <c r="N100" s="181" t="s">
        <v>899</v>
      </c>
      <c r="O100" s="181" t="s">
        <v>907</v>
      </c>
      <c r="P100" s="181" t="s">
        <v>915</v>
      </c>
      <c r="Q100" s="181" t="s">
        <v>923</v>
      </c>
      <c r="R100" s="181" t="s">
        <v>930</v>
      </c>
      <c r="S100" s="181" t="s">
        <v>938</v>
      </c>
    </row>
    <row r="102" spans="1:19" ht="12.6" customHeight="1" x14ac:dyDescent="0.15">
      <c r="A102" s="8" t="s">
        <v>708</v>
      </c>
    </row>
    <row r="103" spans="1:19" ht="12.6" customHeight="1" x14ac:dyDescent="0.15">
      <c r="H103" s="8"/>
    </row>
  </sheetData>
  <phoneticPr fontId="0" type="noConversion"/>
  <pageMargins left="0.25" right="0.25" top="1" bottom="1" header="0.5" footer="0.5"/>
  <pageSetup paperSize="5" orientation="landscape" horizontalDpi="1200" verticalDpi="1200" r:id="rId1"/>
  <headerFooter alignWithMargins="0"/>
  <rowBreaks count="1" manualBreakCount="1">
    <brk id="8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topLeftCell="A13" zoomScaleNormal="100" workbookViewId="0">
      <selection activeCell="R27" sqref="R27"/>
    </sheetView>
  </sheetViews>
  <sheetFormatPr defaultRowHeight="10.5" x14ac:dyDescent="0.15"/>
  <cols>
    <col min="1" max="16384" width="9.140625" style="11"/>
  </cols>
  <sheetData>
    <row r="9" spans="1:10" ht="14.25" x14ac:dyDescent="0.2">
      <c r="A9" s="171" t="s">
        <v>849</v>
      </c>
    </row>
    <row r="10" spans="1:10" x14ac:dyDescent="0.15">
      <c r="A10" s="12" t="s">
        <v>850</v>
      </c>
    </row>
    <row r="12" spans="1:10" x14ac:dyDescent="0.15">
      <c r="B12" s="148" t="s">
        <v>338</v>
      </c>
      <c r="J12" s="148" t="s">
        <v>339</v>
      </c>
    </row>
    <row r="33" spans="2:16" x14ac:dyDescent="0.15">
      <c r="P33" s="198" t="s">
        <v>1003</v>
      </c>
    </row>
    <row r="34" spans="2:16" x14ac:dyDescent="0.15">
      <c r="H34" s="198" t="s">
        <v>1003</v>
      </c>
      <c r="O34" s="198"/>
    </row>
    <row r="35" spans="2:16" x14ac:dyDescent="0.15">
      <c r="B35" s="148" t="s">
        <v>340</v>
      </c>
      <c r="G35" s="198"/>
      <c r="J35" s="148" t="s">
        <v>341</v>
      </c>
    </row>
    <row r="57" spans="2:16" x14ac:dyDescent="0.15">
      <c r="H57" s="198" t="s">
        <v>1004</v>
      </c>
      <c r="P57" s="198" t="s">
        <v>1004</v>
      </c>
    </row>
    <row r="58" spans="2:16" ht="36" customHeight="1" x14ac:dyDescent="0.15">
      <c r="B58" s="209"/>
      <c r="C58" s="209"/>
      <c r="D58" s="209"/>
      <c r="E58" s="209"/>
      <c r="F58" s="209"/>
      <c r="G58" s="209"/>
      <c r="H58" s="209"/>
      <c r="I58" s="209"/>
      <c r="J58" s="209"/>
      <c r="K58" s="209"/>
    </row>
    <row r="59" spans="2:16" s="125" customFormat="1" ht="24" customHeight="1" x14ac:dyDescent="0.15">
      <c r="B59" s="209"/>
      <c r="C59" s="209"/>
      <c r="D59" s="209"/>
      <c r="E59" s="209"/>
      <c r="F59" s="209"/>
      <c r="G59" s="209"/>
      <c r="H59" s="209"/>
      <c r="I59" s="209"/>
      <c r="J59" s="209"/>
      <c r="K59" s="209"/>
    </row>
    <row r="61" spans="2:16" x14ac:dyDescent="0.15">
      <c r="B61" s="208"/>
      <c r="C61" s="208"/>
      <c r="D61" s="208"/>
      <c r="E61" s="208"/>
      <c r="F61" s="208"/>
      <c r="G61" s="208"/>
      <c r="H61" s="208"/>
      <c r="I61" s="208"/>
      <c r="J61" s="208"/>
      <c r="K61" s="208"/>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topLeftCell="A25" zoomScaleNormal="100" workbookViewId="0">
      <selection activeCell="Q34" sqref="Q34"/>
    </sheetView>
  </sheetViews>
  <sheetFormatPr defaultRowHeight="10.5" x14ac:dyDescent="0.15"/>
  <cols>
    <col min="1" max="16384" width="9.140625" style="11"/>
  </cols>
  <sheetData>
    <row r="9" spans="1:10" ht="14.25" x14ac:dyDescent="0.2">
      <c r="A9" s="171" t="s">
        <v>851</v>
      </c>
    </row>
    <row r="10" spans="1:10" x14ac:dyDescent="0.15">
      <c r="A10" s="12" t="s">
        <v>850</v>
      </c>
    </row>
    <row r="13" spans="1:10" x14ac:dyDescent="0.15">
      <c r="B13" s="148" t="s">
        <v>343</v>
      </c>
      <c r="J13" s="148" t="s">
        <v>344</v>
      </c>
    </row>
    <row r="34" spans="2:16" x14ac:dyDescent="0.15">
      <c r="H34" s="198" t="s">
        <v>1003</v>
      </c>
      <c r="P34" s="198" t="s">
        <v>1003</v>
      </c>
    </row>
    <row r="36" spans="2:16" x14ac:dyDescent="0.15">
      <c r="B36" s="148" t="s">
        <v>345</v>
      </c>
      <c r="J36" s="148" t="s">
        <v>346</v>
      </c>
    </row>
    <row r="58" spans="2:16" x14ac:dyDescent="0.15">
      <c r="H58" s="198" t="s">
        <v>1003</v>
      </c>
      <c r="P58" s="198" t="s">
        <v>1003</v>
      </c>
    </row>
    <row r="60" spans="2:16" ht="36" customHeight="1" x14ac:dyDescent="0.15">
      <c r="B60" s="209"/>
      <c r="C60" s="209"/>
      <c r="D60" s="209"/>
      <c r="E60" s="209"/>
      <c r="F60" s="209"/>
      <c r="G60" s="209"/>
      <c r="H60" s="209"/>
      <c r="I60" s="209"/>
      <c r="J60" s="209"/>
      <c r="K60" s="209"/>
      <c r="L60" s="209"/>
    </row>
    <row r="61" spans="2:16" ht="12" customHeight="1" x14ac:dyDescent="0.15">
      <c r="B61" s="209"/>
      <c r="C61" s="209"/>
      <c r="D61" s="209"/>
      <c r="E61" s="209"/>
      <c r="F61" s="209"/>
      <c r="G61" s="209"/>
      <c r="H61" s="209"/>
      <c r="I61" s="209"/>
      <c r="J61" s="209"/>
      <c r="K61" s="209"/>
      <c r="L61" s="209"/>
    </row>
    <row r="62" spans="2:16" s="125" customFormat="1" ht="12" customHeight="1" x14ac:dyDescent="0.15">
      <c r="B62" s="209"/>
      <c r="C62" s="209"/>
      <c r="D62" s="209"/>
      <c r="E62" s="209"/>
      <c r="F62" s="209"/>
      <c r="G62" s="209"/>
      <c r="H62" s="209"/>
      <c r="I62" s="209"/>
      <c r="J62" s="209"/>
      <c r="K62" s="209"/>
      <c r="L62" s="209"/>
    </row>
    <row r="63" spans="2:16" s="125" customFormat="1" ht="12" customHeight="1" x14ac:dyDescent="0.15">
      <c r="B63" s="209"/>
      <c r="C63" s="209"/>
      <c r="D63" s="209"/>
      <c r="E63" s="209"/>
      <c r="F63" s="209"/>
      <c r="G63" s="209"/>
      <c r="H63" s="209"/>
      <c r="I63" s="209"/>
      <c r="J63" s="209"/>
      <c r="K63" s="209"/>
      <c r="L63" s="209"/>
    </row>
    <row r="64" spans="2:16" s="125" customFormat="1" ht="33.75" customHeight="1" x14ac:dyDescent="0.15">
      <c r="B64" s="209"/>
      <c r="C64" s="209"/>
      <c r="D64" s="209"/>
      <c r="E64" s="209"/>
      <c r="F64" s="209"/>
      <c r="G64" s="209"/>
      <c r="H64" s="209"/>
      <c r="I64" s="209"/>
      <c r="J64" s="209"/>
      <c r="K64" s="209"/>
      <c r="L64" s="209"/>
    </row>
    <row r="65" spans="2:12" x14ac:dyDescent="0.15">
      <c r="B65" s="209"/>
      <c r="C65" s="209"/>
      <c r="D65" s="209"/>
      <c r="E65" s="209"/>
      <c r="F65" s="209"/>
      <c r="G65" s="209"/>
      <c r="H65" s="209"/>
      <c r="I65" s="209"/>
      <c r="J65" s="209"/>
      <c r="K65" s="209"/>
      <c r="L65" s="209"/>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topLeftCell="A16" zoomScaleNormal="100" workbookViewId="0">
      <selection activeCell="H33" sqref="H33"/>
    </sheetView>
  </sheetViews>
  <sheetFormatPr defaultRowHeight="10.5" x14ac:dyDescent="0.15"/>
  <cols>
    <col min="1" max="16384" width="9.140625" style="11"/>
  </cols>
  <sheetData>
    <row r="9" spans="1:10" ht="14.25" x14ac:dyDescent="0.2">
      <c r="A9" s="171" t="s">
        <v>852</v>
      </c>
    </row>
    <row r="10" spans="1:10" x14ac:dyDescent="0.15">
      <c r="A10" s="12" t="s">
        <v>850</v>
      </c>
    </row>
    <row r="12" spans="1:10" x14ac:dyDescent="0.15">
      <c r="B12" s="154" t="s">
        <v>348</v>
      </c>
      <c r="J12" s="154" t="s">
        <v>507</v>
      </c>
    </row>
    <row r="33" spans="2:16" x14ac:dyDescent="0.15">
      <c r="H33" s="198" t="s">
        <v>1003</v>
      </c>
      <c r="P33" s="198" t="s">
        <v>1003</v>
      </c>
    </row>
    <row r="34" spans="2:16" x14ac:dyDescent="0.15">
      <c r="B34" s="154" t="s">
        <v>508</v>
      </c>
      <c r="J34" s="154" t="s">
        <v>671</v>
      </c>
    </row>
    <row r="56" spans="8:16" x14ac:dyDescent="0.15">
      <c r="H56" s="198" t="s">
        <v>1005</v>
      </c>
      <c r="P56" s="198" t="s">
        <v>1005</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topLeftCell="A55" zoomScaleNormal="100" workbookViewId="0">
      <selection activeCell="H90" sqref="H90"/>
    </sheetView>
  </sheetViews>
  <sheetFormatPr defaultRowHeight="10.5" x14ac:dyDescent="0.15"/>
  <cols>
    <col min="1" max="16384" width="9.140625" style="11"/>
  </cols>
  <sheetData>
    <row r="9" spans="1:10" ht="14.25" x14ac:dyDescent="0.2">
      <c r="A9" s="171" t="s">
        <v>853</v>
      </c>
    </row>
    <row r="12" spans="1:10" x14ac:dyDescent="0.15">
      <c r="B12" s="154" t="s">
        <v>350</v>
      </c>
      <c r="J12" s="154" t="s">
        <v>351</v>
      </c>
    </row>
    <row r="34" spans="2:16" x14ac:dyDescent="0.15">
      <c r="H34" s="198" t="s">
        <v>1003</v>
      </c>
      <c r="P34" s="198" t="s">
        <v>1003</v>
      </c>
    </row>
    <row r="35" spans="2:16" ht="24" customHeight="1" x14ac:dyDescent="0.15">
      <c r="B35" s="209" t="s">
        <v>777</v>
      </c>
      <c r="C35" s="209"/>
      <c r="D35" s="209"/>
      <c r="E35" s="209"/>
      <c r="F35" s="209"/>
      <c r="G35" s="209"/>
      <c r="H35" s="209"/>
      <c r="J35" s="209" t="s">
        <v>781</v>
      </c>
      <c r="K35" s="209"/>
      <c r="L35" s="209"/>
      <c r="M35" s="209"/>
      <c r="N35" s="209"/>
      <c r="O35" s="209"/>
      <c r="P35" s="209"/>
    </row>
    <row r="36" spans="2:16" ht="24" customHeight="1" x14ac:dyDescent="0.15">
      <c r="B36" s="209" t="s">
        <v>778</v>
      </c>
      <c r="C36" s="209"/>
      <c r="D36" s="209"/>
      <c r="E36" s="209"/>
      <c r="F36" s="209"/>
      <c r="G36" s="209"/>
      <c r="H36" s="209"/>
      <c r="J36" s="209" t="s">
        <v>782</v>
      </c>
      <c r="K36" s="209"/>
      <c r="L36" s="209"/>
      <c r="M36" s="209"/>
      <c r="N36" s="209"/>
      <c r="O36" s="209"/>
      <c r="P36" s="209"/>
    </row>
    <row r="37" spans="2:16" ht="24" customHeight="1" x14ac:dyDescent="0.15">
      <c r="B37" s="209" t="s">
        <v>779</v>
      </c>
      <c r="C37" s="209"/>
      <c r="D37" s="209"/>
      <c r="E37" s="209"/>
      <c r="F37" s="209"/>
      <c r="G37" s="209"/>
      <c r="H37" s="209"/>
      <c r="J37" s="209" t="s">
        <v>783</v>
      </c>
      <c r="K37" s="209"/>
      <c r="L37" s="209"/>
      <c r="M37" s="209"/>
      <c r="N37" s="209"/>
      <c r="O37" s="209"/>
      <c r="P37" s="209"/>
    </row>
    <row r="38" spans="2:16" ht="24" customHeight="1" x14ac:dyDescent="0.15">
      <c r="B38" s="209" t="s">
        <v>780</v>
      </c>
      <c r="C38" s="209"/>
      <c r="D38" s="209"/>
      <c r="E38" s="209"/>
      <c r="F38" s="209"/>
      <c r="G38" s="209"/>
      <c r="H38" s="209"/>
      <c r="J38" s="209"/>
      <c r="K38" s="209"/>
      <c r="L38" s="209"/>
      <c r="M38" s="209"/>
      <c r="N38" s="209"/>
      <c r="O38" s="209"/>
      <c r="P38" s="209"/>
    </row>
    <row r="41" spans="2:16" x14ac:dyDescent="0.15">
      <c r="B41" s="154" t="s">
        <v>352</v>
      </c>
      <c r="J41" s="154" t="s">
        <v>353</v>
      </c>
    </row>
    <row r="63" spans="2:16" x14ac:dyDescent="0.15">
      <c r="H63" s="198" t="s">
        <v>1003</v>
      </c>
      <c r="P63" s="198" t="s">
        <v>1003</v>
      </c>
    </row>
    <row r="64" spans="2:16" ht="24" customHeight="1" x14ac:dyDescent="0.15">
      <c r="B64" s="209" t="s">
        <v>784</v>
      </c>
      <c r="C64" s="209"/>
      <c r="D64" s="209"/>
      <c r="E64" s="209"/>
      <c r="F64" s="209"/>
      <c r="G64" s="209"/>
      <c r="H64" s="209"/>
      <c r="J64" s="209" t="s">
        <v>287</v>
      </c>
      <c r="K64" s="209"/>
      <c r="L64" s="209"/>
      <c r="M64" s="209"/>
      <c r="N64" s="209"/>
      <c r="O64" s="209"/>
      <c r="P64" s="209"/>
    </row>
    <row r="65" spans="2:16" ht="24" customHeight="1" x14ac:dyDescent="0.15">
      <c r="B65" s="209" t="s">
        <v>294</v>
      </c>
      <c r="C65" s="209"/>
      <c r="D65" s="209"/>
      <c r="E65" s="209"/>
      <c r="F65" s="209"/>
      <c r="G65" s="209"/>
      <c r="H65" s="209"/>
      <c r="J65" s="209" t="s">
        <v>293</v>
      </c>
      <c r="K65" s="209"/>
      <c r="L65" s="209"/>
      <c r="M65" s="209"/>
      <c r="N65" s="209"/>
      <c r="O65" s="209"/>
      <c r="P65" s="209"/>
    </row>
    <row r="68" spans="2:16" x14ac:dyDescent="0.15">
      <c r="B68" s="154" t="s">
        <v>595</v>
      </c>
    </row>
    <row r="90" spans="8:8" x14ac:dyDescent="0.15">
      <c r="H90" s="198" t="s">
        <v>1003</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2"/>
  <sheetViews>
    <sheetView zoomScaleNormal="100" workbookViewId="0">
      <selection activeCell="S31" sqref="S31"/>
    </sheetView>
  </sheetViews>
  <sheetFormatPr defaultRowHeight="10.5" x14ac:dyDescent="0.15"/>
  <cols>
    <col min="1" max="16384" width="9.140625" style="11"/>
  </cols>
  <sheetData>
    <row r="9" spans="1:10" ht="14.25" x14ac:dyDescent="0.2">
      <c r="A9" s="171" t="s">
        <v>854</v>
      </c>
    </row>
    <row r="12" spans="1:10" x14ac:dyDescent="0.15">
      <c r="B12" s="154" t="s">
        <v>721</v>
      </c>
      <c r="J12" s="154" t="s">
        <v>672</v>
      </c>
    </row>
    <row r="29" spans="11:11" x14ac:dyDescent="0.15">
      <c r="K29" s="193"/>
    </row>
    <row r="32" spans="11:11" x14ac:dyDescent="0.15">
      <c r="K32" s="193"/>
    </row>
    <row r="34" spans="2:16" x14ac:dyDescent="0.15">
      <c r="H34" s="198" t="s">
        <v>1003</v>
      </c>
      <c r="P34" s="198" t="s">
        <v>1003</v>
      </c>
    </row>
    <row r="35" spans="2:16" ht="24" customHeight="1" x14ac:dyDescent="0.15">
      <c r="B35" s="210" t="s">
        <v>785</v>
      </c>
      <c r="C35" s="210"/>
      <c r="D35" s="210"/>
      <c r="E35" s="210"/>
      <c r="F35" s="210"/>
      <c r="G35" s="210"/>
      <c r="H35" s="210"/>
      <c r="I35" s="126"/>
      <c r="J35" s="210" t="s">
        <v>786</v>
      </c>
      <c r="K35" s="210"/>
      <c r="L35" s="210"/>
      <c r="M35" s="210"/>
      <c r="N35" s="210"/>
      <c r="O35" s="210"/>
    </row>
    <row r="36" spans="2:16" ht="24" customHeight="1" x14ac:dyDescent="0.15">
      <c r="B36" s="210"/>
      <c r="C36" s="210"/>
      <c r="D36" s="210"/>
      <c r="E36" s="210"/>
      <c r="F36" s="210"/>
      <c r="G36" s="210"/>
      <c r="H36" s="210"/>
      <c r="I36" s="126"/>
      <c r="J36" s="210"/>
      <c r="K36" s="210"/>
      <c r="L36" s="210"/>
      <c r="M36" s="210"/>
      <c r="N36" s="210"/>
      <c r="O36" s="210"/>
    </row>
    <row r="40" spans="2:16" x14ac:dyDescent="0.15">
      <c r="B40" s="154" t="s">
        <v>673</v>
      </c>
      <c r="J40" s="154" t="s">
        <v>674</v>
      </c>
    </row>
    <row r="62" spans="8:16" x14ac:dyDescent="0.15">
      <c r="H62" s="198" t="s">
        <v>1003</v>
      </c>
      <c r="P62" s="198" t="s">
        <v>1003</v>
      </c>
    </row>
  </sheetData>
  <mergeCells count="4">
    <mergeCell ref="B35:H35"/>
    <mergeCell ref="B36:H36"/>
    <mergeCell ref="J35:O35"/>
    <mergeCell ref="J36:O36"/>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100"/>
  <sheetViews>
    <sheetView topLeftCell="A58" zoomScaleNormal="100" workbookViewId="0">
      <selection activeCell="L101" sqref="L101"/>
    </sheetView>
  </sheetViews>
  <sheetFormatPr defaultRowHeight="10.5" x14ac:dyDescent="0.15"/>
  <cols>
    <col min="1" max="16384" width="9.140625" style="11"/>
  </cols>
  <sheetData>
    <row r="9" spans="1:12" ht="14.25" x14ac:dyDescent="0.2">
      <c r="A9" s="171" t="s">
        <v>855</v>
      </c>
    </row>
    <row r="12" spans="1:12" x14ac:dyDescent="0.15">
      <c r="B12" s="154" t="s">
        <v>98</v>
      </c>
      <c r="J12" s="154" t="s">
        <v>144</v>
      </c>
      <c r="L12" s="8"/>
    </row>
    <row r="33" spans="2:16" x14ac:dyDescent="0.15">
      <c r="H33" s="198" t="s">
        <v>1006</v>
      </c>
      <c r="P33" s="198" t="s">
        <v>1006</v>
      </c>
    </row>
    <row r="34" spans="2:16" x14ac:dyDescent="0.15">
      <c r="B34" s="154" t="s">
        <v>587</v>
      </c>
      <c r="J34" s="154" t="s">
        <v>586</v>
      </c>
    </row>
    <row r="36" spans="2:16" x14ac:dyDescent="0.15">
      <c r="B36" s="8"/>
      <c r="L36" s="8"/>
    </row>
    <row r="55" spans="2:16" x14ac:dyDescent="0.15">
      <c r="H55" s="198" t="s">
        <v>1007</v>
      </c>
      <c r="P55" s="198" t="s">
        <v>1007</v>
      </c>
    </row>
    <row r="56" spans="2:16" x14ac:dyDescent="0.15">
      <c r="B56" s="154" t="s">
        <v>675</v>
      </c>
      <c r="J56" s="154" t="s">
        <v>676</v>
      </c>
    </row>
    <row r="63" spans="2:16" x14ac:dyDescent="0.15">
      <c r="B63" s="8"/>
      <c r="L63" s="8"/>
    </row>
    <row r="77" spans="2:16" x14ac:dyDescent="0.15">
      <c r="H77" s="198" t="s">
        <v>1003</v>
      </c>
      <c r="P77" s="198" t="s">
        <v>1003</v>
      </c>
    </row>
    <row r="78" spans="2:16" x14ac:dyDescent="0.15">
      <c r="B78" s="154" t="s">
        <v>677</v>
      </c>
      <c r="J78" s="8"/>
      <c r="P78" s="198"/>
    </row>
    <row r="79" spans="2:16" x14ac:dyDescent="0.15">
      <c r="B79" s="8"/>
    </row>
    <row r="100" spans="8:8" x14ac:dyDescent="0.15">
      <c r="H100" s="198" t="s">
        <v>1003</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election activeCell="P34" sqref="P34"/>
    </sheetView>
  </sheetViews>
  <sheetFormatPr defaultRowHeight="10.5" x14ac:dyDescent="0.15"/>
  <cols>
    <col min="1" max="16384" width="9.140625" style="11"/>
  </cols>
  <sheetData>
    <row r="9" spans="1:10" ht="14.25" x14ac:dyDescent="0.2">
      <c r="A9" s="171" t="s">
        <v>856</v>
      </c>
    </row>
    <row r="12" spans="1:10" x14ac:dyDescent="0.15">
      <c r="B12" s="154" t="s">
        <v>204</v>
      </c>
      <c r="J12" s="154" t="s">
        <v>205</v>
      </c>
    </row>
    <row r="34" spans="2:16" x14ac:dyDescent="0.15">
      <c r="H34" s="198" t="s">
        <v>1003</v>
      </c>
      <c r="P34" s="198" t="s">
        <v>1003</v>
      </c>
    </row>
    <row r="36" spans="2:16" x14ac:dyDescent="0.15">
      <c r="B36" s="154" t="s">
        <v>206</v>
      </c>
      <c r="J36" s="8"/>
    </row>
    <row r="58" spans="8:8" x14ac:dyDescent="0.15">
      <c r="H58" s="198" t="s">
        <v>1003</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S67"/>
  <sheetViews>
    <sheetView topLeftCell="A4" zoomScaleNormal="100" workbookViewId="0">
      <selection activeCell="H15" sqref="H15"/>
    </sheetView>
  </sheetViews>
  <sheetFormatPr defaultRowHeight="12.6" customHeight="1" x14ac:dyDescent="0.15"/>
  <cols>
    <col min="1" max="1" width="18.7109375" style="11" customWidth="1"/>
    <col min="2" max="18" width="7.7109375" style="11" customWidth="1"/>
    <col min="19" max="16384" width="9.140625" style="11"/>
  </cols>
  <sheetData>
    <row r="8" spans="1:11" ht="12.6" customHeight="1" x14ac:dyDescent="0.2">
      <c r="A8" s="171" t="s">
        <v>0</v>
      </c>
    </row>
    <row r="9" spans="1:11" ht="12.6" customHeight="1" x14ac:dyDescent="0.15">
      <c r="A9" s="12" t="s">
        <v>5</v>
      </c>
    </row>
    <row r="10" spans="1:11" ht="12.6" customHeight="1" x14ac:dyDescent="0.15">
      <c r="A10" s="154"/>
    </row>
    <row r="11" spans="1:11" ht="12.6" customHeight="1" x14ac:dyDescent="0.15">
      <c r="A11" s="154" t="s">
        <v>94</v>
      </c>
    </row>
    <row r="12" spans="1:11" ht="12.6" customHeight="1" x14ac:dyDescent="0.15">
      <c r="A12" s="34"/>
    </row>
    <row r="13" spans="1:11" ht="12.6" customHeight="1" x14ac:dyDescent="0.15">
      <c r="A13" s="15"/>
      <c r="B13" s="38" t="s">
        <v>6</v>
      </c>
      <c r="C13" s="38" t="s">
        <v>7</v>
      </c>
      <c r="D13" s="38" t="s">
        <v>8</v>
      </c>
      <c r="E13" s="38" t="s">
        <v>9</v>
      </c>
      <c r="F13" s="38" t="s">
        <v>80</v>
      </c>
      <c r="H13" s="9"/>
      <c r="I13" s="9"/>
      <c r="J13" s="10"/>
      <c r="K13" s="10"/>
    </row>
    <row r="14" spans="1:11" ht="12.6" customHeight="1" x14ac:dyDescent="0.15">
      <c r="A14" s="19">
        <v>2006</v>
      </c>
      <c r="B14" s="21">
        <v>61.61365</v>
      </c>
      <c r="C14" s="21">
        <v>65.783450000000002</v>
      </c>
      <c r="D14" s="21">
        <v>76.120249999999999</v>
      </c>
      <c r="E14" s="21">
        <v>84.721639999999994</v>
      </c>
      <c r="F14" s="156">
        <f t="shared" ref="F14:F21" si="0">SUM(B14:E14)</f>
        <v>288.23899</v>
      </c>
      <c r="H14" s="9"/>
      <c r="I14" s="9"/>
      <c r="J14" s="9"/>
      <c r="K14" s="9"/>
    </row>
    <row r="15" spans="1:11" ht="12.6" customHeight="1" x14ac:dyDescent="0.2">
      <c r="A15" s="19">
        <v>2007</v>
      </c>
      <c r="B15" s="21">
        <v>111.00974000000001</v>
      </c>
      <c r="C15" s="21">
        <v>108.48616</v>
      </c>
      <c r="D15" s="21">
        <v>100.89127999999999</v>
      </c>
      <c r="E15" s="21">
        <v>129.85910000000001</v>
      </c>
      <c r="F15" s="156">
        <f t="shared" si="0"/>
        <v>450.24628000000001</v>
      </c>
      <c r="H15" s="127"/>
      <c r="I15" s="9"/>
      <c r="J15" s="9"/>
      <c r="K15" s="9"/>
    </row>
    <row r="16" spans="1:11" ht="12.6" customHeight="1" x14ac:dyDescent="0.15">
      <c r="A16" s="19">
        <v>2008</v>
      </c>
      <c r="B16" s="21">
        <v>74.998009999999994</v>
      </c>
      <c r="C16" s="21">
        <v>66.824629999999999</v>
      </c>
      <c r="D16" s="21">
        <v>73.830929999999995</v>
      </c>
      <c r="E16" s="21">
        <v>86.183580000000006</v>
      </c>
      <c r="F16" s="156">
        <f t="shared" si="0"/>
        <v>301.83714999999995</v>
      </c>
    </row>
    <row r="17" spans="1:19" ht="12.6" customHeight="1" x14ac:dyDescent="0.15">
      <c r="A17" s="19">
        <v>2009</v>
      </c>
      <c r="B17" s="21">
        <v>46.148660000000007</v>
      </c>
      <c r="C17" s="21">
        <v>39.945</v>
      </c>
      <c r="D17" s="21">
        <v>38.959160000000004</v>
      </c>
      <c r="E17" s="21">
        <v>32.140520000000002</v>
      </c>
      <c r="F17" s="156">
        <f t="shared" si="0"/>
        <v>157.19334000000001</v>
      </c>
      <c r="H17" s="128"/>
    </row>
    <row r="18" spans="1:19" ht="12.6" customHeight="1" x14ac:dyDescent="0.15">
      <c r="A18" s="19">
        <v>2010</v>
      </c>
      <c r="B18" s="21">
        <v>32.090090000000004</v>
      </c>
      <c r="C18" s="21">
        <v>35.674959999999999</v>
      </c>
      <c r="D18" s="21">
        <v>38.826610000000002</v>
      </c>
      <c r="E18" s="21">
        <v>38.776989999999998</v>
      </c>
      <c r="F18" s="156">
        <f t="shared" si="0"/>
        <v>145.36865</v>
      </c>
      <c r="H18" s="128"/>
    </row>
    <row r="19" spans="1:19" ht="12.6" customHeight="1" x14ac:dyDescent="0.15">
      <c r="A19" s="19">
        <v>2011</v>
      </c>
      <c r="B19" s="21">
        <v>35.384079999999997</v>
      </c>
      <c r="C19" s="21">
        <v>38.616379999999999</v>
      </c>
      <c r="D19" s="21">
        <v>56.7</v>
      </c>
      <c r="E19" s="21">
        <v>100.04431</v>
      </c>
      <c r="F19" s="156">
        <f t="shared" si="0"/>
        <v>230.74477000000002</v>
      </c>
      <c r="H19" s="128"/>
    </row>
    <row r="20" spans="1:19" ht="12.6" customHeight="1" x14ac:dyDescent="0.15">
      <c r="A20" s="19">
        <v>2012</v>
      </c>
      <c r="B20" s="21">
        <v>116.97224</v>
      </c>
      <c r="C20" s="21">
        <v>106.09546</v>
      </c>
      <c r="D20" s="21">
        <v>80.338499999999996</v>
      </c>
      <c r="E20" s="21">
        <v>53.750959999999999</v>
      </c>
      <c r="F20" s="156">
        <f t="shared" si="0"/>
        <v>357.15716000000003</v>
      </c>
      <c r="H20" s="128"/>
    </row>
    <row r="21" spans="1:19" ht="12.6" customHeight="1" x14ac:dyDescent="0.15">
      <c r="A21" s="19">
        <v>2013</v>
      </c>
      <c r="B21" s="21">
        <v>45.399630000000002</v>
      </c>
      <c r="C21" s="21">
        <v>50.228049999999996</v>
      </c>
      <c r="D21" s="21">
        <v>54.035510000000002</v>
      </c>
      <c r="E21" s="21">
        <v>38.050829999999991</v>
      </c>
      <c r="F21" s="156">
        <f t="shared" si="0"/>
        <v>187.71401999999998</v>
      </c>
      <c r="H21" s="128"/>
    </row>
    <row r="22" spans="1:19" ht="12.6" customHeight="1" x14ac:dyDescent="0.15">
      <c r="A22" s="19">
        <v>2014</v>
      </c>
      <c r="B22" s="21">
        <v>53.945240000000005</v>
      </c>
      <c r="C22" s="21">
        <v>62.643519999999995</v>
      </c>
      <c r="D22" s="21">
        <v>68.731940000000009</v>
      </c>
      <c r="E22" s="21">
        <v>81.842420000000004</v>
      </c>
      <c r="F22" s="156">
        <f t="shared" ref="F22" si="1">SUM(B22:E22)</f>
        <v>267.16312000000005</v>
      </c>
      <c r="G22" s="128"/>
      <c r="H22" s="128"/>
    </row>
    <row r="23" spans="1:19" ht="12.6" customHeight="1" x14ac:dyDescent="0.15">
      <c r="A23" s="19">
        <v>2015</v>
      </c>
      <c r="B23" s="21">
        <v>82.272279999999995</v>
      </c>
      <c r="C23" s="21">
        <v>102.87345999999999</v>
      </c>
      <c r="D23" s="21">
        <v>100.05350999999999</v>
      </c>
      <c r="E23" s="21">
        <v>114.28125</v>
      </c>
      <c r="F23" s="156">
        <f t="shared" ref="F23" si="2">SUM(B23:E23)</f>
        <v>399.48050000000001</v>
      </c>
      <c r="G23" s="128"/>
      <c r="H23" s="128"/>
    </row>
    <row r="24" spans="1:19" ht="12.6" customHeight="1" x14ac:dyDescent="0.15">
      <c r="A24" s="19">
        <v>2016</v>
      </c>
      <c r="B24" s="21">
        <f>+B37</f>
        <v>95.820120000000017</v>
      </c>
      <c r="C24" s="21"/>
      <c r="D24" s="21"/>
      <c r="E24" s="21"/>
      <c r="F24" s="156">
        <f t="shared" ref="F24" si="3">SUM(B24:E24)</f>
        <v>95.820120000000017</v>
      </c>
      <c r="G24" s="128"/>
      <c r="H24" s="128"/>
    </row>
    <row r="25" spans="1:19" ht="12.6" customHeight="1" x14ac:dyDescent="0.15">
      <c r="D25" s="128"/>
      <c r="E25" s="129"/>
      <c r="F25" s="128"/>
    </row>
    <row r="26" spans="1:19" ht="12.6" customHeight="1" x14ac:dyDescent="0.15">
      <c r="A26" s="154" t="s">
        <v>494</v>
      </c>
    </row>
    <row r="27" spans="1:19" ht="12.6" customHeight="1" x14ac:dyDescent="0.15">
      <c r="A27" s="8"/>
      <c r="G27" s="87"/>
    </row>
    <row r="28" spans="1:19" ht="12.6" customHeight="1" x14ac:dyDescent="0.15">
      <c r="A28" s="15"/>
      <c r="B28" s="16" t="s">
        <v>858</v>
      </c>
      <c r="C28" s="16" t="s">
        <v>859</v>
      </c>
      <c r="D28" s="16" t="s">
        <v>860</v>
      </c>
      <c r="E28" s="16" t="s">
        <v>861</v>
      </c>
      <c r="F28" s="38" t="s">
        <v>80</v>
      </c>
      <c r="G28" s="17"/>
      <c r="H28" s="38" t="s">
        <v>526</v>
      </c>
      <c r="I28" s="38" t="s">
        <v>527</v>
      </c>
      <c r="J28" s="38" t="s">
        <v>528</v>
      </c>
      <c r="K28" s="38" t="s">
        <v>529</v>
      </c>
      <c r="L28" s="38" t="s">
        <v>80</v>
      </c>
      <c r="N28" s="195">
        <v>2014</v>
      </c>
      <c r="O28" s="195">
        <v>2013</v>
      </c>
      <c r="P28" s="195">
        <v>2012</v>
      </c>
      <c r="Q28" s="195">
        <v>2011</v>
      </c>
      <c r="R28" s="195">
        <v>2010</v>
      </c>
      <c r="S28" s="195">
        <v>2009</v>
      </c>
    </row>
    <row r="29" spans="1:19" ht="12.6" customHeight="1" x14ac:dyDescent="0.15">
      <c r="A29" s="19" t="s">
        <v>15</v>
      </c>
      <c r="B29" s="21">
        <v>55.755769999999998</v>
      </c>
      <c r="C29" s="20"/>
      <c r="D29" s="20"/>
      <c r="E29" s="20"/>
      <c r="F29" s="156">
        <f t="shared" ref="F29:F36" si="4">SUM(B29:E29)</f>
        <v>55.755769999999998</v>
      </c>
      <c r="G29" s="17"/>
      <c r="H29" s="21">
        <v>31.34479</v>
      </c>
      <c r="I29" s="20">
        <v>49.425060000000002</v>
      </c>
      <c r="J29" s="20">
        <v>47.262099999999997</v>
      </c>
      <c r="K29" s="20">
        <v>54.462569999999999</v>
      </c>
      <c r="L29" s="156">
        <f t="shared" ref="L29:L36" si="5">SUM(H29:K29)</f>
        <v>182.49451999999999</v>
      </c>
      <c r="N29" s="156">
        <v>92.643250000000009</v>
      </c>
      <c r="O29" s="156">
        <v>60.761449999999996</v>
      </c>
      <c r="P29" s="156">
        <v>200.58508999999998</v>
      </c>
      <c r="Q29" s="156">
        <v>75.002080000000007</v>
      </c>
      <c r="R29" s="156">
        <v>25.521180000000001</v>
      </c>
      <c r="S29" s="156">
        <v>24.06982</v>
      </c>
    </row>
    <row r="30" spans="1:19" ht="12.6" customHeight="1" x14ac:dyDescent="0.15">
      <c r="A30" s="19" t="s">
        <v>16</v>
      </c>
      <c r="B30" s="21">
        <v>3.0409700000000002</v>
      </c>
      <c r="C30" s="20"/>
      <c r="D30" s="20"/>
      <c r="E30" s="20"/>
      <c r="F30" s="156">
        <f t="shared" si="4"/>
        <v>3.0409700000000002</v>
      </c>
      <c r="G30" s="17"/>
      <c r="H30" s="21">
        <v>4.0949999999999998</v>
      </c>
      <c r="I30" s="20">
        <v>5.0418500000000002</v>
      </c>
      <c r="J30" s="20">
        <v>4.4145399999999997</v>
      </c>
      <c r="K30" s="20">
        <v>6.10168</v>
      </c>
      <c r="L30" s="156">
        <f t="shared" si="5"/>
        <v>19.65307</v>
      </c>
      <c r="N30" s="156">
        <v>21.975749999999998</v>
      </c>
      <c r="O30" s="156">
        <v>12.342410000000001</v>
      </c>
      <c r="P30" s="156">
        <v>4.83467</v>
      </c>
      <c r="Q30" s="156">
        <v>11.83375</v>
      </c>
      <c r="R30" s="156">
        <v>2.1000000000000001E-2</v>
      </c>
      <c r="S30" s="156">
        <v>0</v>
      </c>
    </row>
    <row r="31" spans="1:19" ht="12.6" customHeight="1" x14ac:dyDescent="0.15">
      <c r="A31" s="19" t="s">
        <v>18</v>
      </c>
      <c r="B31" s="21">
        <v>34.72307</v>
      </c>
      <c r="C31" s="21"/>
      <c r="D31" s="20"/>
      <c r="E31" s="20"/>
      <c r="F31" s="156">
        <f t="shared" si="4"/>
        <v>34.72307</v>
      </c>
      <c r="G31" s="123"/>
      <c r="H31" s="21">
        <v>43.959699999999998</v>
      </c>
      <c r="I31" s="21">
        <v>46.116599999999998</v>
      </c>
      <c r="J31" s="20">
        <v>45.054409999999997</v>
      </c>
      <c r="K31" s="20">
        <v>51.389309999999995</v>
      </c>
      <c r="L31" s="156">
        <f t="shared" si="5"/>
        <v>186.52001999999999</v>
      </c>
      <c r="M31" s="56"/>
      <c r="N31" s="156">
        <v>143.74871999999999</v>
      </c>
      <c r="O31" s="156">
        <v>113.73226</v>
      </c>
      <c r="P31" s="156">
        <v>138.63515999999998</v>
      </c>
      <c r="Q31" s="156">
        <v>128.36232000000001</v>
      </c>
      <c r="R31" s="156">
        <v>104.97206</v>
      </c>
      <c r="S31" s="156">
        <v>105.59783</v>
      </c>
    </row>
    <row r="32" spans="1:19" ht="12.6" customHeight="1" x14ac:dyDescent="0.15">
      <c r="A32" s="19" t="s">
        <v>19</v>
      </c>
      <c r="B32" s="26">
        <v>0</v>
      </c>
      <c r="C32" s="26"/>
      <c r="D32" s="26"/>
      <c r="E32" s="26"/>
      <c r="F32" s="156">
        <f t="shared" si="4"/>
        <v>0</v>
      </c>
      <c r="G32" s="88"/>
      <c r="H32" s="26">
        <v>0</v>
      </c>
      <c r="I32" s="26">
        <v>0</v>
      </c>
      <c r="J32" s="26">
        <v>0</v>
      </c>
      <c r="K32" s="26">
        <v>0</v>
      </c>
      <c r="L32" s="156">
        <f t="shared" si="5"/>
        <v>0</v>
      </c>
      <c r="N32" s="156">
        <v>0</v>
      </c>
      <c r="O32" s="156">
        <v>0</v>
      </c>
      <c r="P32" s="156">
        <v>0</v>
      </c>
      <c r="Q32" s="156">
        <v>0</v>
      </c>
      <c r="R32" s="156">
        <v>1E-3</v>
      </c>
      <c r="S32" s="156">
        <v>4.2079999999999999E-2</v>
      </c>
    </row>
    <row r="33" spans="1:19" ht="12.6" customHeight="1" x14ac:dyDescent="0.15">
      <c r="A33" s="19" t="s">
        <v>20</v>
      </c>
      <c r="B33" s="21">
        <v>1.58016</v>
      </c>
      <c r="C33" s="21"/>
      <c r="D33" s="20"/>
      <c r="E33" s="20"/>
      <c r="F33" s="156">
        <f t="shared" si="4"/>
        <v>1.58016</v>
      </c>
      <c r="G33" s="67"/>
      <c r="H33" s="21">
        <v>2.8727900000000002</v>
      </c>
      <c r="I33" s="21">
        <v>2.2899500000000002</v>
      </c>
      <c r="J33" s="20">
        <v>2.1035699999999999</v>
      </c>
      <c r="K33" s="20">
        <v>1.43174</v>
      </c>
      <c r="L33" s="156">
        <f t="shared" si="5"/>
        <v>8.6980500000000003</v>
      </c>
      <c r="N33" s="156">
        <v>8.7954100000000004</v>
      </c>
      <c r="O33" s="156">
        <v>0.87790000000000001</v>
      </c>
      <c r="P33" s="156">
        <v>0</v>
      </c>
      <c r="Q33" s="156">
        <v>0</v>
      </c>
      <c r="R33" s="156">
        <v>0.57325999999999999</v>
      </c>
      <c r="S33" s="156">
        <v>0.34753999999999996</v>
      </c>
    </row>
    <row r="34" spans="1:19" ht="12.6" customHeight="1" x14ac:dyDescent="0.15">
      <c r="A34" s="19" t="s">
        <v>21</v>
      </c>
      <c r="B34" s="26">
        <v>0</v>
      </c>
      <c r="C34" s="26"/>
      <c r="D34" s="26"/>
      <c r="E34" s="20"/>
      <c r="F34" s="156">
        <f t="shared" si="4"/>
        <v>0</v>
      </c>
      <c r="G34" s="67"/>
      <c r="H34" s="26">
        <v>0</v>
      </c>
      <c r="I34" s="26">
        <v>0</v>
      </c>
      <c r="J34" s="26">
        <v>0</v>
      </c>
      <c r="K34" s="26">
        <v>0</v>
      </c>
      <c r="L34" s="156">
        <f t="shared" si="5"/>
        <v>0</v>
      </c>
      <c r="N34" s="156">
        <v>0</v>
      </c>
      <c r="O34" s="156">
        <v>0</v>
      </c>
      <c r="P34" s="156">
        <v>0</v>
      </c>
      <c r="Q34" s="156">
        <v>0</v>
      </c>
      <c r="R34" s="156">
        <v>0</v>
      </c>
      <c r="S34" s="156">
        <v>0</v>
      </c>
    </row>
    <row r="35" spans="1:19" ht="12.6" customHeight="1" x14ac:dyDescent="0.15">
      <c r="A35" s="19" t="s">
        <v>24</v>
      </c>
      <c r="B35" s="26">
        <v>0</v>
      </c>
      <c r="C35" s="26"/>
      <c r="D35" s="26"/>
      <c r="E35" s="20"/>
      <c r="F35" s="156">
        <f t="shared" si="4"/>
        <v>0</v>
      </c>
      <c r="G35" s="67"/>
      <c r="H35" s="26">
        <v>0</v>
      </c>
      <c r="I35" s="26">
        <v>0</v>
      </c>
      <c r="J35" s="26">
        <v>0</v>
      </c>
      <c r="K35" s="26">
        <v>0</v>
      </c>
      <c r="L35" s="156">
        <f t="shared" si="5"/>
        <v>0</v>
      </c>
      <c r="N35" s="156">
        <v>0</v>
      </c>
      <c r="O35" s="156">
        <v>0</v>
      </c>
      <c r="P35" s="156">
        <v>0</v>
      </c>
      <c r="Q35" s="156">
        <v>1.925E-2</v>
      </c>
      <c r="R35" s="156">
        <v>4.7890000000000002E-2</v>
      </c>
      <c r="S35" s="156">
        <v>0.3135</v>
      </c>
    </row>
    <row r="36" spans="1:19" ht="12.6" customHeight="1" x14ac:dyDescent="0.15">
      <c r="A36" s="19" t="s">
        <v>26</v>
      </c>
      <c r="B36" s="21">
        <v>0.72014999999999996</v>
      </c>
      <c r="C36" s="26"/>
      <c r="D36" s="20"/>
      <c r="E36" s="20"/>
      <c r="F36" s="156">
        <f t="shared" si="4"/>
        <v>0.72014999999999996</v>
      </c>
      <c r="G36" s="17"/>
      <c r="H36" s="26">
        <v>0</v>
      </c>
      <c r="I36" s="26">
        <v>0</v>
      </c>
      <c r="J36" s="20">
        <v>1.21889</v>
      </c>
      <c r="K36" s="20">
        <v>0.89595000000000002</v>
      </c>
      <c r="L36" s="156">
        <f t="shared" si="5"/>
        <v>2.1148400000000001</v>
      </c>
      <c r="N36" s="156">
        <v>0</v>
      </c>
      <c r="O36" s="156">
        <v>0</v>
      </c>
      <c r="P36" s="156">
        <v>13.095740000000001</v>
      </c>
      <c r="Q36" s="156">
        <v>15.540009999999999</v>
      </c>
      <c r="R36" s="156">
        <v>14.21425</v>
      </c>
      <c r="S36" s="156">
        <v>26.822569999999999</v>
      </c>
    </row>
    <row r="37" spans="1:19" ht="12.6" customHeight="1" x14ac:dyDescent="0.15">
      <c r="A37" s="177" t="s">
        <v>28</v>
      </c>
      <c r="B37" s="156">
        <f>SUM(B29:B36)</f>
        <v>95.820120000000017</v>
      </c>
      <c r="C37" s="156"/>
      <c r="D37" s="156"/>
      <c r="E37" s="156"/>
      <c r="F37" s="156">
        <f>SUM(F29:F36)</f>
        <v>95.820120000000017</v>
      </c>
      <c r="G37" s="17"/>
      <c r="H37" s="156">
        <f>SUM(H29:H36)</f>
        <v>82.272279999999995</v>
      </c>
      <c r="I37" s="156">
        <f>SUM(I29:I36)</f>
        <v>102.87345999999999</v>
      </c>
      <c r="J37" s="156">
        <f>SUM(J29:J36)</f>
        <v>100.05351</v>
      </c>
      <c r="K37" s="156">
        <f>SUM(K29:K36)</f>
        <v>114.28125</v>
      </c>
      <c r="L37" s="156">
        <f>SUM(L29:L36)</f>
        <v>399.48050000000001</v>
      </c>
      <c r="N37" s="156">
        <v>267.16312999999997</v>
      </c>
      <c r="O37" s="156">
        <f>SUM(O29:O36)</f>
        <v>187.71402</v>
      </c>
      <c r="P37" s="156">
        <v>357.1506599999999</v>
      </c>
      <c r="Q37" s="156">
        <v>230.75740999999999</v>
      </c>
      <c r="R37" s="156">
        <v>145.35064</v>
      </c>
      <c r="S37" s="156">
        <f>SUM(S29:S36)</f>
        <v>157.19334000000003</v>
      </c>
    </row>
    <row r="38" spans="1:19" s="56" customFormat="1" ht="12.6" customHeight="1" x14ac:dyDescent="0.15">
      <c r="A38" s="30"/>
      <c r="C38" s="130"/>
      <c r="J38" s="30"/>
    </row>
    <row r="39" spans="1:19" ht="12.6" customHeight="1" x14ac:dyDescent="0.15">
      <c r="A39" s="154" t="s">
        <v>95</v>
      </c>
      <c r="F39" s="128"/>
      <c r="G39" s="128"/>
    </row>
    <row r="40" spans="1:19" ht="12.6" customHeight="1" x14ac:dyDescent="0.15">
      <c r="A40" s="131"/>
    </row>
    <row r="41" spans="1:19" ht="12.6" customHeight="1" x14ac:dyDescent="0.15">
      <c r="A41" s="15"/>
      <c r="B41" s="16" t="s">
        <v>858</v>
      </c>
      <c r="C41" s="16" t="s">
        <v>859</v>
      </c>
      <c r="D41" s="16" t="s">
        <v>860</v>
      </c>
      <c r="E41" s="16" t="s">
        <v>861</v>
      </c>
      <c r="F41" s="38" t="s">
        <v>80</v>
      </c>
      <c r="G41" s="67"/>
      <c r="H41" s="38" t="s">
        <v>526</v>
      </c>
      <c r="I41" s="38" t="s">
        <v>527</v>
      </c>
      <c r="J41" s="38" t="s">
        <v>528</v>
      </c>
      <c r="K41" s="38" t="s">
        <v>529</v>
      </c>
      <c r="L41" s="38" t="s">
        <v>80</v>
      </c>
      <c r="N41" s="195">
        <v>2014</v>
      </c>
      <c r="O41" s="195">
        <v>2013</v>
      </c>
      <c r="P41" s="195">
        <v>2012</v>
      </c>
      <c r="Q41" s="195">
        <v>2011</v>
      </c>
      <c r="R41" s="195">
        <v>2010</v>
      </c>
      <c r="S41" s="195">
        <v>2009</v>
      </c>
    </row>
    <row r="42" spans="1:19" ht="12.6" customHeight="1" x14ac:dyDescent="0.15">
      <c r="A42" s="19" t="s">
        <v>373</v>
      </c>
      <c r="B42" s="132">
        <v>1.2193700000000001</v>
      </c>
      <c r="C42" s="132"/>
      <c r="D42" s="132"/>
      <c r="E42" s="132"/>
      <c r="F42" s="185">
        <f>SUM(B42:E42)</f>
        <v>1.2193700000000001</v>
      </c>
      <c r="G42" s="17"/>
      <c r="H42" s="26">
        <v>0</v>
      </c>
      <c r="I42" s="26">
        <v>3.4386199999999998</v>
      </c>
      <c r="J42" s="26">
        <v>1.9632700000000001</v>
      </c>
      <c r="K42" s="26">
        <v>1.05244</v>
      </c>
      <c r="L42" s="185">
        <f t="shared" ref="L42:L47" si="6">SUM(H42:K42)</f>
        <v>6.4543299999999997</v>
      </c>
      <c r="N42" s="185">
        <v>0</v>
      </c>
      <c r="O42" s="185" t="s">
        <v>66</v>
      </c>
      <c r="P42" s="185" t="s">
        <v>66</v>
      </c>
      <c r="Q42" s="185" t="s">
        <v>66</v>
      </c>
      <c r="R42" s="185" t="s">
        <v>66</v>
      </c>
      <c r="S42" s="185" t="s">
        <v>66</v>
      </c>
    </row>
    <row r="43" spans="1:19" ht="12.6" customHeight="1" x14ac:dyDescent="0.15">
      <c r="A43" s="19" t="s">
        <v>50</v>
      </c>
      <c r="B43" s="26">
        <v>0</v>
      </c>
      <c r="C43" s="26"/>
      <c r="D43" s="26"/>
      <c r="E43" s="26"/>
      <c r="F43" s="185">
        <f t="shared" ref="F43:F47" si="7">SUM(B43:E43)</f>
        <v>0</v>
      </c>
      <c r="G43" s="17"/>
      <c r="H43" s="26">
        <v>0</v>
      </c>
      <c r="I43" s="26">
        <v>0</v>
      </c>
      <c r="J43" s="26">
        <v>0</v>
      </c>
      <c r="K43" s="26">
        <v>0</v>
      </c>
      <c r="L43" s="185">
        <f t="shared" si="6"/>
        <v>0</v>
      </c>
      <c r="N43" s="185">
        <v>0</v>
      </c>
      <c r="O43" s="185">
        <v>0</v>
      </c>
      <c r="P43" s="185">
        <v>0</v>
      </c>
      <c r="Q43" s="185">
        <v>0</v>
      </c>
      <c r="R43" s="185">
        <v>1.593E-2</v>
      </c>
      <c r="S43" s="185">
        <v>2.2190599999999998</v>
      </c>
    </row>
    <row r="44" spans="1:19" ht="12.6" customHeight="1" x14ac:dyDescent="0.15">
      <c r="A44" s="19" t="s">
        <v>63</v>
      </c>
      <c r="B44" s="26">
        <v>0</v>
      </c>
      <c r="C44" s="26"/>
      <c r="D44" s="26"/>
      <c r="E44" s="26"/>
      <c r="F44" s="185">
        <f t="shared" si="7"/>
        <v>0</v>
      </c>
      <c r="G44" s="17"/>
      <c r="H44" s="26">
        <v>0</v>
      </c>
      <c r="I44" s="26">
        <v>0</v>
      </c>
      <c r="J44" s="26">
        <v>0</v>
      </c>
      <c r="K44" s="26">
        <v>0</v>
      </c>
      <c r="L44" s="185">
        <f t="shared" si="6"/>
        <v>0</v>
      </c>
      <c r="N44" s="185">
        <v>0</v>
      </c>
      <c r="O44" s="185">
        <v>0</v>
      </c>
      <c r="P44" s="185">
        <v>0</v>
      </c>
      <c r="Q44" s="185">
        <v>0</v>
      </c>
      <c r="R44" s="185">
        <v>0.57325999999999999</v>
      </c>
      <c r="S44" s="185">
        <v>0.34753999999999996</v>
      </c>
    </row>
    <row r="45" spans="1:19" ht="12.6" customHeight="1" x14ac:dyDescent="0.15">
      <c r="A45" s="19" t="s">
        <v>64</v>
      </c>
      <c r="B45" s="132">
        <v>82.444479999999999</v>
      </c>
      <c r="C45" s="133"/>
      <c r="D45" s="133"/>
      <c r="E45" s="133"/>
      <c r="F45" s="185">
        <f t="shared" si="7"/>
        <v>82.444479999999999</v>
      </c>
      <c r="G45" s="17"/>
      <c r="H45" s="132">
        <v>63.79421</v>
      </c>
      <c r="I45" s="133">
        <v>83.517539999999997</v>
      </c>
      <c r="J45" s="133">
        <v>82.579939999999993</v>
      </c>
      <c r="K45" s="133">
        <v>98.739580000000004</v>
      </c>
      <c r="L45" s="185">
        <f t="shared" si="6"/>
        <v>328.63126999999997</v>
      </c>
      <c r="M45" s="56"/>
      <c r="N45" s="185">
        <v>207.79868999999999</v>
      </c>
      <c r="O45" s="185">
        <v>134.83462</v>
      </c>
      <c r="P45" s="185">
        <v>293.29766000000001</v>
      </c>
      <c r="Q45" s="185">
        <v>164.07312999999999</v>
      </c>
      <c r="R45" s="185">
        <v>93.864339999999999</v>
      </c>
      <c r="S45" s="185">
        <v>112.64771</v>
      </c>
    </row>
    <row r="46" spans="1:19" ht="12.6" customHeight="1" x14ac:dyDescent="0.15">
      <c r="A46" s="19" t="s">
        <v>53</v>
      </c>
      <c r="B46" s="132">
        <v>12.156269999999999</v>
      </c>
      <c r="C46" s="133"/>
      <c r="D46" s="133"/>
      <c r="E46" s="133"/>
      <c r="F46" s="185">
        <f t="shared" si="7"/>
        <v>12.156269999999999</v>
      </c>
      <c r="G46" s="17"/>
      <c r="H46" s="132">
        <v>18.478069999999999</v>
      </c>
      <c r="I46" s="133">
        <v>15.917299999999999</v>
      </c>
      <c r="J46" s="133">
        <v>15.510300000000001</v>
      </c>
      <c r="K46" s="133">
        <v>14.489229999999999</v>
      </c>
      <c r="L46" s="185">
        <f t="shared" si="6"/>
        <v>64.394900000000007</v>
      </c>
      <c r="N46" s="185">
        <v>59.364429999999999</v>
      </c>
      <c r="O46" s="185">
        <v>51.044880000000006</v>
      </c>
      <c r="P46" s="185">
        <v>63.859509999999993</v>
      </c>
      <c r="Q46" s="185">
        <v>66.684280000000001</v>
      </c>
      <c r="R46" s="185">
        <v>50.915130000000005</v>
      </c>
      <c r="S46" s="185">
        <v>41.979030000000002</v>
      </c>
    </row>
    <row r="47" spans="1:19" ht="12.6" customHeight="1" x14ac:dyDescent="0.15">
      <c r="A47" s="177" t="s">
        <v>28</v>
      </c>
      <c r="B47" s="185">
        <f>SUM(B42:B46)</f>
        <v>95.820120000000003</v>
      </c>
      <c r="C47" s="185"/>
      <c r="D47" s="185"/>
      <c r="E47" s="185"/>
      <c r="F47" s="185">
        <f t="shared" si="7"/>
        <v>95.820120000000003</v>
      </c>
      <c r="G47" s="22"/>
      <c r="H47" s="185">
        <f>SUM(H43:H46)</f>
        <v>82.272279999999995</v>
      </c>
      <c r="I47" s="185">
        <f>SUM(I43:I46)</f>
        <v>99.434839999999994</v>
      </c>
      <c r="J47" s="185">
        <f>SUM(J43:J46)</f>
        <v>98.090239999999994</v>
      </c>
      <c r="K47" s="185">
        <f>SUM(K43:K46)</f>
        <v>113.22881000000001</v>
      </c>
      <c r="L47" s="185">
        <f t="shared" si="6"/>
        <v>393.02616999999998</v>
      </c>
      <c r="N47" s="185">
        <v>267.16311999999999</v>
      </c>
      <c r="O47" s="185">
        <f>SUM(K47:N47)</f>
        <v>773.41809999999998</v>
      </c>
      <c r="P47" s="185">
        <v>357.15716999999995</v>
      </c>
      <c r="Q47" s="185">
        <v>230.75740999999999</v>
      </c>
      <c r="R47" s="185">
        <v>145.36865999999998</v>
      </c>
      <c r="S47" s="185">
        <v>157.19334000000001</v>
      </c>
    </row>
    <row r="49" spans="1:19" ht="12" customHeight="1" x14ac:dyDescent="0.15">
      <c r="A49" s="154" t="s">
        <v>365</v>
      </c>
    </row>
    <row r="50" spans="1:19" ht="12.6" customHeight="1" x14ac:dyDescent="0.15">
      <c r="G50" s="134"/>
    </row>
    <row r="51" spans="1:19" ht="12.6" customHeight="1" x14ac:dyDescent="0.15">
      <c r="A51" s="15"/>
      <c r="B51" s="16" t="s">
        <v>858</v>
      </c>
      <c r="C51" s="16" t="s">
        <v>859</v>
      </c>
      <c r="D51" s="16" t="s">
        <v>860</v>
      </c>
      <c r="E51" s="16" t="s">
        <v>861</v>
      </c>
      <c r="F51" s="17"/>
      <c r="G51" s="135"/>
      <c r="H51" s="16" t="s">
        <v>526</v>
      </c>
      <c r="I51" s="16" t="s">
        <v>527</v>
      </c>
      <c r="J51" s="16" t="s">
        <v>528</v>
      </c>
      <c r="K51" s="16" t="s">
        <v>529</v>
      </c>
      <c r="N51" s="38">
        <v>2014</v>
      </c>
      <c r="O51" s="195">
        <v>2013</v>
      </c>
      <c r="P51" s="195">
        <v>2012</v>
      </c>
      <c r="Q51" s="195">
        <v>2011</v>
      </c>
      <c r="R51" s="195">
        <v>2010</v>
      </c>
      <c r="S51" s="195">
        <v>2009</v>
      </c>
    </row>
    <row r="52" spans="1:19" ht="12.6" customHeight="1" x14ac:dyDescent="0.15">
      <c r="A52" s="19" t="s">
        <v>15</v>
      </c>
      <c r="B52" s="21">
        <v>6.5060399999999996</v>
      </c>
      <c r="C52" s="20"/>
      <c r="D52" s="20"/>
      <c r="E52" s="20"/>
      <c r="F52" s="17"/>
      <c r="G52" s="135"/>
      <c r="H52" s="21">
        <v>6.1209799999999994</v>
      </c>
      <c r="I52" s="20">
        <v>6.8211899999999996</v>
      </c>
      <c r="J52" s="20">
        <v>8.1166800000000006</v>
      </c>
      <c r="K52" s="20">
        <v>7.1547399999999994</v>
      </c>
      <c r="N52" s="20">
        <v>6.8346299999999998</v>
      </c>
      <c r="O52" s="20">
        <v>5.6622299999999992</v>
      </c>
      <c r="P52" s="20">
        <v>5.2031200000000002</v>
      </c>
      <c r="Q52" s="20">
        <v>2.80965</v>
      </c>
      <c r="R52" s="20">
        <v>2.3786799999999997</v>
      </c>
      <c r="S52" s="20">
        <v>1.59474</v>
      </c>
    </row>
    <row r="53" spans="1:19" ht="12.6" customHeight="1" x14ac:dyDescent="0.15">
      <c r="A53" s="19" t="s">
        <v>16</v>
      </c>
      <c r="B53" s="21">
        <v>1.19963</v>
      </c>
      <c r="C53" s="20"/>
      <c r="D53" s="20"/>
      <c r="E53" s="20"/>
      <c r="F53" s="17"/>
      <c r="G53" s="135"/>
      <c r="H53" s="21">
        <v>0.95396000000000003</v>
      </c>
      <c r="I53" s="20">
        <v>0.95826</v>
      </c>
      <c r="J53" s="20">
        <v>0.92805000000000004</v>
      </c>
      <c r="K53" s="20">
        <v>0.89572000000000007</v>
      </c>
      <c r="N53" s="20">
        <v>0.86845000000000006</v>
      </c>
      <c r="O53" s="20">
        <v>0.57346000000000008</v>
      </c>
      <c r="P53" s="20">
        <v>0.12459000000000001</v>
      </c>
      <c r="Q53" s="20">
        <v>0.16337000000000002</v>
      </c>
      <c r="R53" s="26">
        <v>0</v>
      </c>
      <c r="S53" s="26">
        <v>0</v>
      </c>
    </row>
    <row r="54" spans="1:19" ht="12.6" customHeight="1" x14ac:dyDescent="0.15">
      <c r="A54" s="19" t="s">
        <v>18</v>
      </c>
      <c r="B54" s="21">
        <v>9.0226000000000006</v>
      </c>
      <c r="C54" s="21"/>
      <c r="D54" s="20"/>
      <c r="E54" s="20"/>
      <c r="F54" s="17"/>
      <c r="G54" s="135"/>
      <c r="H54" s="21">
        <v>10.655049999999999</v>
      </c>
      <c r="I54" s="21">
        <v>10.876609999999999</v>
      </c>
      <c r="J54" s="20">
        <v>9.8936700000000002</v>
      </c>
      <c r="K54" s="20">
        <v>8.9817900000000002</v>
      </c>
      <c r="L54" s="56"/>
      <c r="M54" s="56"/>
      <c r="N54" s="20">
        <v>9.5151299999999992</v>
      </c>
      <c r="O54" s="20">
        <v>8.1271599999999999</v>
      </c>
      <c r="P54" s="20">
        <v>8.6371299999999991</v>
      </c>
      <c r="Q54" s="20">
        <v>11.64106</v>
      </c>
      <c r="R54" s="20">
        <v>6.3846300000000005</v>
      </c>
      <c r="S54" s="20">
        <v>6.81027</v>
      </c>
    </row>
    <row r="55" spans="1:19" ht="12.6" customHeight="1" x14ac:dyDescent="0.15">
      <c r="A55" s="19" t="s">
        <v>19</v>
      </c>
      <c r="B55" s="26">
        <v>0</v>
      </c>
      <c r="C55" s="26"/>
      <c r="D55" s="26"/>
      <c r="E55" s="26"/>
      <c r="F55" s="17"/>
      <c r="G55" s="135"/>
      <c r="H55" s="26">
        <v>0</v>
      </c>
      <c r="I55" s="26">
        <v>0</v>
      </c>
      <c r="J55" s="26">
        <v>0</v>
      </c>
      <c r="K55" s="26">
        <v>0</v>
      </c>
      <c r="N55" s="26">
        <v>0</v>
      </c>
      <c r="O55" s="26">
        <v>0</v>
      </c>
      <c r="P55" s="26">
        <v>0</v>
      </c>
      <c r="Q55" s="26">
        <v>0</v>
      </c>
      <c r="R55" s="26">
        <v>0</v>
      </c>
      <c r="S55" s="20">
        <v>0</v>
      </c>
    </row>
    <row r="56" spans="1:19" ht="12.6" customHeight="1" x14ac:dyDescent="0.15">
      <c r="A56" s="19" t="s">
        <v>20</v>
      </c>
      <c r="B56" s="21">
        <v>0.6038</v>
      </c>
      <c r="C56" s="21"/>
      <c r="D56" s="20"/>
      <c r="E56" s="20"/>
      <c r="F56" s="17"/>
      <c r="G56" s="135"/>
      <c r="H56" s="21">
        <v>1.0352000000000001</v>
      </c>
      <c r="I56" s="21">
        <v>0.79130999999999996</v>
      </c>
      <c r="J56" s="20">
        <v>0.68405000000000005</v>
      </c>
      <c r="K56" s="20">
        <v>0.63854</v>
      </c>
      <c r="N56" s="20">
        <v>0.78991</v>
      </c>
      <c r="O56" s="20">
        <v>0.44244</v>
      </c>
      <c r="P56" s="20">
        <v>6.4999999999999997E-3</v>
      </c>
      <c r="Q56" s="26">
        <v>0</v>
      </c>
      <c r="R56" s="26">
        <v>0</v>
      </c>
      <c r="S56" s="20">
        <v>4.3540000000000002E-2</v>
      </c>
    </row>
    <row r="57" spans="1:19" ht="12.6" customHeight="1" x14ac:dyDescent="0.15">
      <c r="A57" s="19" t="s">
        <v>21</v>
      </c>
      <c r="B57" s="26">
        <v>0</v>
      </c>
      <c r="C57" s="26"/>
      <c r="D57" s="26"/>
      <c r="E57" s="26"/>
      <c r="F57" s="136"/>
      <c r="G57" s="17"/>
      <c r="H57" s="26">
        <v>0</v>
      </c>
      <c r="I57" s="26">
        <v>0</v>
      </c>
      <c r="J57" s="26">
        <v>0</v>
      </c>
      <c r="K57" s="26">
        <v>0</v>
      </c>
      <c r="N57" s="26">
        <v>0</v>
      </c>
      <c r="O57" s="26">
        <v>0</v>
      </c>
      <c r="P57" s="26">
        <v>0</v>
      </c>
      <c r="Q57" s="26">
        <v>0</v>
      </c>
      <c r="R57" s="26">
        <v>0</v>
      </c>
      <c r="S57" s="26">
        <v>0</v>
      </c>
    </row>
    <row r="58" spans="1:19" ht="12.6" customHeight="1" x14ac:dyDescent="0.15">
      <c r="A58" s="19" t="s">
        <v>24</v>
      </c>
      <c r="B58" s="26">
        <v>0</v>
      </c>
      <c r="C58" s="26"/>
      <c r="D58" s="26"/>
      <c r="E58" s="26"/>
      <c r="F58" s="136"/>
      <c r="G58" s="17"/>
      <c r="H58" s="26">
        <v>0</v>
      </c>
      <c r="I58" s="26">
        <v>0</v>
      </c>
      <c r="J58" s="26">
        <v>0</v>
      </c>
      <c r="K58" s="26">
        <v>0</v>
      </c>
      <c r="N58" s="26">
        <v>0</v>
      </c>
      <c r="O58" s="26">
        <v>0</v>
      </c>
      <c r="P58" s="26">
        <v>0</v>
      </c>
      <c r="Q58" s="26">
        <v>0</v>
      </c>
      <c r="R58" s="20">
        <v>2.9569999999999999E-2</v>
      </c>
      <c r="S58" s="20"/>
    </row>
    <row r="59" spans="1:19" ht="12.6" customHeight="1" x14ac:dyDescent="0.15">
      <c r="A59" s="19" t="s">
        <v>26</v>
      </c>
      <c r="B59" s="21">
        <v>0.58098000000000005</v>
      </c>
      <c r="C59" s="26"/>
      <c r="D59" s="20"/>
      <c r="E59" s="20"/>
      <c r="F59" s="136"/>
      <c r="G59" s="17"/>
      <c r="H59" s="26">
        <v>0</v>
      </c>
      <c r="I59" s="26">
        <v>0</v>
      </c>
      <c r="J59" s="20">
        <v>0.62048000000000003</v>
      </c>
      <c r="K59" s="20">
        <v>0.62445000000000006</v>
      </c>
      <c r="N59" s="26">
        <v>0</v>
      </c>
      <c r="O59" s="26">
        <v>0</v>
      </c>
      <c r="P59" s="26">
        <v>0</v>
      </c>
      <c r="Q59" s="20">
        <v>1.09707</v>
      </c>
      <c r="R59" s="20">
        <v>1.49529</v>
      </c>
      <c r="S59" s="20">
        <v>1.2099000000000002</v>
      </c>
    </row>
    <row r="60" spans="1:19" ht="12.6" customHeight="1" x14ac:dyDescent="0.15">
      <c r="A60" s="177" t="s">
        <v>61</v>
      </c>
      <c r="B60" s="156">
        <f>SUM(B52:B59)</f>
        <v>17.913050000000002</v>
      </c>
      <c r="C60" s="156"/>
      <c r="D60" s="156"/>
      <c r="E60" s="156"/>
      <c r="F60" s="17"/>
      <c r="G60" s="135"/>
      <c r="H60" s="156">
        <f>SUM(H52:H59)</f>
        <v>18.76519</v>
      </c>
      <c r="I60" s="156">
        <f>SUM(I52:I59)</f>
        <v>19.447369999999999</v>
      </c>
      <c r="J60" s="156">
        <f>SUM(J52:J59)</f>
        <v>20.242930000000001</v>
      </c>
      <c r="K60" s="156">
        <f>SUM(K52:K59)</f>
        <v>18.295239999999996</v>
      </c>
      <c r="N60" s="156">
        <v>18.008119999999998</v>
      </c>
      <c r="O60" s="156">
        <f>SUM(O52:O59)</f>
        <v>14.805289999999998</v>
      </c>
      <c r="P60" s="156">
        <v>13.97134</v>
      </c>
      <c r="Q60" s="156">
        <v>15.71115</v>
      </c>
      <c r="R60" s="156">
        <v>10.288170000000001</v>
      </c>
      <c r="S60" s="156">
        <v>9.658450000000002</v>
      </c>
    </row>
    <row r="61" spans="1:19" ht="12.6" customHeight="1" x14ac:dyDescent="0.15">
      <c r="A61" s="157" t="s">
        <v>481</v>
      </c>
      <c r="B61" s="156">
        <v>215.77219331970002</v>
      </c>
      <c r="C61" s="156"/>
      <c r="D61" s="156"/>
      <c r="E61" s="156"/>
      <c r="F61" s="17"/>
      <c r="G61" s="135"/>
      <c r="H61" s="156">
        <v>218.14294231019997</v>
      </c>
      <c r="I61" s="156">
        <v>190.63881654480002</v>
      </c>
      <c r="J61" s="156">
        <v>205.33323575389997</v>
      </c>
      <c r="K61" s="156">
        <v>219.19771541100008</v>
      </c>
      <c r="N61" s="156">
        <v>193.86618672419999</v>
      </c>
      <c r="O61" s="156">
        <v>149.30194607999999</v>
      </c>
      <c r="P61" s="156">
        <v>205.43409851929994</v>
      </c>
      <c r="Q61" s="156">
        <v>205.43409851929994</v>
      </c>
      <c r="R61" s="156">
        <v>192.76225342320001</v>
      </c>
      <c r="S61" s="156">
        <v>229.67724074219993</v>
      </c>
    </row>
    <row r="62" spans="1:19" ht="12.6" customHeight="1" x14ac:dyDescent="0.15">
      <c r="G62" s="137"/>
    </row>
    <row r="63" spans="1:19" ht="12.6" customHeight="1" x14ac:dyDescent="0.15">
      <c r="A63" s="8" t="s">
        <v>709</v>
      </c>
      <c r="G63" s="128"/>
    </row>
    <row r="65" spans="10:10" ht="12.75" customHeight="1" x14ac:dyDescent="0.15"/>
    <row r="67" spans="10:10" ht="12.6" customHeight="1" x14ac:dyDescent="0.15">
      <c r="J67" s="128"/>
    </row>
  </sheetData>
  <phoneticPr fontId="0" type="noConversion"/>
  <pageMargins left="0.75" right="0.75" top="1" bottom="1" header="0.5" footer="0.5"/>
  <pageSetup scale="63" orientation="landscape" horizontalDpi="1200" verticalDpi="1200" r:id="rId1"/>
  <headerFooter alignWithMargins="0"/>
  <ignoredErrors>
    <ignoredError sqref="H47:K47 F14:F2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2"/>
  <sheetViews>
    <sheetView topLeftCell="A28" zoomScaleNormal="100" workbookViewId="0">
      <selection activeCell="L54" sqref="A54:L60"/>
    </sheetView>
  </sheetViews>
  <sheetFormatPr defaultRowHeight="12.6" customHeight="1" x14ac:dyDescent="0.15"/>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x14ac:dyDescent="0.2">
      <c r="A8" s="171" t="s">
        <v>47</v>
      </c>
      <c r="B8" s="9"/>
      <c r="C8" s="9"/>
      <c r="D8" s="9"/>
      <c r="E8" s="9"/>
      <c r="F8" s="9"/>
      <c r="G8" s="9"/>
      <c r="H8" s="9"/>
      <c r="I8" s="9"/>
      <c r="J8" s="10"/>
      <c r="K8" s="10"/>
    </row>
    <row r="9" spans="1:11" ht="12.6" customHeight="1" x14ac:dyDescent="0.15">
      <c r="A9" s="12" t="s">
        <v>5</v>
      </c>
      <c r="B9" s="9"/>
      <c r="C9" s="9"/>
      <c r="D9" s="9"/>
      <c r="E9" s="9"/>
      <c r="F9" s="9"/>
      <c r="G9" s="9"/>
      <c r="H9" s="12"/>
      <c r="I9" s="9"/>
      <c r="J9" s="10"/>
      <c r="K9" s="10"/>
    </row>
    <row r="10" spans="1:11" ht="12.6" customHeight="1" x14ac:dyDescent="0.15">
      <c r="B10" s="9"/>
      <c r="C10" s="9"/>
      <c r="D10" s="9"/>
      <c r="E10" s="9"/>
      <c r="F10" s="9"/>
      <c r="G10" s="9"/>
      <c r="I10" s="9"/>
      <c r="J10" s="10"/>
      <c r="K10" s="10"/>
    </row>
    <row r="11" spans="1:11" ht="12.6" customHeight="1" x14ac:dyDescent="0.15">
      <c r="A11" s="148" t="s">
        <v>472</v>
      </c>
      <c r="B11" s="9"/>
      <c r="C11" s="9"/>
      <c r="D11" s="9"/>
      <c r="E11" s="9"/>
      <c r="F11" s="9"/>
      <c r="G11" s="10"/>
      <c r="H11" s="148" t="s">
        <v>473</v>
      </c>
      <c r="I11" s="9"/>
      <c r="J11" s="10"/>
      <c r="K11" s="10"/>
    </row>
    <row r="12" spans="1:11" ht="12.6" customHeight="1" x14ac:dyDescent="0.15">
      <c r="A12" s="13"/>
      <c r="B12" s="14"/>
      <c r="C12" s="14"/>
      <c r="D12" s="14"/>
      <c r="E12" s="14"/>
      <c r="F12" s="14"/>
      <c r="G12" s="10"/>
      <c r="H12" s="10"/>
      <c r="I12" s="9"/>
      <c r="J12" s="10"/>
      <c r="K12" s="10"/>
    </row>
    <row r="13" spans="1:11" ht="12.6" customHeight="1" x14ac:dyDescent="0.15">
      <c r="A13" s="15"/>
      <c r="B13" s="155" t="s">
        <v>6</v>
      </c>
      <c r="C13" s="155" t="s">
        <v>7</v>
      </c>
      <c r="D13" s="155" t="s">
        <v>8</v>
      </c>
      <c r="E13" s="16" t="s">
        <v>9</v>
      </c>
      <c r="F13" s="16" t="s">
        <v>80</v>
      </c>
      <c r="G13" s="17"/>
      <c r="H13" s="18"/>
      <c r="I13" s="16" t="s">
        <v>29</v>
      </c>
      <c r="J13" s="16" t="s">
        <v>470</v>
      </c>
      <c r="K13" s="10"/>
    </row>
    <row r="14" spans="1:11" ht="12.6" customHeight="1" x14ac:dyDescent="0.15">
      <c r="A14" s="19">
        <v>2006</v>
      </c>
      <c r="B14" s="20">
        <v>69</v>
      </c>
      <c r="C14" s="20">
        <v>114.3</v>
      </c>
      <c r="D14" s="20">
        <v>112.8</v>
      </c>
      <c r="E14" s="20">
        <v>184.9</v>
      </c>
      <c r="F14" s="156">
        <f t="shared" ref="F14:F20" si="0">SUM(B14:E14)</f>
        <v>481</v>
      </c>
      <c r="G14" s="17"/>
      <c r="H14" s="19">
        <v>2006</v>
      </c>
      <c r="I14" s="156">
        <v>2455.8000000000002</v>
      </c>
      <c r="J14" s="156">
        <v>36.8474</v>
      </c>
    </row>
    <row r="15" spans="1:11" ht="12.6" customHeight="1" x14ac:dyDescent="0.15">
      <c r="A15" s="19">
        <v>2007</v>
      </c>
      <c r="B15" s="21">
        <v>151.9303518940001</v>
      </c>
      <c r="C15" s="21">
        <v>167.1717044248997</v>
      </c>
      <c r="D15" s="21">
        <v>95.979675186300071</v>
      </c>
      <c r="E15" s="21">
        <v>179.86554684380016</v>
      </c>
      <c r="F15" s="156">
        <f t="shared" si="0"/>
        <v>594.94727834900004</v>
      </c>
      <c r="G15" s="17"/>
      <c r="H15" s="19">
        <v>2007</v>
      </c>
      <c r="I15" s="156">
        <v>2080.5055710297997</v>
      </c>
      <c r="J15" s="156">
        <v>34.284199999999998</v>
      </c>
    </row>
    <row r="16" spans="1:11" ht="12.6" customHeight="1" x14ac:dyDescent="0.15">
      <c r="A16" s="19">
        <v>2008</v>
      </c>
      <c r="B16" s="21">
        <v>47.348285646920019</v>
      </c>
      <c r="C16" s="21">
        <v>194.6619955893996</v>
      </c>
      <c r="D16" s="21">
        <v>157.48617133510001</v>
      </c>
      <c r="E16" s="21">
        <v>419.23030774059993</v>
      </c>
      <c r="F16" s="156">
        <f t="shared" si="0"/>
        <v>818.72676031201945</v>
      </c>
      <c r="G16" s="17"/>
      <c r="H16" s="19">
        <v>2008</v>
      </c>
      <c r="I16" s="156">
        <v>934.86797724976884</v>
      </c>
      <c r="J16" s="156">
        <v>6.6480999999999995</v>
      </c>
    </row>
    <row r="17" spans="1:12" ht="12.6" customHeight="1" x14ac:dyDescent="0.15">
      <c r="A17" s="19">
        <v>2009</v>
      </c>
      <c r="B17" s="21">
        <v>131.0431928662</v>
      </c>
      <c r="C17" s="21">
        <v>83.795727113230029</v>
      </c>
      <c r="D17" s="21">
        <v>113.19164112060004</v>
      </c>
      <c r="E17" s="21">
        <v>95.809445260000004</v>
      </c>
      <c r="F17" s="156">
        <f t="shared" si="0"/>
        <v>423.84000636003009</v>
      </c>
      <c r="G17" s="22"/>
      <c r="H17" s="19">
        <v>2009</v>
      </c>
      <c r="I17" s="156">
        <v>1385.2873507572222</v>
      </c>
      <c r="J17" s="156">
        <v>9.7085000000000008</v>
      </c>
    </row>
    <row r="18" spans="1:12" ht="12" customHeight="1" x14ac:dyDescent="0.15">
      <c r="A18" s="19">
        <v>2010</v>
      </c>
      <c r="B18" s="21">
        <v>75.535722510000014</v>
      </c>
      <c r="C18" s="21">
        <v>32.521992675000007</v>
      </c>
      <c r="D18" s="21">
        <v>110.66711368279994</v>
      </c>
      <c r="E18" s="21">
        <v>159.19152970110002</v>
      </c>
      <c r="F18" s="156">
        <f t="shared" si="0"/>
        <v>377.91635856889997</v>
      </c>
      <c r="G18" s="23"/>
      <c r="H18" s="19">
        <v>2010</v>
      </c>
      <c r="I18" s="156">
        <v>1203.6920055232613</v>
      </c>
      <c r="J18" s="156">
        <v>15.5459</v>
      </c>
    </row>
    <row r="19" spans="1:12" ht="12" customHeight="1" x14ac:dyDescent="0.15">
      <c r="A19" s="19">
        <v>2011</v>
      </c>
      <c r="B19" s="21">
        <v>115.16213381899999</v>
      </c>
      <c r="C19" s="21">
        <v>67.133705448149968</v>
      </c>
      <c r="D19" s="21">
        <v>57.141165919999992</v>
      </c>
      <c r="E19" s="21">
        <v>136.48554119770012</v>
      </c>
      <c r="F19" s="156">
        <f t="shared" si="0"/>
        <v>375.92254638485008</v>
      </c>
      <c r="G19" s="23"/>
      <c r="H19" s="19">
        <v>2011</v>
      </c>
      <c r="I19" s="156">
        <v>1056.6498756533822</v>
      </c>
      <c r="J19" s="156">
        <v>20.378599999999999</v>
      </c>
    </row>
    <row r="20" spans="1:12" ht="12" customHeight="1" x14ac:dyDescent="0.15">
      <c r="A20" s="19">
        <v>2012</v>
      </c>
      <c r="B20" s="21">
        <v>61.627693482799998</v>
      </c>
      <c r="C20" s="21">
        <v>67.706789582299976</v>
      </c>
      <c r="D20" s="21">
        <v>60.234934428499969</v>
      </c>
      <c r="E20" s="21">
        <v>63.863544343709982</v>
      </c>
      <c r="F20" s="156">
        <f t="shared" si="0"/>
        <v>253.4329618373099</v>
      </c>
      <c r="G20" s="24"/>
      <c r="H20" s="25">
        <v>2012</v>
      </c>
      <c r="I20" s="156">
        <v>1579.23304616</v>
      </c>
      <c r="J20" s="156">
        <v>14.7685</v>
      </c>
    </row>
    <row r="21" spans="1:12" ht="12" customHeight="1" x14ac:dyDescent="0.15">
      <c r="A21" s="19">
        <v>2013</v>
      </c>
      <c r="B21" s="21">
        <v>32.751740779999999</v>
      </c>
      <c r="C21" s="21">
        <v>53.216803661700013</v>
      </c>
      <c r="D21" s="21">
        <v>38.378829402800008</v>
      </c>
      <c r="E21" s="21">
        <v>56.425475754800011</v>
      </c>
      <c r="F21" s="156">
        <f>SUM(B21:E21)</f>
        <v>180.77284959930003</v>
      </c>
      <c r="G21" s="24"/>
      <c r="H21" s="25">
        <v>2013</v>
      </c>
      <c r="I21" s="156">
        <v>1515.1220814801</v>
      </c>
      <c r="J21" s="156">
        <v>22.399500000000003</v>
      </c>
    </row>
    <row r="22" spans="1:12" ht="12" customHeight="1" x14ac:dyDescent="0.15">
      <c r="A22" s="19">
        <v>2014</v>
      </c>
      <c r="B22" s="21">
        <v>19.978666315199998</v>
      </c>
      <c r="C22" s="21">
        <v>99.498585807119994</v>
      </c>
      <c r="D22" s="21">
        <v>37.71922695656999</v>
      </c>
      <c r="E22" s="21">
        <v>59.810427856899999</v>
      </c>
      <c r="F22" s="156">
        <f>SUM(B22:E22)</f>
        <v>217.00690693578997</v>
      </c>
      <c r="G22" s="24"/>
      <c r="H22" s="25">
        <v>2014</v>
      </c>
      <c r="I22" s="156">
        <v>1131.5374308797998</v>
      </c>
      <c r="J22" s="156">
        <v>22.127800000000001</v>
      </c>
    </row>
    <row r="23" spans="1:12" ht="12" customHeight="1" x14ac:dyDescent="0.15">
      <c r="A23" s="19">
        <v>2015</v>
      </c>
      <c r="B23" s="21">
        <v>35.266508440700001</v>
      </c>
      <c r="C23" s="21">
        <v>49.941942061500008</v>
      </c>
      <c r="D23" s="21">
        <v>57.11686594399999</v>
      </c>
      <c r="E23" s="21">
        <v>71.431492971099999</v>
      </c>
      <c r="F23" s="156">
        <f>SUM(B23:E23)</f>
        <v>213.75680941729999</v>
      </c>
      <c r="G23" s="27"/>
      <c r="H23" s="25">
        <v>2015</v>
      </c>
      <c r="I23" s="156">
        <v>1620.7429359978325</v>
      </c>
      <c r="J23" s="156">
        <v>19.8734266343691</v>
      </c>
    </row>
    <row r="24" spans="1:12" ht="12" customHeight="1" x14ac:dyDescent="0.15">
      <c r="A24" s="19">
        <v>2016</v>
      </c>
      <c r="B24" s="21">
        <v>56.85749852810001</v>
      </c>
      <c r="C24" s="21"/>
      <c r="D24" s="21"/>
      <c r="E24" s="21"/>
      <c r="F24" s="156">
        <f>SUM(B24:E24)</f>
        <v>56.85749852810001</v>
      </c>
      <c r="G24" s="27"/>
      <c r="H24" s="25">
        <v>2016</v>
      </c>
      <c r="I24" s="156">
        <f>F60</f>
        <v>308.8562225010001</v>
      </c>
      <c r="J24" s="156">
        <f>F50</f>
        <v>2.9109654000000003</v>
      </c>
    </row>
    <row r="25" spans="1:12" ht="12.6" customHeight="1" x14ac:dyDescent="0.15">
      <c r="A25" s="12"/>
      <c r="B25" s="28"/>
      <c r="C25" s="28"/>
      <c r="D25" s="29"/>
      <c r="E25" s="29"/>
      <c r="F25" s="29"/>
      <c r="H25" s="9"/>
      <c r="I25" s="9"/>
    </row>
    <row r="26" spans="1:12" ht="12.6" customHeight="1" x14ac:dyDescent="0.15">
      <c r="A26" s="148" t="s">
        <v>512</v>
      </c>
      <c r="B26" s="28"/>
      <c r="C26" s="28"/>
      <c r="D26" s="28"/>
      <c r="E26" s="28"/>
      <c r="F26" s="30"/>
      <c r="H26" s="9"/>
      <c r="I26" s="9"/>
      <c r="J26" s="9"/>
      <c r="K26" s="9"/>
    </row>
    <row r="27" spans="1:12" ht="12.6" customHeight="1" x14ac:dyDescent="0.15">
      <c r="A27" s="31"/>
      <c r="B27" s="9"/>
      <c r="C27" s="9"/>
      <c r="D27" s="9"/>
      <c r="E27" s="9"/>
      <c r="F27" s="9"/>
      <c r="G27" s="9"/>
      <c r="H27" s="9"/>
      <c r="I27" s="9"/>
      <c r="J27" s="9"/>
      <c r="K27" s="9"/>
    </row>
    <row r="28" spans="1:12" ht="12.6" customHeight="1" x14ac:dyDescent="0.15">
      <c r="A28" s="15"/>
      <c r="B28" s="16" t="s">
        <v>858</v>
      </c>
      <c r="C28" s="16" t="s">
        <v>859</v>
      </c>
      <c r="D28" s="16" t="s">
        <v>860</v>
      </c>
      <c r="E28" s="16" t="s">
        <v>861</v>
      </c>
      <c r="F28" s="16" t="s">
        <v>80</v>
      </c>
      <c r="G28" s="17"/>
      <c r="H28" s="16" t="s">
        <v>526</v>
      </c>
      <c r="I28" s="16" t="s">
        <v>527</v>
      </c>
      <c r="J28" s="16" t="s">
        <v>528</v>
      </c>
      <c r="K28" s="16" t="s">
        <v>529</v>
      </c>
      <c r="L28" s="16" t="s">
        <v>80</v>
      </c>
    </row>
    <row r="29" spans="1:12" ht="12.6" customHeight="1" x14ac:dyDescent="0.15">
      <c r="A29" s="19" t="s">
        <v>474</v>
      </c>
      <c r="B29" s="21">
        <v>10.501182227099999</v>
      </c>
      <c r="C29" s="20"/>
      <c r="D29" s="20"/>
      <c r="E29" s="20"/>
      <c r="F29" s="156">
        <f t="shared" ref="F29:F35" si="1">SUM(B29:E29)</f>
        <v>10.501182227099999</v>
      </c>
      <c r="G29" s="17"/>
      <c r="H29" s="21">
        <v>9.8931488870000006</v>
      </c>
      <c r="I29" s="20">
        <v>17.560593190000006</v>
      </c>
      <c r="J29" s="20">
        <v>11.466717569999997</v>
      </c>
      <c r="K29" s="20">
        <v>25.912222188000005</v>
      </c>
      <c r="L29" s="156">
        <f t="shared" ref="L29:L35" si="2">SUM(H29:K29)</f>
        <v>64.832681835000002</v>
      </c>
    </row>
    <row r="30" spans="1:12" ht="12.6" customHeight="1" x14ac:dyDescent="0.15">
      <c r="A30" s="19" t="s">
        <v>475</v>
      </c>
      <c r="B30" s="21">
        <v>2.8436879999999993</v>
      </c>
      <c r="C30" s="21"/>
      <c r="D30" s="21"/>
      <c r="E30" s="21"/>
      <c r="F30" s="156">
        <f t="shared" si="1"/>
        <v>2.8436879999999993</v>
      </c>
      <c r="G30" s="17"/>
      <c r="H30" s="21">
        <v>3.2025300000000003</v>
      </c>
      <c r="I30" s="21">
        <v>5.0181303680000013</v>
      </c>
      <c r="J30" s="21">
        <v>2.5424245199999991</v>
      </c>
      <c r="K30" s="21">
        <v>3.4558000000000009</v>
      </c>
      <c r="L30" s="156">
        <f t="shared" si="2"/>
        <v>14.218884888000002</v>
      </c>
    </row>
    <row r="31" spans="1:12" ht="12.6" customHeight="1" x14ac:dyDescent="0.15">
      <c r="A31" s="19" t="s">
        <v>10</v>
      </c>
      <c r="B31" s="21">
        <v>0.31714999999999999</v>
      </c>
      <c r="C31" s="20"/>
      <c r="D31" s="20"/>
      <c r="E31" s="20"/>
      <c r="F31" s="156">
        <f t="shared" si="1"/>
        <v>0.31714999999999999</v>
      </c>
      <c r="G31" s="17"/>
      <c r="H31" s="21">
        <v>0.66418100000000002</v>
      </c>
      <c r="I31" s="20">
        <v>2.9803941855999998</v>
      </c>
      <c r="J31" s="20">
        <v>1.9266923999999999</v>
      </c>
      <c r="K31" s="20">
        <v>0.39060415300000001</v>
      </c>
      <c r="L31" s="156">
        <f t="shared" si="2"/>
        <v>5.9618717385999993</v>
      </c>
    </row>
    <row r="32" spans="1:12" ht="12.6" customHeight="1" x14ac:dyDescent="0.15">
      <c r="A32" s="19" t="s">
        <v>11</v>
      </c>
      <c r="B32" s="21">
        <v>38.640208301000001</v>
      </c>
      <c r="C32" s="20"/>
      <c r="D32" s="20"/>
      <c r="E32" s="21"/>
      <c r="F32" s="156">
        <f t="shared" si="1"/>
        <v>38.640208301000001</v>
      </c>
      <c r="G32" s="17"/>
      <c r="H32" s="21">
        <v>16.632348553699998</v>
      </c>
      <c r="I32" s="20">
        <v>19.559774317900004</v>
      </c>
      <c r="J32" s="20">
        <v>35.722806453999993</v>
      </c>
      <c r="K32" s="21">
        <v>29.106499630099993</v>
      </c>
      <c r="L32" s="156">
        <f t="shared" si="2"/>
        <v>101.02142895569999</v>
      </c>
    </row>
    <row r="33" spans="1:19" ht="12.6" customHeight="1" x14ac:dyDescent="0.15">
      <c r="A33" s="19" t="s">
        <v>151</v>
      </c>
      <c r="B33" s="21">
        <v>4.5552700000000002</v>
      </c>
      <c r="C33" s="20"/>
      <c r="D33" s="20"/>
      <c r="E33" s="21"/>
      <c r="F33" s="156">
        <f t="shared" si="1"/>
        <v>4.5552700000000002</v>
      </c>
      <c r="G33" s="17"/>
      <c r="H33" s="21">
        <v>4.1242999999999999</v>
      </c>
      <c r="I33" s="20">
        <v>4.8230499999999994</v>
      </c>
      <c r="J33" s="20">
        <v>5.4582249999999997</v>
      </c>
      <c r="K33" s="21">
        <v>12.566367000000001</v>
      </c>
      <c r="L33" s="156">
        <f t="shared" si="2"/>
        <v>26.971941999999999</v>
      </c>
    </row>
    <row r="34" spans="1:19" ht="12.6" customHeight="1" x14ac:dyDescent="0.15">
      <c r="A34" s="19" t="s">
        <v>372</v>
      </c>
      <c r="B34" s="21">
        <f>0</f>
        <v>0</v>
      </c>
      <c r="C34" s="26"/>
      <c r="D34" s="26"/>
      <c r="E34" s="26"/>
      <c r="F34" s="156">
        <f t="shared" si="1"/>
        <v>0</v>
      </c>
      <c r="G34" s="17"/>
      <c r="H34" s="21">
        <v>0.75</v>
      </c>
      <c r="I34" s="20"/>
      <c r="J34" s="20"/>
      <c r="K34" s="21"/>
      <c r="L34" s="156">
        <f t="shared" si="2"/>
        <v>0.75</v>
      </c>
    </row>
    <row r="35" spans="1:19" ht="12.6" customHeight="1" x14ac:dyDescent="0.15">
      <c r="A35" s="170" t="s">
        <v>28</v>
      </c>
      <c r="B35" s="156">
        <f>SUM(B29:B34)</f>
        <v>56.857498528100002</v>
      </c>
      <c r="C35" s="156"/>
      <c r="D35" s="156"/>
      <c r="E35" s="156"/>
      <c r="F35" s="156">
        <f t="shared" si="1"/>
        <v>56.857498528100002</v>
      </c>
      <c r="G35" s="17"/>
      <c r="H35" s="156">
        <f t="shared" ref="H35:K35" si="3">SUM(H29:H34)</f>
        <v>35.266508440700001</v>
      </c>
      <c r="I35" s="156">
        <f t="shared" si="3"/>
        <v>49.941942061500008</v>
      </c>
      <c r="J35" s="156">
        <f t="shared" si="3"/>
        <v>57.11686594399999</v>
      </c>
      <c r="K35" s="156">
        <f t="shared" si="3"/>
        <v>71.431492971099999</v>
      </c>
      <c r="L35" s="156">
        <f t="shared" si="2"/>
        <v>213.75680941729999</v>
      </c>
    </row>
    <row r="37" spans="1:19" ht="12.6" customHeight="1" x14ac:dyDescent="0.15">
      <c r="A37" s="148" t="s">
        <v>513</v>
      </c>
      <c r="B37" s="28"/>
      <c r="C37" s="28"/>
      <c r="D37" s="28"/>
      <c r="E37" s="28"/>
      <c r="F37" s="30"/>
      <c r="H37" s="9"/>
      <c r="I37" s="9"/>
      <c r="J37" s="9"/>
      <c r="K37" s="9"/>
    </row>
    <row r="39" spans="1:19" ht="12.6" customHeight="1" x14ac:dyDescent="0.15">
      <c r="A39" s="15"/>
      <c r="B39" s="16" t="s">
        <v>858</v>
      </c>
      <c r="C39" s="16" t="s">
        <v>859</v>
      </c>
      <c r="D39" s="16" t="s">
        <v>860</v>
      </c>
      <c r="E39" s="16" t="s">
        <v>861</v>
      </c>
      <c r="F39" s="16" t="s">
        <v>80</v>
      </c>
      <c r="G39" s="17"/>
      <c r="H39" s="16" t="s">
        <v>526</v>
      </c>
      <c r="I39" s="16" t="s">
        <v>527</v>
      </c>
      <c r="J39" s="16" t="s">
        <v>528</v>
      </c>
      <c r="K39" s="16" t="s">
        <v>529</v>
      </c>
      <c r="L39" s="16" t="s">
        <v>80</v>
      </c>
    </row>
    <row r="40" spans="1:19" ht="12.6" customHeight="1" x14ac:dyDescent="0.15">
      <c r="A40" s="19" t="s">
        <v>476</v>
      </c>
      <c r="B40" s="21">
        <v>14.340853502</v>
      </c>
      <c r="C40" s="20"/>
      <c r="D40" s="20"/>
      <c r="E40" s="20"/>
      <c r="F40" s="156">
        <f>SUM(B40:E40)</f>
        <v>14.340853502</v>
      </c>
      <c r="G40" s="32"/>
      <c r="H40" s="21">
        <v>19.724334444200007</v>
      </c>
      <c r="I40" s="20">
        <v>28.103156896999991</v>
      </c>
      <c r="J40" s="20">
        <v>18.145943745999997</v>
      </c>
      <c r="K40" s="20">
        <v>15.512456805999996</v>
      </c>
      <c r="L40" s="156">
        <f>SUM(H40:K40)</f>
        <v>81.485891893200005</v>
      </c>
      <c r="M40" s="32"/>
    </row>
    <row r="41" spans="1:19" ht="12.6" customHeight="1" x14ac:dyDescent="0.15">
      <c r="A41" s="19" t="s">
        <v>198</v>
      </c>
      <c r="B41" s="21">
        <v>42.516645026100008</v>
      </c>
      <c r="C41" s="21"/>
      <c r="D41" s="21"/>
      <c r="E41" s="21"/>
      <c r="F41" s="156">
        <f>SUM(B41:E41)</f>
        <v>42.516645026100008</v>
      </c>
      <c r="G41" s="17"/>
      <c r="H41" s="21">
        <v>15.542173996500001</v>
      </c>
      <c r="I41" s="21">
        <v>21.824285164499997</v>
      </c>
      <c r="J41" s="21">
        <v>38.970922198000018</v>
      </c>
      <c r="K41" s="21">
        <v>55.860241805099989</v>
      </c>
      <c r="L41" s="156">
        <f>SUM(H41:K41)</f>
        <v>132.19762316409998</v>
      </c>
    </row>
    <row r="42" spans="1:19" ht="12.6" customHeight="1" x14ac:dyDescent="0.15">
      <c r="A42" s="157" t="s">
        <v>752</v>
      </c>
      <c r="B42" s="156">
        <f>SUM(B40:B41)</f>
        <v>56.85749852810001</v>
      </c>
      <c r="C42" s="156"/>
      <c r="D42" s="156"/>
      <c r="E42" s="156"/>
      <c r="F42" s="156">
        <f>SUM(B42:E42)</f>
        <v>56.85749852810001</v>
      </c>
      <c r="G42" s="17"/>
      <c r="H42" s="156">
        <f>SUM(H40:H41)</f>
        <v>35.266508440700008</v>
      </c>
      <c r="I42" s="156">
        <f>SUM(I40:I41)</f>
        <v>49.927442061499988</v>
      </c>
      <c r="J42" s="156">
        <f>SUM(J40:J41)</f>
        <v>57.116865944000011</v>
      </c>
      <c r="K42" s="156">
        <f>SUM(K40:K41)</f>
        <v>71.372698611099992</v>
      </c>
      <c r="L42" s="156">
        <f>SUM(H42:K42)</f>
        <v>213.68351505730001</v>
      </c>
    </row>
    <row r="43" spans="1:19" ht="12.6" customHeight="1" x14ac:dyDescent="0.15">
      <c r="D43" s="128"/>
      <c r="E43" s="128"/>
      <c r="F43" s="128"/>
      <c r="K43" s="128"/>
      <c r="L43" s="128"/>
    </row>
    <row r="44" spans="1:19" ht="12.6" customHeight="1" x14ac:dyDescent="0.2">
      <c r="A44" s="148" t="s">
        <v>484</v>
      </c>
      <c r="B44" s="28"/>
      <c r="C44" s="28"/>
      <c r="D44" s="28"/>
      <c r="E44" s="28"/>
      <c r="F44" s="30"/>
      <c r="H44" s="9"/>
      <c r="I44" s="9"/>
      <c r="J44" s="9"/>
      <c r="K44" s="9"/>
      <c r="O44" s="33"/>
      <c r="P44" s="33"/>
      <c r="Q44" s="33"/>
      <c r="R44" s="33"/>
      <c r="S44" s="33"/>
    </row>
    <row r="45" spans="1:19" ht="12.6" customHeight="1" x14ac:dyDescent="0.2">
      <c r="A45" s="34" t="s">
        <v>2</v>
      </c>
      <c r="B45" s="28"/>
      <c r="C45" s="28"/>
      <c r="D45" s="28"/>
      <c r="E45" s="28"/>
      <c r="F45" s="28"/>
      <c r="H45" s="9"/>
      <c r="I45" s="9"/>
      <c r="J45" s="9"/>
      <c r="K45" s="9"/>
      <c r="O45" s="33"/>
      <c r="P45" s="33"/>
      <c r="Q45" s="33"/>
      <c r="R45" s="33"/>
      <c r="S45" s="33"/>
    </row>
    <row r="46" spans="1:19" ht="12.6" customHeight="1" x14ac:dyDescent="0.2">
      <c r="A46" s="35"/>
      <c r="B46" s="16" t="s">
        <v>858</v>
      </c>
      <c r="C46" s="16" t="s">
        <v>859</v>
      </c>
      <c r="D46" s="16" t="s">
        <v>860</v>
      </c>
      <c r="E46" s="16" t="s">
        <v>861</v>
      </c>
      <c r="F46" s="16" t="s">
        <v>80</v>
      </c>
      <c r="G46" s="17"/>
      <c r="H46" s="16" t="s">
        <v>526</v>
      </c>
      <c r="I46" s="16" t="s">
        <v>527</v>
      </c>
      <c r="J46" s="16" t="s">
        <v>528</v>
      </c>
      <c r="K46" s="16" t="s">
        <v>529</v>
      </c>
      <c r="L46" s="16" t="s">
        <v>80</v>
      </c>
      <c r="O46" s="33"/>
      <c r="P46" s="33"/>
      <c r="Q46" s="33"/>
      <c r="R46" s="33"/>
      <c r="S46" s="33"/>
    </row>
    <row r="47" spans="1:19" ht="12.6" customHeight="1" x14ac:dyDescent="0.2">
      <c r="A47" s="36" t="s">
        <v>474</v>
      </c>
      <c r="B47" s="21">
        <v>0.59282489999999999</v>
      </c>
      <c r="C47" s="20"/>
      <c r="D47" s="20"/>
      <c r="E47" s="20"/>
      <c r="F47" s="156">
        <f>SUM(B47:E47)</f>
        <v>0.59282489999999999</v>
      </c>
      <c r="G47" s="17"/>
      <c r="H47" s="21">
        <v>1.4301705680000001</v>
      </c>
      <c r="I47" s="21">
        <v>0.96492149999999999</v>
      </c>
      <c r="J47" s="21">
        <v>0.47084999999999999</v>
      </c>
      <c r="K47" s="21">
        <v>1.2841895663691001</v>
      </c>
      <c r="L47" s="156">
        <f>SUM(H47:K47)</f>
        <v>4.1501316343691004</v>
      </c>
      <c r="O47" s="33"/>
      <c r="P47" s="33"/>
      <c r="Q47" s="33"/>
      <c r="R47" s="33"/>
      <c r="S47" s="33"/>
    </row>
    <row r="48" spans="1:19" ht="12.6" customHeight="1" x14ac:dyDescent="0.2">
      <c r="A48" s="19" t="s">
        <v>31</v>
      </c>
      <c r="B48" s="21">
        <v>2.3181405000000002</v>
      </c>
      <c r="C48" s="21"/>
      <c r="D48" s="21"/>
      <c r="E48" s="21"/>
      <c r="F48" s="156">
        <f>SUM(B48:E48)</f>
        <v>2.3181405000000002</v>
      </c>
      <c r="G48" s="17"/>
      <c r="H48" s="21">
        <v>6.3969199999999997</v>
      </c>
      <c r="I48" s="21">
        <v>3.3893300000000002</v>
      </c>
      <c r="J48" s="21">
        <v>4.7084999999999999</v>
      </c>
      <c r="K48" s="21">
        <v>1.040205</v>
      </c>
      <c r="L48" s="156">
        <f>SUM(H48:K48)</f>
        <v>15.534955</v>
      </c>
      <c r="O48" s="33"/>
      <c r="P48" s="33"/>
      <c r="Q48" s="33"/>
      <c r="R48" s="33"/>
      <c r="S48" s="33"/>
    </row>
    <row r="49" spans="1:19" ht="12.6" customHeight="1" x14ac:dyDescent="0.2">
      <c r="A49" s="19" t="s">
        <v>10</v>
      </c>
      <c r="B49" s="26">
        <v>0</v>
      </c>
      <c r="C49" s="26"/>
      <c r="D49" s="21"/>
      <c r="E49" s="21"/>
      <c r="F49" s="156">
        <f>SUM(B49:E49)</f>
        <v>0</v>
      </c>
      <c r="G49" s="17"/>
      <c r="H49" s="26">
        <v>0</v>
      </c>
      <c r="I49" s="21">
        <v>0</v>
      </c>
      <c r="J49" s="26">
        <v>0.18834000000000001</v>
      </c>
      <c r="K49" s="26">
        <v>0</v>
      </c>
      <c r="L49" s="156">
        <f>SUM(H49:K49)</f>
        <v>0.18834000000000001</v>
      </c>
      <c r="O49" s="33"/>
      <c r="P49" s="33"/>
      <c r="Q49" s="33"/>
      <c r="R49" s="33"/>
      <c r="S49" s="33"/>
    </row>
    <row r="50" spans="1:19" ht="12.6" customHeight="1" x14ac:dyDescent="0.15">
      <c r="A50" s="157" t="s">
        <v>28</v>
      </c>
      <c r="B50" s="156">
        <f>SUM(B47:B49)</f>
        <v>2.9109654000000003</v>
      </c>
      <c r="C50" s="156"/>
      <c r="D50" s="156"/>
      <c r="E50" s="156"/>
      <c r="F50" s="156">
        <f>SUM(F47:F49)</f>
        <v>2.9109654000000003</v>
      </c>
      <c r="G50" s="17"/>
      <c r="H50" s="156">
        <f>SUM(H47:H49)</f>
        <v>7.827090568</v>
      </c>
      <c r="I50" s="156">
        <f>SUM(I47:I49)</f>
        <v>4.3542515000000002</v>
      </c>
      <c r="J50" s="156">
        <f>SUM(J47:J49)</f>
        <v>5.3676899999999996</v>
      </c>
      <c r="K50" s="156">
        <f>SUM(K47:K49)</f>
        <v>2.3243945663690999</v>
      </c>
      <c r="L50" s="156">
        <f>SUM(L47:L49)</f>
        <v>19.8734266343691</v>
      </c>
    </row>
    <row r="52" spans="1:19" ht="12.6" customHeight="1" x14ac:dyDescent="0.2">
      <c r="A52" s="148" t="s">
        <v>485</v>
      </c>
      <c r="B52" s="28"/>
      <c r="C52" s="28"/>
      <c r="D52" s="28"/>
      <c r="E52" s="28"/>
      <c r="F52" s="30"/>
      <c r="H52" s="9"/>
      <c r="I52" s="9"/>
      <c r="J52" s="9"/>
      <c r="K52" s="9"/>
      <c r="O52" s="33"/>
      <c r="P52" s="33"/>
      <c r="Q52" s="33"/>
      <c r="R52" s="33"/>
      <c r="S52" s="33"/>
    </row>
    <row r="53" spans="1:19" ht="12.6" customHeight="1" x14ac:dyDescent="0.2">
      <c r="A53" s="34" t="s">
        <v>2</v>
      </c>
      <c r="B53" s="28"/>
      <c r="C53" s="28"/>
      <c r="D53" s="28"/>
      <c r="E53" s="28"/>
      <c r="F53" s="28"/>
      <c r="H53" s="9"/>
      <c r="I53" s="9"/>
      <c r="J53" s="9"/>
      <c r="K53" s="9"/>
      <c r="O53" s="33"/>
      <c r="P53" s="33"/>
      <c r="Q53" s="33"/>
      <c r="R53" s="33"/>
      <c r="S53" s="33"/>
    </row>
    <row r="54" spans="1:19" ht="12.6" customHeight="1" x14ac:dyDescent="0.2">
      <c r="A54" s="35"/>
      <c r="B54" s="16" t="s">
        <v>858</v>
      </c>
      <c r="C54" s="16" t="s">
        <v>859</v>
      </c>
      <c r="D54" s="16" t="s">
        <v>860</v>
      </c>
      <c r="E54" s="16" t="s">
        <v>861</v>
      </c>
      <c r="F54" s="16" t="s">
        <v>80</v>
      </c>
      <c r="G54" s="17"/>
      <c r="H54" s="16" t="s">
        <v>526</v>
      </c>
      <c r="I54" s="16" t="s">
        <v>527</v>
      </c>
      <c r="J54" s="16" t="s">
        <v>528</v>
      </c>
      <c r="K54" s="16" t="s">
        <v>529</v>
      </c>
      <c r="L54" s="16" t="s">
        <v>80</v>
      </c>
      <c r="O54" s="33"/>
      <c r="P54" s="33"/>
      <c r="Q54" s="33"/>
      <c r="R54" s="33"/>
      <c r="S54" s="33"/>
    </row>
    <row r="55" spans="1:19" ht="12.6" customHeight="1" x14ac:dyDescent="0.2">
      <c r="A55" s="36" t="s">
        <v>474</v>
      </c>
      <c r="B55" s="21">
        <v>33.242652402300003</v>
      </c>
      <c r="C55" s="20"/>
      <c r="D55" s="20"/>
      <c r="E55" s="20"/>
      <c r="F55" s="156">
        <f>SUM(B55:E55)</f>
        <v>33.242652402300003</v>
      </c>
      <c r="G55" s="17"/>
      <c r="H55" s="21">
        <v>55.428585172799991</v>
      </c>
      <c r="I55" s="20">
        <v>54.566570921699999</v>
      </c>
      <c r="J55" s="20">
        <v>35.50320983240001</v>
      </c>
      <c r="K55" s="20">
        <v>30.594996483000006</v>
      </c>
      <c r="L55" s="156">
        <f>SUM(H55:K55)</f>
        <v>176.09336240990001</v>
      </c>
      <c r="O55" s="33"/>
      <c r="P55" s="33"/>
      <c r="Q55" s="33"/>
      <c r="R55" s="33"/>
      <c r="S55" s="33"/>
    </row>
    <row r="56" spans="1:19" ht="12.6" customHeight="1" x14ac:dyDescent="0.2">
      <c r="A56" s="19" t="s">
        <v>55</v>
      </c>
      <c r="B56" s="21">
        <v>5.1419371184999996</v>
      </c>
      <c r="C56" s="21"/>
      <c r="D56" s="21"/>
      <c r="E56" s="21"/>
      <c r="F56" s="156">
        <f>SUM(B56:E56)</f>
        <v>5.1419371184999996</v>
      </c>
      <c r="G56" s="17"/>
      <c r="H56" s="21">
        <v>25.4485183884</v>
      </c>
      <c r="I56" s="21">
        <v>22.478280011999995</v>
      </c>
      <c r="J56" s="21">
        <v>16.789444536199998</v>
      </c>
      <c r="K56" s="21">
        <v>13.858197662999999</v>
      </c>
      <c r="L56" s="156">
        <f>SUM(H56:K56)</f>
        <v>78.574440599599995</v>
      </c>
      <c r="O56" s="33"/>
      <c r="P56" s="33"/>
      <c r="Q56" s="33"/>
      <c r="R56" s="33"/>
      <c r="S56" s="33"/>
    </row>
    <row r="57" spans="1:19" ht="12.6" customHeight="1" x14ac:dyDescent="0.2">
      <c r="A57" s="36" t="s">
        <v>59</v>
      </c>
      <c r="B57" s="21">
        <v>251.04459000000006</v>
      </c>
      <c r="C57" s="20"/>
      <c r="D57" s="20"/>
      <c r="E57" s="20"/>
      <c r="F57" s="156">
        <f>SUM(B57:E57)</f>
        <v>251.04459000000006</v>
      </c>
      <c r="G57" s="17"/>
      <c r="H57" s="21">
        <v>267.61295999999993</v>
      </c>
      <c r="I57" s="20">
        <v>335.63502</v>
      </c>
      <c r="J57" s="20">
        <v>325.93921</v>
      </c>
      <c r="K57" s="20">
        <v>275.01060000000001</v>
      </c>
      <c r="L57" s="156">
        <f>SUM(H57:K57)</f>
        <v>1204.1977899999999</v>
      </c>
      <c r="O57" s="33"/>
      <c r="P57" s="33"/>
      <c r="Q57" s="33"/>
      <c r="R57" s="33"/>
      <c r="S57" s="33"/>
    </row>
    <row r="58" spans="1:19" ht="12.6" customHeight="1" x14ac:dyDescent="0.2">
      <c r="A58" s="19" t="s">
        <v>57</v>
      </c>
      <c r="B58" s="21">
        <v>14.321080718400003</v>
      </c>
      <c r="C58" s="21"/>
      <c r="D58" s="21"/>
      <c r="E58" s="21"/>
      <c r="F58" s="156">
        <f>SUM(B58:E58)</f>
        <v>14.321080718400003</v>
      </c>
      <c r="G58" s="17"/>
      <c r="H58" s="21">
        <v>26.510591948699993</v>
      </c>
      <c r="I58" s="21">
        <v>23.917262633099998</v>
      </c>
      <c r="J58" s="21">
        <v>22.086102534800002</v>
      </c>
      <c r="K58" s="21">
        <v>19.972844681999998</v>
      </c>
      <c r="L58" s="156">
        <f>SUM(H58:K58)</f>
        <v>92.486801798599998</v>
      </c>
      <c r="O58" s="33"/>
      <c r="P58" s="33"/>
      <c r="Q58" s="33"/>
      <c r="R58" s="33"/>
      <c r="S58" s="33"/>
    </row>
    <row r="59" spans="1:19" ht="12.6" customHeight="1" x14ac:dyDescent="0.15">
      <c r="A59" s="19" t="s">
        <v>58</v>
      </c>
      <c r="B59" s="21">
        <v>5.1059622618000011</v>
      </c>
      <c r="C59" s="21"/>
      <c r="D59" s="21"/>
      <c r="E59" s="21"/>
      <c r="F59" s="156">
        <f>SUM(B59:E59)</f>
        <v>5.1059622618000011</v>
      </c>
      <c r="G59" s="17"/>
      <c r="H59" s="21">
        <v>24.810517723800022</v>
      </c>
      <c r="I59" s="21">
        <v>16.739404333132658</v>
      </c>
      <c r="J59" s="21">
        <v>12.431833237799999</v>
      </c>
      <c r="K59" s="21">
        <v>15.408785894999999</v>
      </c>
      <c r="L59" s="156">
        <f>SUM(H59:K59)</f>
        <v>69.390541189732673</v>
      </c>
    </row>
    <row r="60" spans="1:19" ht="12.6" customHeight="1" x14ac:dyDescent="0.15">
      <c r="A60" s="157" t="s">
        <v>28</v>
      </c>
      <c r="B60" s="156">
        <f>SUM(B55:B59)</f>
        <v>308.8562225010001</v>
      </c>
      <c r="C60" s="156"/>
      <c r="D60" s="156"/>
      <c r="E60" s="156"/>
      <c r="F60" s="156">
        <f>SUM(F55:F59)</f>
        <v>308.8562225010001</v>
      </c>
      <c r="G60" s="17"/>
      <c r="H60" s="156">
        <f>SUM(H55:H59)</f>
        <v>399.81117323369995</v>
      </c>
      <c r="I60" s="156">
        <f>SUM(I55:I59)</f>
        <v>453.33653789993264</v>
      </c>
      <c r="J60" s="156">
        <f>SUM(J55:J59)</f>
        <v>412.74980014119996</v>
      </c>
      <c r="K60" s="156">
        <f>SUM(K55:K59)</f>
        <v>354.84542472300001</v>
      </c>
      <c r="L60" s="156">
        <f>SUM(L55:L59)</f>
        <v>1620.7429359978325</v>
      </c>
    </row>
    <row r="61" spans="1:19" ht="12.6" customHeight="1" x14ac:dyDescent="0.15">
      <c r="B61" s="9"/>
      <c r="C61" s="9"/>
      <c r="D61" s="9"/>
      <c r="E61" s="9"/>
      <c r="F61" s="9"/>
      <c r="G61" s="9"/>
      <c r="H61" s="9"/>
      <c r="I61" s="9"/>
      <c r="J61" s="9"/>
      <c r="K61" s="9"/>
    </row>
    <row r="62" spans="1:19" ht="12.6" customHeight="1" x14ac:dyDescent="0.15">
      <c r="A62" s="30" t="s">
        <v>754</v>
      </c>
    </row>
  </sheetData>
  <phoneticPr fontId="0" type="noConversion"/>
  <pageMargins left="0.75" right="0.75" top="1" bottom="1" header="0.5" footer="0.5"/>
  <pageSetup scale="65" orientation="landscape" horizontalDpi="1200" verticalDpi="1200" r:id="rId1"/>
  <headerFooter alignWithMargins="0"/>
  <ignoredErrors>
    <ignoredError sqref="F14: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Q60"/>
  <sheetViews>
    <sheetView zoomScaleNormal="100" workbookViewId="0">
      <selection activeCell="F10" sqref="F10"/>
    </sheetView>
  </sheetViews>
  <sheetFormatPr defaultRowHeight="12.6" customHeight="1" x14ac:dyDescent="0.15"/>
  <cols>
    <col min="1" max="1" width="15.7109375" style="11" customWidth="1"/>
    <col min="2" max="10" width="7.7109375" style="11" customWidth="1"/>
    <col min="11" max="16384" width="9.140625" style="11"/>
  </cols>
  <sheetData>
    <row r="8" spans="1:15" ht="12.6" customHeight="1" x14ac:dyDescent="0.2">
      <c r="A8" s="171" t="s">
        <v>0</v>
      </c>
    </row>
    <row r="9" spans="1:15" ht="12.6" customHeight="1" x14ac:dyDescent="0.15">
      <c r="A9" s="12" t="s">
        <v>5</v>
      </c>
    </row>
    <row r="10" spans="1:15" ht="12.6" customHeight="1" x14ac:dyDescent="0.15">
      <c r="A10" s="154"/>
    </row>
    <row r="11" spans="1:15" ht="12.6" customHeight="1" x14ac:dyDescent="0.15">
      <c r="A11" s="154" t="s">
        <v>495</v>
      </c>
    </row>
    <row r="14" spans="1:15" ht="12.6" customHeight="1" x14ac:dyDescent="0.15">
      <c r="A14" s="38"/>
      <c r="B14" s="16" t="s">
        <v>858</v>
      </c>
      <c r="C14" s="16" t="s">
        <v>859</v>
      </c>
      <c r="D14" s="16" t="s">
        <v>860</v>
      </c>
      <c r="E14" s="16" t="s">
        <v>861</v>
      </c>
      <c r="F14" s="138"/>
      <c r="G14" s="16" t="s">
        <v>526</v>
      </c>
      <c r="H14" s="16" t="s">
        <v>527</v>
      </c>
      <c r="I14" s="16" t="s">
        <v>528</v>
      </c>
      <c r="J14" s="16" t="s">
        <v>529</v>
      </c>
      <c r="L14" s="16" t="s">
        <v>417</v>
      </c>
      <c r="M14" s="16" t="s">
        <v>418</v>
      </c>
      <c r="N14" s="16" t="s">
        <v>419</v>
      </c>
      <c r="O14" s="16" t="s">
        <v>420</v>
      </c>
    </row>
    <row r="15" spans="1:15" ht="12.6" customHeight="1" x14ac:dyDescent="0.15">
      <c r="A15" s="36" t="s">
        <v>373</v>
      </c>
      <c r="B15" s="116">
        <v>0.99422999999999995</v>
      </c>
      <c r="C15" s="116"/>
      <c r="D15" s="116"/>
      <c r="E15" s="116"/>
      <c r="F15" s="139"/>
      <c r="G15" s="26">
        <v>0</v>
      </c>
      <c r="H15" s="26">
        <v>1.6887300000000001</v>
      </c>
      <c r="I15" s="26">
        <v>1.0401199999999999</v>
      </c>
      <c r="J15" s="26">
        <v>0.20074</v>
      </c>
      <c r="L15" s="26">
        <v>0</v>
      </c>
      <c r="M15" s="26">
        <v>0</v>
      </c>
      <c r="N15" s="26">
        <v>0</v>
      </c>
      <c r="O15" s="26">
        <v>0</v>
      </c>
    </row>
    <row r="16" spans="1:15" ht="12.6" customHeight="1" x14ac:dyDescent="0.15">
      <c r="A16" s="36" t="s">
        <v>50</v>
      </c>
      <c r="B16" s="26">
        <v>0</v>
      </c>
      <c r="C16" s="26"/>
      <c r="D16" s="26"/>
      <c r="E16" s="26"/>
      <c r="F16" s="139"/>
      <c r="G16" s="26">
        <v>0</v>
      </c>
      <c r="H16" s="26">
        <v>0</v>
      </c>
      <c r="I16" s="26">
        <v>0</v>
      </c>
      <c r="J16" s="26">
        <v>0</v>
      </c>
      <c r="L16" s="26">
        <v>0</v>
      </c>
      <c r="M16" s="26">
        <v>0</v>
      </c>
      <c r="N16" s="26">
        <v>0</v>
      </c>
      <c r="O16" s="26">
        <v>0</v>
      </c>
    </row>
    <row r="17" spans="1:17" ht="12.6" customHeight="1" x14ac:dyDescent="0.2">
      <c r="A17" s="36" t="s">
        <v>51</v>
      </c>
      <c r="B17" s="26">
        <v>0</v>
      </c>
      <c r="C17" s="26"/>
      <c r="D17" s="26"/>
      <c r="E17" s="26"/>
      <c r="F17" s="139"/>
      <c r="G17" s="26">
        <v>0</v>
      </c>
      <c r="H17" s="26">
        <v>0</v>
      </c>
      <c r="I17" s="26">
        <v>0</v>
      </c>
      <c r="J17" s="26">
        <v>0</v>
      </c>
      <c r="L17" s="26">
        <v>0</v>
      </c>
      <c r="M17" s="26">
        <v>0</v>
      </c>
      <c r="N17" s="26">
        <v>0</v>
      </c>
      <c r="O17" s="26">
        <v>0</v>
      </c>
      <c r="P17" s="33"/>
      <c r="Q17" s="33"/>
    </row>
    <row r="18" spans="1:17" ht="12.6" customHeight="1" x14ac:dyDescent="0.2">
      <c r="A18" s="36" t="s">
        <v>52</v>
      </c>
      <c r="B18" s="116">
        <v>14.192299999999999</v>
      </c>
      <c r="C18" s="116"/>
      <c r="D18" s="116"/>
      <c r="E18" s="116"/>
      <c r="F18" s="139"/>
      <c r="G18" s="116">
        <v>13.062709999999999</v>
      </c>
      <c r="H18" s="116">
        <v>13.928100000000001</v>
      </c>
      <c r="I18" s="116">
        <v>15.790749999999999</v>
      </c>
      <c r="J18" s="116">
        <v>14.87424</v>
      </c>
      <c r="L18" s="116">
        <v>11.211709999999998</v>
      </c>
      <c r="M18" s="116">
        <v>11.880559999999999</v>
      </c>
      <c r="N18" s="116">
        <v>11.19624</v>
      </c>
      <c r="O18" s="116">
        <v>13.435700000000001</v>
      </c>
      <c r="P18" s="33"/>
      <c r="Q18" s="33"/>
    </row>
    <row r="19" spans="1:17" ht="12.6" customHeight="1" x14ac:dyDescent="0.2">
      <c r="A19" s="36" t="s">
        <v>53</v>
      </c>
      <c r="B19" s="116">
        <v>2.7265299999999999</v>
      </c>
      <c r="C19" s="116"/>
      <c r="D19" s="116"/>
      <c r="E19" s="116"/>
      <c r="F19" s="139"/>
      <c r="G19" s="116">
        <v>5.7024799999999995</v>
      </c>
      <c r="H19" s="116">
        <v>3.83053</v>
      </c>
      <c r="I19" s="116">
        <v>3.4120699999999999</v>
      </c>
      <c r="J19" s="116">
        <v>3.2202600000000001</v>
      </c>
      <c r="L19" s="116">
        <v>3.3927000000000009</v>
      </c>
      <c r="M19" s="116">
        <v>3.7961400000000012</v>
      </c>
      <c r="N19" s="116">
        <v>3.8433700000000002</v>
      </c>
      <c r="O19" s="116">
        <v>4.5724099999999996</v>
      </c>
      <c r="P19" s="33"/>
      <c r="Q19" s="33"/>
    </row>
    <row r="20" spans="1:17" ht="12.6" customHeight="1" x14ac:dyDescent="0.2">
      <c r="A20" s="177" t="s">
        <v>28</v>
      </c>
      <c r="B20" s="180">
        <f>SUM(B15:B19)</f>
        <v>17.913059999999998</v>
      </c>
      <c r="C20" s="180"/>
      <c r="D20" s="180"/>
      <c r="E20" s="180"/>
      <c r="F20" s="140"/>
      <c r="G20" s="180">
        <f>SUM(G15:G19)</f>
        <v>18.765189999999997</v>
      </c>
      <c r="H20" s="180">
        <f>SUM(H15:H19)</f>
        <v>19.44736</v>
      </c>
      <c r="I20" s="180">
        <f>SUM(I15:I19)</f>
        <v>20.242939999999997</v>
      </c>
      <c r="J20" s="180">
        <f>SUM(J15:J19)</f>
        <v>18.29524</v>
      </c>
      <c r="L20" s="180">
        <f>SUM(L15:L19)</f>
        <v>14.60441</v>
      </c>
      <c r="M20" s="180">
        <f>SUM(M15:M19)</f>
        <v>15.6767</v>
      </c>
      <c r="N20" s="180">
        <f>SUM(N15:N19)</f>
        <v>15.03961</v>
      </c>
      <c r="O20" s="180">
        <f>SUM(O15:O19)</f>
        <v>18.008110000000002</v>
      </c>
      <c r="P20" s="33"/>
      <c r="Q20" s="33"/>
    </row>
    <row r="21" spans="1:17" ht="12.6" customHeight="1" x14ac:dyDescent="0.2">
      <c r="P21" s="33"/>
      <c r="Q21" s="33"/>
    </row>
    <row r="22" spans="1:17" ht="12.6" customHeight="1" x14ac:dyDescent="0.2">
      <c r="P22" s="33"/>
      <c r="Q22" s="33"/>
    </row>
    <row r="23" spans="1:17" ht="12.6" customHeight="1" x14ac:dyDescent="0.2">
      <c r="A23" s="154" t="s">
        <v>496</v>
      </c>
      <c r="P23" s="33"/>
      <c r="Q23" s="33"/>
    </row>
    <row r="24" spans="1:17" ht="12.6" customHeight="1" x14ac:dyDescent="0.15">
      <c r="F24" s="87"/>
    </row>
    <row r="25" spans="1:17" ht="12.6" customHeight="1" x14ac:dyDescent="0.15">
      <c r="A25" s="38"/>
      <c r="B25" s="16" t="s">
        <v>858</v>
      </c>
      <c r="C25" s="16" t="s">
        <v>859</v>
      </c>
      <c r="D25" s="16" t="s">
        <v>860</v>
      </c>
      <c r="E25" s="16" t="s">
        <v>861</v>
      </c>
      <c r="F25" s="141"/>
      <c r="G25" s="16" t="s">
        <v>526</v>
      </c>
      <c r="H25" s="16" t="s">
        <v>527</v>
      </c>
      <c r="I25" s="16" t="s">
        <v>528</v>
      </c>
      <c r="J25" s="16" t="s">
        <v>529</v>
      </c>
      <c r="L25" s="16" t="s">
        <v>417</v>
      </c>
      <c r="M25" s="16" t="s">
        <v>418</v>
      </c>
      <c r="N25" s="16" t="s">
        <v>419</v>
      </c>
      <c r="O25" s="16" t="s">
        <v>420</v>
      </c>
    </row>
    <row r="26" spans="1:17" ht="12.6" customHeight="1" x14ac:dyDescent="0.15">
      <c r="A26" s="36" t="s">
        <v>49</v>
      </c>
      <c r="B26" s="26">
        <v>0</v>
      </c>
      <c r="C26" s="26"/>
      <c r="D26" s="26"/>
      <c r="E26" s="116"/>
      <c r="F26" s="142"/>
      <c r="G26" s="26">
        <v>0</v>
      </c>
      <c r="H26" s="26">
        <v>0</v>
      </c>
      <c r="I26" s="26">
        <v>0</v>
      </c>
      <c r="J26" s="26">
        <v>0</v>
      </c>
      <c r="L26" s="26">
        <v>0</v>
      </c>
      <c r="M26" s="26">
        <v>0</v>
      </c>
      <c r="N26" s="26">
        <v>0</v>
      </c>
      <c r="O26" s="26">
        <v>0</v>
      </c>
    </row>
    <row r="27" spans="1:17" ht="12.6" customHeight="1" x14ac:dyDescent="0.15">
      <c r="A27" s="36" t="s">
        <v>50</v>
      </c>
      <c r="B27" s="26">
        <v>0</v>
      </c>
      <c r="C27" s="26"/>
      <c r="D27" s="26"/>
      <c r="E27" s="116"/>
      <c r="F27" s="142"/>
      <c r="G27" s="26">
        <v>0</v>
      </c>
      <c r="H27" s="26">
        <v>0</v>
      </c>
      <c r="I27" s="26">
        <v>0</v>
      </c>
      <c r="J27" s="26">
        <v>0</v>
      </c>
      <c r="L27" s="26">
        <v>0</v>
      </c>
      <c r="M27" s="26">
        <v>0</v>
      </c>
      <c r="N27" s="26">
        <v>0</v>
      </c>
      <c r="O27" s="26">
        <v>0</v>
      </c>
    </row>
    <row r="28" spans="1:17" ht="12.6" customHeight="1" x14ac:dyDescent="0.15">
      <c r="A28" s="36" t="s">
        <v>51</v>
      </c>
      <c r="B28" s="116">
        <v>6.5645304510000004</v>
      </c>
      <c r="C28" s="116"/>
      <c r="D28" s="116"/>
      <c r="E28" s="116"/>
      <c r="F28" s="142"/>
      <c r="G28" s="116">
        <v>6.0864430560000002</v>
      </c>
      <c r="H28" s="116">
        <v>7.6997977860000004</v>
      </c>
      <c r="I28" s="116">
        <v>6.0194342360000004</v>
      </c>
      <c r="J28" s="116">
        <v>6.3981685800000001</v>
      </c>
      <c r="L28" s="116">
        <v>21.617752985999999</v>
      </c>
      <c r="M28" s="116">
        <v>18.206770155000001</v>
      </c>
      <c r="N28" s="116">
        <v>19.397908803</v>
      </c>
      <c r="O28" s="116">
        <v>18.58508406</v>
      </c>
    </row>
    <row r="29" spans="1:17" ht="12.6" customHeight="1" x14ac:dyDescent="0.15">
      <c r="A29" s="36" t="s">
        <v>52</v>
      </c>
      <c r="B29" s="116">
        <v>176.54387869500002</v>
      </c>
      <c r="C29" s="116"/>
      <c r="D29" s="116"/>
      <c r="E29" s="116"/>
      <c r="F29" s="142"/>
      <c r="G29" s="116">
        <v>157.00497813299998</v>
      </c>
      <c r="H29" s="116">
        <v>140.80940709480004</v>
      </c>
      <c r="I29" s="116">
        <v>155.91116281159998</v>
      </c>
      <c r="J29" s="116">
        <v>178.92507841500003</v>
      </c>
      <c r="L29" s="116">
        <v>105.56906506938</v>
      </c>
      <c r="M29" s="116">
        <v>113.39421471000003</v>
      </c>
      <c r="N29" s="116">
        <v>120.75182573999999</v>
      </c>
      <c r="O29" s="116">
        <v>139.19472238319997</v>
      </c>
    </row>
    <row r="30" spans="1:17" ht="12.6" customHeight="1" x14ac:dyDescent="0.15">
      <c r="A30" s="36" t="s">
        <v>509</v>
      </c>
      <c r="B30" s="116">
        <v>32.663784173700002</v>
      </c>
      <c r="C30" s="116"/>
      <c r="D30" s="116"/>
      <c r="E30" s="116"/>
      <c r="F30" s="142"/>
      <c r="G30" s="116">
        <v>55.035065533199997</v>
      </c>
      <c r="H30" s="116">
        <v>42.129611663999995</v>
      </c>
      <c r="I30" s="116">
        <v>43.402638706299996</v>
      </c>
      <c r="J30" s="116">
        <v>33.874468416000006</v>
      </c>
      <c r="L30" s="116">
        <v>25.008884000999995</v>
      </c>
      <c r="M30" s="116">
        <v>26.721279459000002</v>
      </c>
      <c r="N30" s="116">
        <v>29.086472142000002</v>
      </c>
      <c r="O30" s="116">
        <v>36.042798932999993</v>
      </c>
    </row>
    <row r="31" spans="1:17" ht="12.6" customHeight="1" x14ac:dyDescent="0.15">
      <c r="A31" s="177" t="s">
        <v>28</v>
      </c>
      <c r="B31" s="180">
        <f>SUM(B26:B30)</f>
        <v>215.77219331970002</v>
      </c>
      <c r="C31" s="180"/>
      <c r="D31" s="180"/>
      <c r="E31" s="180"/>
      <c r="F31" s="142"/>
      <c r="G31" s="180">
        <v>18.29524</v>
      </c>
      <c r="H31" s="180">
        <v>18.29524</v>
      </c>
      <c r="I31" s="180">
        <v>18.29524</v>
      </c>
      <c r="J31" s="180">
        <v>18.29524</v>
      </c>
      <c r="L31" s="180">
        <f>SUM(L26:L30)</f>
        <v>152.19570205637999</v>
      </c>
      <c r="M31" s="180">
        <f>SUM(M26:M30)</f>
        <v>158.32226432400006</v>
      </c>
      <c r="N31" s="180">
        <f>SUM(N26:N30)</f>
        <v>169.23620668499998</v>
      </c>
      <c r="O31" s="180">
        <f>SUM(O26:O30)</f>
        <v>193.82260537619996</v>
      </c>
    </row>
    <row r="33" spans="1:7" ht="12.6" customHeight="1" x14ac:dyDescent="0.15">
      <c r="A33" s="8" t="s">
        <v>710</v>
      </c>
    </row>
    <row r="34" spans="1:7" ht="12.6" customHeight="1" x14ac:dyDescent="0.15">
      <c r="G34" s="8"/>
    </row>
    <row r="35" spans="1:7" ht="12.75" customHeight="1" x14ac:dyDescent="0.15"/>
    <row r="36" spans="1:7" ht="12.75" customHeight="1" x14ac:dyDescent="0.15"/>
    <row r="37" spans="1:7" ht="12.75" customHeight="1" x14ac:dyDescent="0.15"/>
    <row r="38" spans="1:7" ht="12.75" customHeight="1" x14ac:dyDescent="0.15"/>
    <row r="39" spans="1:7" ht="12.75" customHeight="1" x14ac:dyDescent="0.15"/>
    <row r="40" spans="1:7" ht="12.75" customHeight="1" x14ac:dyDescent="0.15"/>
    <row r="42" spans="1:7" ht="12.6" customHeight="1" x14ac:dyDescent="0.15">
      <c r="A42" s="154" t="s">
        <v>441</v>
      </c>
    </row>
    <row r="60" spans="1:1" ht="12.6" customHeight="1" x14ac:dyDescent="0.15">
      <c r="A60" s="8" t="s">
        <v>761</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37"/>
  <sheetViews>
    <sheetView zoomScaleNormal="100" workbookViewId="0">
      <selection activeCell="C38" sqref="C38"/>
    </sheetView>
  </sheetViews>
  <sheetFormatPr defaultRowHeight="12.6" customHeight="1" x14ac:dyDescent="0.15"/>
  <cols>
    <col min="1" max="1" width="15.7109375" style="11" customWidth="1"/>
    <col min="2" max="4" width="7.7109375" style="49" customWidth="1"/>
    <col min="5" max="18" width="7.7109375" style="11" customWidth="1"/>
    <col min="19" max="16384" width="9.140625" style="11"/>
  </cols>
  <sheetData>
    <row r="7" spans="1:18" ht="12.6" customHeight="1" x14ac:dyDescent="0.15">
      <c r="B7" s="11"/>
      <c r="C7" s="11"/>
      <c r="D7" s="11"/>
    </row>
    <row r="8" spans="1:18" ht="12.6" customHeight="1" x14ac:dyDescent="0.2">
      <c r="A8" s="171" t="s">
        <v>87</v>
      </c>
      <c r="B8" s="11"/>
      <c r="C8" s="11"/>
      <c r="D8" s="11"/>
    </row>
    <row r="9" spans="1:18" ht="12.6" customHeight="1" x14ac:dyDescent="0.15">
      <c r="A9" s="12" t="s">
        <v>5</v>
      </c>
      <c r="E9" s="49"/>
      <c r="F9" s="49"/>
      <c r="G9" s="49"/>
      <c r="H9" s="49"/>
      <c r="I9" s="49"/>
      <c r="J9" s="49"/>
    </row>
    <row r="10" spans="1:18" ht="12.6" customHeight="1" x14ac:dyDescent="0.15">
      <c r="A10" s="154"/>
      <c r="E10" s="49"/>
      <c r="F10" s="49"/>
      <c r="G10" s="49"/>
      <c r="H10" s="49"/>
      <c r="I10" s="49"/>
      <c r="J10" s="49"/>
    </row>
    <row r="11" spans="1:18" ht="12.6" customHeight="1" x14ac:dyDescent="0.15">
      <c r="A11" s="154" t="s">
        <v>369</v>
      </c>
      <c r="G11" s="87"/>
    </row>
    <row r="12" spans="1:18" ht="12.6" customHeight="1" x14ac:dyDescent="0.15">
      <c r="A12" s="15"/>
      <c r="B12" s="16" t="s">
        <v>858</v>
      </c>
      <c r="C12" s="16" t="s">
        <v>859</v>
      </c>
      <c r="D12" s="16" t="s">
        <v>860</v>
      </c>
      <c r="E12" s="16" t="s">
        <v>861</v>
      </c>
      <c r="F12" s="38" t="s">
        <v>80</v>
      </c>
      <c r="G12" s="17"/>
      <c r="H12" s="16" t="s">
        <v>526</v>
      </c>
      <c r="I12" s="16" t="s">
        <v>527</v>
      </c>
      <c r="J12" s="16" t="s">
        <v>528</v>
      </c>
      <c r="K12" s="16" t="s">
        <v>529</v>
      </c>
      <c r="L12" s="195" t="s">
        <v>80</v>
      </c>
      <c r="M12" s="17"/>
      <c r="N12" s="16" t="s">
        <v>417</v>
      </c>
      <c r="O12" s="16" t="s">
        <v>418</v>
      </c>
      <c r="P12" s="16" t="s">
        <v>419</v>
      </c>
      <c r="Q12" s="16" t="s">
        <v>420</v>
      </c>
      <c r="R12" s="195" t="s">
        <v>80</v>
      </c>
    </row>
    <row r="13" spans="1:18" ht="12.6" customHeight="1" x14ac:dyDescent="0.15">
      <c r="A13" s="95" t="s">
        <v>29</v>
      </c>
      <c r="B13" s="132">
        <v>90.48836</v>
      </c>
      <c r="C13" s="132"/>
      <c r="D13" s="132"/>
      <c r="E13" s="132"/>
      <c r="F13" s="185">
        <f>SUM(B13:E13)</f>
        <v>90.48836</v>
      </c>
      <c r="G13" s="143"/>
      <c r="H13" s="132">
        <v>125.82217</v>
      </c>
      <c r="I13" s="132">
        <v>132.79750000000001</v>
      </c>
      <c r="J13" s="132">
        <v>117.14064</v>
      </c>
      <c r="K13" s="132">
        <v>111.00292</v>
      </c>
      <c r="L13" s="185">
        <f>SUM(H13:K13)</f>
        <v>486.76323000000008</v>
      </c>
      <c r="M13" s="143"/>
      <c r="N13" s="132">
        <v>115.35128999999999</v>
      </c>
      <c r="O13" s="132">
        <v>94.336359999999999</v>
      </c>
      <c r="P13" s="132">
        <v>107.46082000000001</v>
      </c>
      <c r="Q13" s="132">
        <v>92.292969999999997</v>
      </c>
      <c r="R13" s="185">
        <f>SUM(N13:Q13)</f>
        <v>409.44143999999994</v>
      </c>
    </row>
    <row r="14" spans="1:18" ht="12.6" customHeight="1" x14ac:dyDescent="0.15">
      <c r="A14" s="95" t="s">
        <v>42</v>
      </c>
      <c r="B14" s="132">
        <v>14.29818</v>
      </c>
      <c r="C14" s="132"/>
      <c r="D14" s="132"/>
      <c r="E14" s="132"/>
      <c r="F14" s="185">
        <f>SUM(B14:E14)</f>
        <v>14.29818</v>
      </c>
      <c r="G14" s="143"/>
      <c r="H14" s="132">
        <v>26.693060000000003</v>
      </c>
      <c r="I14" s="132">
        <v>24.376720000000002</v>
      </c>
      <c r="J14" s="132">
        <v>29.87716</v>
      </c>
      <c r="K14" s="132">
        <v>31.519909999999999</v>
      </c>
      <c r="L14" s="185">
        <f>SUM(H14:K14)</f>
        <v>112.46685000000001</v>
      </c>
      <c r="M14" s="143"/>
      <c r="N14" s="132">
        <v>10.698259999999999</v>
      </c>
      <c r="O14" s="132">
        <v>15.204979999999999</v>
      </c>
      <c r="P14" s="132">
        <v>14.355780000000001</v>
      </c>
      <c r="Q14" s="132">
        <v>20.168389999999999</v>
      </c>
      <c r="R14" s="185">
        <f>SUM(N14:Q14)</f>
        <v>60.427409999999995</v>
      </c>
    </row>
    <row r="15" spans="1:18" ht="12.6" customHeight="1" x14ac:dyDescent="0.15">
      <c r="A15" s="95" t="s">
        <v>65</v>
      </c>
      <c r="B15" s="132">
        <v>21.748999999999999</v>
      </c>
      <c r="C15" s="132"/>
      <c r="D15" s="132"/>
      <c r="E15" s="132"/>
      <c r="F15" s="185">
        <f>SUM(B15:E15)</f>
        <v>21.748999999999999</v>
      </c>
      <c r="G15" s="143"/>
      <c r="H15" s="132">
        <v>16.403659999999999</v>
      </c>
      <c r="I15" s="132">
        <v>24.166880000000003</v>
      </c>
      <c r="J15" s="132">
        <v>16.70449</v>
      </c>
      <c r="K15" s="132">
        <v>22.372689999999999</v>
      </c>
      <c r="L15" s="185">
        <f>SUM(H15:K15)</f>
        <v>79.647719999999993</v>
      </c>
      <c r="M15" s="143"/>
      <c r="N15" s="132">
        <v>17.524919999999998</v>
      </c>
      <c r="O15" s="132">
        <v>16.980910000000002</v>
      </c>
      <c r="P15" s="132">
        <v>24.044619999999998</v>
      </c>
      <c r="Q15" s="132">
        <v>34.524120000000003</v>
      </c>
      <c r="R15" s="185">
        <f>SUM(N15:Q15)</f>
        <v>93.074569999999994</v>
      </c>
    </row>
    <row r="16" spans="1:18" ht="12.6" customHeight="1" x14ac:dyDescent="0.15">
      <c r="A16" s="177" t="s">
        <v>28</v>
      </c>
      <c r="B16" s="185">
        <f>SUM(B13:B15)</f>
        <v>126.53554</v>
      </c>
      <c r="C16" s="185"/>
      <c r="D16" s="185"/>
      <c r="E16" s="185"/>
      <c r="F16" s="185">
        <f>SUM(F13:F15)</f>
        <v>126.53554</v>
      </c>
      <c r="G16" s="143"/>
      <c r="H16" s="185">
        <f>SUM(H13:H15)</f>
        <v>168.91889</v>
      </c>
      <c r="I16" s="185">
        <f>SUM(I13:I15)</f>
        <v>181.34110000000001</v>
      </c>
      <c r="J16" s="185">
        <f>SUM(J13:J15)</f>
        <v>163.72228999999999</v>
      </c>
      <c r="K16" s="185">
        <f>SUM(K13:K15)</f>
        <v>164.89552</v>
      </c>
      <c r="L16" s="185">
        <f>SUM(L13:L15)</f>
        <v>678.87779999999998</v>
      </c>
      <c r="M16" s="143"/>
      <c r="N16" s="185">
        <f>SUM(N13:N15)</f>
        <v>143.57446999999999</v>
      </c>
      <c r="O16" s="185">
        <f>SUM(O13:O15)</f>
        <v>126.52224999999999</v>
      </c>
      <c r="P16" s="185">
        <f>SUM(P13:P15)</f>
        <v>145.86122</v>
      </c>
      <c r="Q16" s="185">
        <f>SUM(Q13:Q15)</f>
        <v>146.98548</v>
      </c>
      <c r="R16" s="185">
        <f>SUM(R13:R15)</f>
        <v>562.94341999999995</v>
      </c>
    </row>
    <row r="17" spans="1:18" ht="12.6" customHeight="1" x14ac:dyDescent="0.15">
      <c r="A17" s="12"/>
      <c r="B17" s="144"/>
      <c r="C17" s="144"/>
      <c r="D17" s="145"/>
      <c r="H17" s="144"/>
      <c r="I17" s="144"/>
      <c r="J17" s="145"/>
    </row>
    <row r="18" spans="1:18" ht="12.6" customHeight="1" x14ac:dyDescent="0.15">
      <c r="H18" s="49"/>
      <c r="I18" s="49"/>
      <c r="J18" s="49"/>
    </row>
    <row r="19" spans="1:18" ht="12.6" customHeight="1" x14ac:dyDescent="0.15">
      <c r="A19" s="154" t="s">
        <v>531</v>
      </c>
      <c r="B19" s="11"/>
      <c r="C19" s="11"/>
      <c r="D19" s="11"/>
    </row>
    <row r="20" spans="1:18" ht="12.6" customHeight="1" x14ac:dyDescent="0.15">
      <c r="G20" s="87"/>
      <c r="H20" s="49"/>
      <c r="I20" s="49"/>
      <c r="J20" s="49"/>
      <c r="M20" s="87"/>
    </row>
    <row r="21" spans="1:18" ht="12.6" customHeight="1" x14ac:dyDescent="0.15">
      <c r="A21" s="15"/>
      <c r="B21" s="16" t="s">
        <v>858</v>
      </c>
      <c r="C21" s="16" t="s">
        <v>859</v>
      </c>
      <c r="D21" s="16" t="s">
        <v>860</v>
      </c>
      <c r="E21" s="16" t="s">
        <v>861</v>
      </c>
      <c r="F21" s="195" t="s">
        <v>80</v>
      </c>
      <c r="G21" s="17"/>
      <c r="H21" s="16" t="s">
        <v>526</v>
      </c>
      <c r="I21" s="16" t="s">
        <v>527</v>
      </c>
      <c r="J21" s="16" t="s">
        <v>528</v>
      </c>
      <c r="K21" s="16" t="s">
        <v>529</v>
      </c>
      <c r="L21" s="195" t="s">
        <v>80</v>
      </c>
      <c r="M21" s="17"/>
      <c r="N21" s="16" t="s">
        <v>417</v>
      </c>
      <c r="O21" s="16" t="s">
        <v>418</v>
      </c>
      <c r="P21" s="16" t="s">
        <v>419</v>
      </c>
      <c r="Q21" s="16" t="s">
        <v>420</v>
      </c>
      <c r="R21" s="195" t="s">
        <v>80</v>
      </c>
    </row>
    <row r="22" spans="1:18" ht="12.6" customHeight="1" x14ac:dyDescent="0.15">
      <c r="A22" s="19" t="s">
        <v>29</v>
      </c>
      <c r="B22" s="132">
        <v>220.08107999999999</v>
      </c>
      <c r="C22" s="132"/>
      <c r="D22" s="132"/>
      <c r="E22" s="132"/>
      <c r="F22" s="185">
        <f>SUM(B22:E22)</f>
        <v>220.08107999999999</v>
      </c>
      <c r="G22" s="143"/>
      <c r="H22" s="146">
        <v>236.78393</v>
      </c>
      <c r="I22" s="132">
        <v>235.26845</v>
      </c>
      <c r="J22" s="132">
        <v>178.15009000000001</v>
      </c>
      <c r="K22" s="132">
        <v>168.36823000000001</v>
      </c>
      <c r="L22" s="185">
        <f>SUM(H22:K22)</f>
        <v>818.57069999999999</v>
      </c>
      <c r="M22" s="143"/>
      <c r="N22" s="146">
        <v>144.69764999999998</v>
      </c>
      <c r="O22" s="132">
        <v>138.10579000000001</v>
      </c>
      <c r="P22" s="132">
        <v>114.08864</v>
      </c>
      <c r="Q22" s="132">
        <v>150.45860999999999</v>
      </c>
      <c r="R22" s="185">
        <f>SUM(N22:Q22)</f>
        <v>547.35068999999999</v>
      </c>
    </row>
    <row r="23" spans="1:18" ht="12.6" customHeight="1" x14ac:dyDescent="0.15">
      <c r="A23" s="19" t="s">
        <v>42</v>
      </c>
      <c r="B23" s="132">
        <v>208.90306000000001</v>
      </c>
      <c r="C23" s="132"/>
      <c r="D23" s="132"/>
      <c r="E23" s="132"/>
      <c r="F23" s="185">
        <f>SUM(B23:E23)</f>
        <v>208.90306000000001</v>
      </c>
      <c r="G23" s="143"/>
      <c r="H23" s="133">
        <v>199.02351999999999</v>
      </c>
      <c r="I23" s="132">
        <v>140.32897</v>
      </c>
      <c r="J23" s="132">
        <v>99.593310000000002</v>
      </c>
      <c r="K23" s="132">
        <v>111.07668</v>
      </c>
      <c r="L23" s="185">
        <f>SUM(H23:K23)</f>
        <v>550.02247999999997</v>
      </c>
      <c r="M23" s="143"/>
      <c r="N23" s="133">
        <v>189.05874</v>
      </c>
      <c r="O23" s="132">
        <v>166.08091000000002</v>
      </c>
      <c r="P23" s="132">
        <v>110.87805999999999</v>
      </c>
      <c r="Q23" s="132">
        <v>114.12380999999999</v>
      </c>
      <c r="R23" s="185">
        <f>SUM(N23:Q23)</f>
        <v>580.14152000000001</v>
      </c>
    </row>
    <row r="24" spans="1:18" ht="12.6" customHeight="1" x14ac:dyDescent="0.15">
      <c r="A24" s="19" t="s">
        <v>65</v>
      </c>
      <c r="B24" s="132">
        <v>238.92612</v>
      </c>
      <c r="C24" s="132"/>
      <c r="D24" s="132"/>
      <c r="E24" s="132"/>
      <c r="F24" s="185">
        <f>SUM(B24:E24)</f>
        <v>238.92612</v>
      </c>
      <c r="G24" s="143"/>
      <c r="H24" s="133">
        <v>158.7491</v>
      </c>
      <c r="I24" s="133">
        <v>220.45603</v>
      </c>
      <c r="J24" s="132">
        <v>206.86240000000001</v>
      </c>
      <c r="K24" s="132">
        <v>236.29575</v>
      </c>
      <c r="L24" s="185">
        <f>SUM(H24:K24)</f>
        <v>822.36328000000003</v>
      </c>
      <c r="M24" s="143"/>
      <c r="N24" s="133">
        <v>123.95711999999999</v>
      </c>
      <c r="O24" s="133">
        <v>203.61872</v>
      </c>
      <c r="P24" s="132">
        <v>201.25798999999998</v>
      </c>
      <c r="Q24" s="132">
        <v>161.99304999999998</v>
      </c>
      <c r="R24" s="185">
        <f>SUM(N24:Q24)</f>
        <v>690.82687999999985</v>
      </c>
    </row>
    <row r="25" spans="1:18" ht="12.6" customHeight="1" x14ac:dyDescent="0.15">
      <c r="A25" s="177" t="s">
        <v>28</v>
      </c>
      <c r="B25" s="185">
        <f>SUM(B22:B24)</f>
        <v>667.91025999999999</v>
      </c>
      <c r="C25" s="185"/>
      <c r="D25" s="185"/>
      <c r="E25" s="185"/>
      <c r="F25" s="185">
        <f>SUM(B25:E25)</f>
        <v>667.91025999999999</v>
      </c>
      <c r="G25" s="143"/>
      <c r="H25" s="185">
        <f>SUM(H22:H24)</f>
        <v>594.55655000000002</v>
      </c>
      <c r="I25" s="185">
        <f>SUM(I22:I24)</f>
        <v>596.05345</v>
      </c>
      <c r="J25" s="185">
        <f>SUM(J22:J24)</f>
        <v>484.60580000000004</v>
      </c>
      <c r="K25" s="185">
        <f>SUM(K22:K24)</f>
        <v>515.74065999999993</v>
      </c>
      <c r="L25" s="185">
        <f>SUM(H25:K25)</f>
        <v>2190.9564600000003</v>
      </c>
      <c r="M25" s="143"/>
      <c r="N25" s="185">
        <f>SUM(N22:N24)</f>
        <v>457.71350999999999</v>
      </c>
      <c r="O25" s="185">
        <f>SUM(O22:O24)</f>
        <v>507.80542000000003</v>
      </c>
      <c r="P25" s="185">
        <f>SUM(P22:P24)</f>
        <v>426.22469000000001</v>
      </c>
      <c r="Q25" s="185">
        <f>SUM(Q22:Q24)</f>
        <v>426.57546999999994</v>
      </c>
      <c r="R25" s="185">
        <f>SUM(R22:R24)</f>
        <v>1818.3190899999997</v>
      </c>
    </row>
    <row r="26" spans="1:18" ht="12.6" customHeight="1" x14ac:dyDescent="0.15">
      <c r="H26" s="49"/>
      <c r="I26" s="49"/>
      <c r="J26" s="49"/>
    </row>
    <row r="27" spans="1:18" ht="12.6" customHeight="1" x14ac:dyDescent="0.15">
      <c r="H27" s="49"/>
      <c r="I27" s="49"/>
      <c r="J27" s="49"/>
    </row>
    <row r="28" spans="1:18" ht="12.6" customHeight="1" x14ac:dyDescent="0.15">
      <c r="A28" s="154" t="s">
        <v>371</v>
      </c>
      <c r="B28" s="11"/>
      <c r="C28" s="11"/>
      <c r="D28" s="11"/>
    </row>
    <row r="29" spans="1:18" ht="12.6" customHeight="1" x14ac:dyDescent="0.15">
      <c r="A29" s="147"/>
      <c r="G29" s="87"/>
      <c r="H29" s="49"/>
      <c r="I29" s="49"/>
      <c r="J29" s="49"/>
      <c r="M29" s="87"/>
    </row>
    <row r="30" spans="1:18" ht="12.6" customHeight="1" x14ac:dyDescent="0.15">
      <c r="A30" s="15"/>
      <c r="B30" s="16" t="s">
        <v>858</v>
      </c>
      <c r="C30" s="16" t="s">
        <v>859</v>
      </c>
      <c r="D30" s="16" t="s">
        <v>860</v>
      </c>
      <c r="E30" s="16" t="s">
        <v>861</v>
      </c>
      <c r="F30" s="195" t="s">
        <v>80</v>
      </c>
      <c r="G30" s="17"/>
      <c r="H30" s="16" t="s">
        <v>526</v>
      </c>
      <c r="I30" s="16" t="s">
        <v>527</v>
      </c>
      <c r="J30" s="16" t="s">
        <v>528</v>
      </c>
      <c r="K30" s="16" t="s">
        <v>529</v>
      </c>
      <c r="L30" s="195" t="s">
        <v>80</v>
      </c>
      <c r="M30" s="17"/>
      <c r="N30" s="16" t="s">
        <v>417</v>
      </c>
      <c r="O30" s="16" t="s">
        <v>418</v>
      </c>
      <c r="P30" s="16" t="s">
        <v>419</v>
      </c>
      <c r="Q30" s="16" t="s">
        <v>420</v>
      </c>
      <c r="R30" s="195" t="s">
        <v>80</v>
      </c>
    </row>
    <row r="31" spans="1:18" ht="12.6" customHeight="1" x14ac:dyDescent="0.15">
      <c r="A31" s="19" t="s">
        <v>29</v>
      </c>
      <c r="B31" s="132">
        <v>100.26388</v>
      </c>
      <c r="C31" s="132"/>
      <c r="D31" s="132"/>
      <c r="E31" s="132"/>
      <c r="F31" s="185">
        <f>SUM(B31:E31)</f>
        <v>100.26388</v>
      </c>
      <c r="G31" s="143"/>
      <c r="H31" s="146">
        <v>98.628179999999986</v>
      </c>
      <c r="I31" s="132">
        <v>97.714860000000002</v>
      </c>
      <c r="J31" s="132">
        <v>82.791939999999997</v>
      </c>
      <c r="K31" s="132">
        <v>87.740889999999993</v>
      </c>
      <c r="L31" s="185">
        <f>SUM(H31:K31)</f>
        <v>366.87586999999996</v>
      </c>
      <c r="M31" s="143"/>
      <c r="N31" s="146">
        <v>320.46532000000002</v>
      </c>
      <c r="O31" s="132">
        <v>614.58140999999989</v>
      </c>
      <c r="P31" s="132">
        <v>588.88987999999995</v>
      </c>
      <c r="Q31" s="132">
        <v>861.14351999999997</v>
      </c>
      <c r="R31" s="185">
        <v>600.61428999999998</v>
      </c>
    </row>
    <row r="32" spans="1:18" ht="12.6" customHeight="1" x14ac:dyDescent="0.15">
      <c r="A32" s="19" t="s">
        <v>42</v>
      </c>
      <c r="B32" s="132">
        <v>176.10935000000001</v>
      </c>
      <c r="C32" s="132"/>
      <c r="D32" s="132"/>
      <c r="E32" s="132"/>
      <c r="F32" s="185">
        <f>SUM(B32:E32)</f>
        <v>176.10935000000001</v>
      </c>
      <c r="G32" s="143"/>
      <c r="H32" s="133">
        <v>196.92774</v>
      </c>
      <c r="I32" s="133">
        <v>95.082250000000002</v>
      </c>
      <c r="J32" s="132">
        <v>91.016800000000003</v>
      </c>
      <c r="K32" s="132">
        <v>79.161929999999998</v>
      </c>
      <c r="L32" s="185">
        <f>SUM(H32:K32)</f>
        <v>462.18871999999999</v>
      </c>
      <c r="M32" s="143"/>
      <c r="N32" s="133">
        <v>523.41522999999995</v>
      </c>
      <c r="O32" s="133">
        <v>532.59616999999992</v>
      </c>
      <c r="P32" s="132">
        <v>456.48032999999998</v>
      </c>
      <c r="Q32" s="132">
        <v>457.29690999999997</v>
      </c>
      <c r="R32" s="185">
        <v>577.09429</v>
      </c>
    </row>
    <row r="33" spans="1:18" ht="12.6" customHeight="1" x14ac:dyDescent="0.15">
      <c r="A33" s="19" t="s">
        <v>65</v>
      </c>
      <c r="B33" s="132">
        <v>39.300899999999999</v>
      </c>
      <c r="C33" s="132"/>
      <c r="D33" s="132"/>
      <c r="E33" s="132"/>
      <c r="F33" s="185">
        <f>SUM(B33:E33)</f>
        <v>39.300899999999999</v>
      </c>
      <c r="G33" s="143"/>
      <c r="H33" s="133">
        <v>40.488390000000003</v>
      </c>
      <c r="I33" s="132">
        <v>35.801349999999999</v>
      </c>
      <c r="J33" s="132">
        <v>41.291519999999998</v>
      </c>
      <c r="K33" s="132">
        <v>39.132059999999996</v>
      </c>
      <c r="L33" s="185">
        <f>SUM(H33:K33)</f>
        <v>156.71331999999998</v>
      </c>
      <c r="M33" s="143"/>
      <c r="N33" s="133">
        <v>176.71784000000002</v>
      </c>
      <c r="O33" s="132">
        <v>229.37708999999998</v>
      </c>
      <c r="P33" s="132">
        <v>165.94691</v>
      </c>
      <c r="Q33" s="132">
        <v>182.20554000000001</v>
      </c>
      <c r="R33" s="185">
        <v>141.39270999999999</v>
      </c>
    </row>
    <row r="34" spans="1:18" ht="12.6" customHeight="1" x14ac:dyDescent="0.15">
      <c r="A34" s="177" t="s">
        <v>28</v>
      </c>
      <c r="B34" s="185">
        <f>SUM(B31:B33)</f>
        <v>315.67413000000005</v>
      </c>
      <c r="C34" s="185"/>
      <c r="D34" s="185"/>
      <c r="E34" s="185"/>
      <c r="F34" s="185">
        <f>SUM(B34:E34)</f>
        <v>315.67413000000005</v>
      </c>
      <c r="G34" s="143"/>
      <c r="H34" s="185">
        <f>SUM(H31:H33)</f>
        <v>336.04431</v>
      </c>
      <c r="I34" s="185">
        <f>SUM(I31:I33)</f>
        <v>228.59845999999999</v>
      </c>
      <c r="J34" s="185">
        <f>SUM(J31:J33)</f>
        <v>215.10025999999999</v>
      </c>
      <c r="K34" s="185">
        <f>SUM(K31:K33)</f>
        <v>206.03487999999999</v>
      </c>
      <c r="L34" s="185">
        <f>SUM(H34:K34)</f>
        <v>985.77790999999979</v>
      </c>
      <c r="M34" s="143"/>
      <c r="N34" s="185">
        <f>SUM(N31:N33)</f>
        <v>1020.59839</v>
      </c>
      <c r="O34" s="185">
        <f>SUM(O31:O33)</f>
        <v>1376.5546699999998</v>
      </c>
      <c r="P34" s="185">
        <f>SUM(P31:P33)</f>
        <v>1211.3171200000002</v>
      </c>
      <c r="Q34" s="185">
        <f>SUM(Q31:Q33)</f>
        <v>1500.6459699999998</v>
      </c>
      <c r="R34" s="185">
        <f>SUM(R31:R33)</f>
        <v>1319.1012900000001</v>
      </c>
    </row>
    <row r="36" spans="1:18" ht="12.6" customHeight="1" x14ac:dyDescent="0.15">
      <c r="A36" s="8" t="s">
        <v>86</v>
      </c>
    </row>
    <row r="37" spans="1:18" ht="12.6" customHeight="1" x14ac:dyDescent="0.15">
      <c r="H37"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O58"/>
  <sheetViews>
    <sheetView topLeftCell="A19" zoomScaleNormal="100" workbookViewId="0">
      <selection activeCell="A35" sqref="A35:H54"/>
    </sheetView>
  </sheetViews>
  <sheetFormatPr defaultRowHeight="12.6" customHeight="1" x14ac:dyDescent="0.15"/>
  <cols>
    <col min="1" max="1" width="15.7109375" style="11" customWidth="1"/>
    <col min="2" max="18" width="8.7109375" style="11" customWidth="1"/>
    <col min="19" max="16384" width="9.140625" style="11"/>
  </cols>
  <sheetData>
    <row r="8" spans="1:223" ht="12.6" customHeight="1" x14ac:dyDescent="0.2">
      <c r="A8" s="171" t="s">
        <v>3</v>
      </c>
    </row>
    <row r="9" spans="1:223" ht="12.6" customHeight="1" x14ac:dyDescent="0.15">
      <c r="A9" s="12" t="s">
        <v>5</v>
      </c>
    </row>
    <row r="11" spans="1:223" ht="12.6" customHeight="1" x14ac:dyDescent="0.15">
      <c r="A11" s="148" t="s">
        <v>486</v>
      </c>
      <c r="B11" s="37"/>
      <c r="C11" s="37"/>
      <c r="D11" s="37"/>
      <c r="E11" s="37"/>
      <c r="F11" s="9"/>
      <c r="G11" s="9"/>
      <c r="H11" s="9"/>
      <c r="I11" s="9"/>
      <c r="J11" s="9"/>
      <c r="K11" s="9"/>
      <c r="L11" s="9"/>
    </row>
    <row r="12" spans="1:223" ht="12.6" customHeight="1" x14ac:dyDescent="0.15">
      <c r="A12" s="149" t="s">
        <v>863</v>
      </c>
      <c r="B12" s="37"/>
      <c r="C12" s="37"/>
      <c r="D12" s="37"/>
      <c r="E12" s="37"/>
      <c r="F12" s="9"/>
      <c r="G12" s="9"/>
      <c r="H12" s="9"/>
      <c r="I12" s="9"/>
      <c r="J12" s="9"/>
      <c r="K12" s="9"/>
      <c r="L12" s="9"/>
    </row>
    <row r="13" spans="1:223" ht="12.6" customHeight="1" x14ac:dyDescent="0.15">
      <c r="A13" s="15"/>
      <c r="B13" s="16" t="s">
        <v>858</v>
      </c>
      <c r="C13" s="16" t="s">
        <v>859</v>
      </c>
      <c r="D13" s="16" t="s">
        <v>860</v>
      </c>
      <c r="E13" s="16" t="s">
        <v>861</v>
      </c>
      <c r="F13" s="38" t="s">
        <v>80</v>
      </c>
      <c r="G13" s="17"/>
      <c r="H13" s="16" t="s">
        <v>526</v>
      </c>
      <c r="I13" s="16" t="s">
        <v>527</v>
      </c>
      <c r="J13" s="16" t="s">
        <v>528</v>
      </c>
      <c r="K13" s="16" t="s">
        <v>529</v>
      </c>
      <c r="L13" s="38" t="s">
        <v>80</v>
      </c>
      <c r="M13" s="12"/>
      <c r="N13" s="39" t="s">
        <v>862</v>
      </c>
      <c r="O13" s="39" t="s">
        <v>530</v>
      </c>
      <c r="P13" s="39" t="s">
        <v>477</v>
      </c>
      <c r="Q13" s="39" t="s">
        <v>478</v>
      </c>
      <c r="R13" s="39" t="s">
        <v>479</v>
      </c>
      <c r="S13" s="39" t="s">
        <v>480</v>
      </c>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row>
    <row r="14" spans="1:223" ht="12.6" customHeight="1" x14ac:dyDescent="0.15">
      <c r="A14" s="19" t="s">
        <v>13</v>
      </c>
      <c r="B14" s="40">
        <f>0</f>
        <v>0</v>
      </c>
      <c r="C14" s="40"/>
      <c r="D14" s="40"/>
      <c r="E14" s="40"/>
      <c r="F14" s="172">
        <f t="shared" ref="F14:F30" si="0">SUM(B14:E14)</f>
        <v>0</v>
      </c>
      <c r="G14" s="41"/>
      <c r="H14" s="40">
        <v>0.03</v>
      </c>
      <c r="I14" s="42">
        <v>0</v>
      </c>
      <c r="J14" s="40">
        <v>0</v>
      </c>
      <c r="K14" s="40">
        <v>1.216</v>
      </c>
      <c r="L14" s="173">
        <f t="shared" ref="L14:L27" si="1">SUM(H14:K14)</f>
        <v>1.246</v>
      </c>
      <c r="M14" s="43"/>
      <c r="N14" s="44">
        <v>4.1240000000000006</v>
      </c>
      <c r="O14" s="44">
        <v>2.0179999999999998</v>
      </c>
      <c r="P14" s="44">
        <v>15.410500000000001</v>
      </c>
      <c r="Q14" s="44">
        <v>19.028949999999998</v>
      </c>
      <c r="R14" s="44">
        <v>14.127249999999998</v>
      </c>
      <c r="S14" s="44">
        <v>27.433999999999997</v>
      </c>
    </row>
    <row r="15" spans="1:223" ht="12.6" customHeight="1" x14ac:dyDescent="0.15">
      <c r="A15" s="19" t="s">
        <v>14</v>
      </c>
      <c r="B15" s="40">
        <f>0</f>
        <v>0</v>
      </c>
      <c r="C15" s="40"/>
      <c r="D15" s="40"/>
      <c r="E15" s="40"/>
      <c r="F15" s="172">
        <f t="shared" si="0"/>
        <v>0</v>
      </c>
      <c r="G15" s="41"/>
      <c r="H15" s="40">
        <v>0</v>
      </c>
      <c r="I15" s="40">
        <v>0</v>
      </c>
      <c r="J15" s="40">
        <v>0</v>
      </c>
      <c r="K15" s="45">
        <v>0</v>
      </c>
      <c r="L15" s="173">
        <f t="shared" si="1"/>
        <v>0</v>
      </c>
      <c r="M15" s="43"/>
      <c r="N15" s="44">
        <v>3.134E-2</v>
      </c>
      <c r="O15" s="44">
        <v>0.80023460000000002</v>
      </c>
      <c r="P15" s="40">
        <v>0</v>
      </c>
      <c r="Q15" s="40">
        <v>0</v>
      </c>
      <c r="R15" s="44">
        <v>1.4889999999999999</v>
      </c>
      <c r="S15" s="40">
        <v>0</v>
      </c>
    </row>
    <row r="16" spans="1:223" ht="12.6" customHeight="1" x14ac:dyDescent="0.15">
      <c r="A16" s="19" t="s">
        <v>15</v>
      </c>
      <c r="B16" s="40">
        <f>0</f>
        <v>0</v>
      </c>
      <c r="C16" s="42"/>
      <c r="D16" s="42"/>
      <c r="E16" s="45"/>
      <c r="F16" s="172">
        <f t="shared" si="0"/>
        <v>0</v>
      </c>
      <c r="G16" s="41"/>
      <c r="H16" s="40">
        <v>1.2510000000000001</v>
      </c>
      <c r="I16" s="42">
        <v>2.8532000000000002</v>
      </c>
      <c r="J16" s="42">
        <v>0.65</v>
      </c>
      <c r="K16" s="45">
        <v>12.227036</v>
      </c>
      <c r="L16" s="173">
        <f t="shared" si="1"/>
        <v>16.981236000000003</v>
      </c>
      <c r="M16" s="43"/>
      <c r="N16" s="44">
        <v>50.600909999999992</v>
      </c>
      <c r="O16" s="44">
        <v>9.8855500000000021</v>
      </c>
      <c r="P16" s="44">
        <v>14.863250000000003</v>
      </c>
      <c r="Q16" s="44">
        <v>16.352</v>
      </c>
      <c r="R16" s="44">
        <v>9.1535999999999991</v>
      </c>
      <c r="S16" s="44">
        <v>6.93424</v>
      </c>
    </row>
    <row r="17" spans="1:19" ht="12.6" customHeight="1" x14ac:dyDescent="0.15">
      <c r="A17" s="19" t="s">
        <v>16</v>
      </c>
      <c r="B17" s="40">
        <v>2.2409569999999999</v>
      </c>
      <c r="C17" s="42"/>
      <c r="D17" s="42"/>
      <c r="E17" s="45"/>
      <c r="F17" s="172">
        <f t="shared" si="0"/>
        <v>2.2409569999999999</v>
      </c>
      <c r="G17" s="41"/>
      <c r="H17" s="40">
        <v>3.5808000000000004</v>
      </c>
      <c r="I17" s="42">
        <v>7.799436</v>
      </c>
      <c r="J17" s="42">
        <v>25.536252999999995</v>
      </c>
      <c r="K17" s="45">
        <v>8.1629000000000005</v>
      </c>
      <c r="L17" s="173">
        <f t="shared" si="1"/>
        <v>45.079388999999999</v>
      </c>
      <c r="M17" s="43"/>
      <c r="N17" s="44">
        <v>18.344204000000001</v>
      </c>
      <c r="O17" s="44">
        <v>21.892099999999999</v>
      </c>
      <c r="P17" s="44">
        <v>10.211859000000002</v>
      </c>
      <c r="Q17" s="44">
        <v>12.903332000000001</v>
      </c>
      <c r="R17" s="44">
        <v>13.387449999999998</v>
      </c>
      <c r="S17" s="44">
        <v>17.452778999999996</v>
      </c>
    </row>
    <row r="18" spans="1:19" ht="12.6" customHeight="1" x14ac:dyDescent="0.15">
      <c r="A18" s="19" t="s">
        <v>17</v>
      </c>
      <c r="B18" s="40">
        <f>0</f>
        <v>0</v>
      </c>
      <c r="C18" s="40"/>
      <c r="D18" s="40"/>
      <c r="E18" s="40"/>
      <c r="F18" s="172">
        <f t="shared" si="0"/>
        <v>0</v>
      </c>
      <c r="G18" s="41"/>
      <c r="H18" s="40">
        <v>0</v>
      </c>
      <c r="I18" s="40">
        <v>0</v>
      </c>
      <c r="J18" s="42">
        <v>0</v>
      </c>
      <c r="K18" s="40">
        <v>0</v>
      </c>
      <c r="L18" s="173">
        <f t="shared" si="1"/>
        <v>0</v>
      </c>
      <c r="M18" s="43"/>
      <c r="N18" s="40">
        <v>0.23749999999999999</v>
      </c>
      <c r="O18" s="40">
        <v>0</v>
      </c>
      <c r="P18" s="44">
        <v>1.9716041999999998</v>
      </c>
      <c r="Q18" s="44">
        <v>6.3747999999999996</v>
      </c>
      <c r="R18" s="44">
        <v>0.95599999999999996</v>
      </c>
      <c r="S18" s="44">
        <v>22.480999999999998</v>
      </c>
    </row>
    <row r="19" spans="1:19" ht="12.6" customHeight="1" x14ac:dyDescent="0.15">
      <c r="A19" s="19" t="s">
        <v>18</v>
      </c>
      <c r="B19" s="40">
        <v>2.0181</v>
      </c>
      <c r="C19" s="42"/>
      <c r="D19" s="40"/>
      <c r="E19" s="42"/>
      <c r="F19" s="172">
        <f t="shared" si="0"/>
        <v>2.0181</v>
      </c>
      <c r="G19" s="41"/>
      <c r="H19" s="40">
        <v>0.17508099999999996</v>
      </c>
      <c r="I19" s="40">
        <v>0.20580000000000001</v>
      </c>
      <c r="J19" s="40">
        <v>0</v>
      </c>
      <c r="K19" s="42">
        <v>0.27129999999999999</v>
      </c>
      <c r="L19" s="173">
        <f t="shared" si="1"/>
        <v>0.6521809999999999</v>
      </c>
      <c r="M19" s="43"/>
      <c r="N19" s="44">
        <v>2.0720000000000001</v>
      </c>
      <c r="O19" s="44">
        <v>1.0209999999999999</v>
      </c>
      <c r="P19" s="44">
        <v>1.2228629999999998</v>
      </c>
      <c r="Q19" s="40">
        <v>0</v>
      </c>
      <c r="R19" s="44">
        <v>6.5549899999999992</v>
      </c>
      <c r="S19" s="44">
        <v>25.132157999999997</v>
      </c>
    </row>
    <row r="20" spans="1:19" ht="12.6" customHeight="1" x14ac:dyDescent="0.15">
      <c r="A20" s="19" t="s">
        <v>19</v>
      </c>
      <c r="B20" s="40">
        <v>11.842769000000001</v>
      </c>
      <c r="C20" s="42"/>
      <c r="D20" s="42"/>
      <c r="E20" s="42"/>
      <c r="F20" s="172">
        <f t="shared" si="0"/>
        <v>11.842769000000001</v>
      </c>
      <c r="G20" s="41"/>
      <c r="H20" s="40">
        <v>1.3483400000000001</v>
      </c>
      <c r="I20" s="42">
        <v>8.8599200000000007</v>
      </c>
      <c r="J20" s="42">
        <v>9.9592040000000015</v>
      </c>
      <c r="K20" s="42">
        <v>12.299424999999999</v>
      </c>
      <c r="L20" s="173">
        <f t="shared" si="1"/>
        <v>32.466889000000002</v>
      </c>
      <c r="M20" s="43"/>
      <c r="N20" s="44">
        <v>19.644889020019999</v>
      </c>
      <c r="O20" s="44">
        <v>27.027364000000006</v>
      </c>
      <c r="P20" s="44">
        <v>58.436099999999968</v>
      </c>
      <c r="Q20" s="44">
        <v>51.074045999999981</v>
      </c>
      <c r="R20" s="44">
        <v>16.319180000000003</v>
      </c>
      <c r="S20" s="44">
        <v>69.246237000000008</v>
      </c>
    </row>
    <row r="21" spans="1:19" ht="12.6" customHeight="1" x14ac:dyDescent="0.15">
      <c r="A21" s="19" t="s">
        <v>21</v>
      </c>
      <c r="B21" s="40">
        <v>9.5924999999999994</v>
      </c>
      <c r="C21" s="42"/>
      <c r="D21" s="42"/>
      <c r="E21" s="42"/>
      <c r="F21" s="172">
        <f t="shared" si="0"/>
        <v>9.5924999999999994</v>
      </c>
      <c r="G21" s="41"/>
      <c r="H21" s="40">
        <v>9.9007299999999994</v>
      </c>
      <c r="I21" s="42">
        <v>3.8677339999999996</v>
      </c>
      <c r="J21" s="42">
        <v>6.5740000000000007</v>
      </c>
      <c r="K21" s="42">
        <v>1.0882360000000002</v>
      </c>
      <c r="L21" s="173">
        <f t="shared" si="1"/>
        <v>21.430700000000002</v>
      </c>
      <c r="M21" s="43"/>
      <c r="N21" s="44">
        <v>25.233251000000003</v>
      </c>
      <c r="O21" s="44">
        <v>39.583407999999999</v>
      </c>
      <c r="P21" s="44">
        <v>48.727650000000004</v>
      </c>
      <c r="Q21" s="44">
        <v>85.646505349999984</v>
      </c>
      <c r="R21" s="44">
        <v>137.56574999999998</v>
      </c>
      <c r="S21" s="44">
        <v>44.203947349999986</v>
      </c>
    </row>
    <row r="22" spans="1:19" ht="12.6" customHeight="1" x14ac:dyDescent="0.15">
      <c r="A22" s="19" t="s">
        <v>22</v>
      </c>
      <c r="B22" s="40">
        <f>0</f>
        <v>0</v>
      </c>
      <c r="C22" s="42"/>
      <c r="D22" s="42"/>
      <c r="E22" s="42"/>
      <c r="F22" s="172">
        <f t="shared" si="0"/>
        <v>0</v>
      </c>
      <c r="G22" s="41"/>
      <c r="H22" s="40">
        <v>1.6263000000000001</v>
      </c>
      <c r="I22" s="42">
        <v>0.84599999999999997</v>
      </c>
      <c r="J22" s="42">
        <v>0.64600000000000002</v>
      </c>
      <c r="K22" s="40">
        <v>1.8072000000000001</v>
      </c>
      <c r="L22" s="173">
        <f t="shared" si="1"/>
        <v>4.9255000000000004</v>
      </c>
      <c r="M22" s="43"/>
      <c r="N22" s="44">
        <v>2.8796110000000001</v>
      </c>
      <c r="O22" s="44">
        <v>3.3364950000000002</v>
      </c>
      <c r="P22" s="44">
        <v>1.4176000000000002</v>
      </c>
      <c r="Q22" s="44">
        <v>9.9113000000000007</v>
      </c>
      <c r="R22" s="44">
        <v>16.931660999999998</v>
      </c>
      <c r="S22" s="44">
        <v>10.497610000000002</v>
      </c>
    </row>
    <row r="23" spans="1:19" ht="12.6" customHeight="1" x14ac:dyDescent="0.15">
      <c r="A23" s="19" t="s">
        <v>24</v>
      </c>
      <c r="B23" s="40">
        <v>17.278700000000008</v>
      </c>
      <c r="C23" s="42"/>
      <c r="D23" s="42"/>
      <c r="E23" s="42"/>
      <c r="F23" s="172">
        <f t="shared" si="0"/>
        <v>17.278700000000008</v>
      </c>
      <c r="G23" s="41"/>
      <c r="H23" s="40">
        <v>3</v>
      </c>
      <c r="I23" s="42">
        <v>10.581299999999999</v>
      </c>
      <c r="J23" s="42">
        <v>2.6736</v>
      </c>
      <c r="K23" s="42">
        <v>9.9237000000000002</v>
      </c>
      <c r="L23" s="173">
        <f t="shared" si="1"/>
        <v>26.178599999999999</v>
      </c>
      <c r="M23" s="43"/>
      <c r="N23" s="44">
        <v>27.189124</v>
      </c>
      <c r="O23" s="44">
        <v>27.450562000000001</v>
      </c>
      <c r="P23" s="44">
        <v>18.631840999999994</v>
      </c>
      <c r="Q23" s="44">
        <v>61.724399999999996</v>
      </c>
      <c r="R23" s="44">
        <v>55.36669999999998</v>
      </c>
      <c r="S23" s="44">
        <v>64.879159999999999</v>
      </c>
    </row>
    <row r="24" spans="1:19" ht="12.6" customHeight="1" x14ac:dyDescent="0.15">
      <c r="A24" s="19" t="s">
        <v>26</v>
      </c>
      <c r="B24" s="40">
        <v>11.0252045281</v>
      </c>
      <c r="C24" s="42"/>
      <c r="D24" s="42"/>
      <c r="E24" s="42"/>
      <c r="F24" s="172">
        <f t="shared" si="0"/>
        <v>11.0252045281</v>
      </c>
      <c r="G24" s="41"/>
      <c r="H24" s="40">
        <v>10.941236880700002</v>
      </c>
      <c r="I24" s="42">
        <v>7.7525563853999993</v>
      </c>
      <c r="J24" s="42">
        <v>7.9825474240000016</v>
      </c>
      <c r="K24" s="42">
        <v>19.018186537899997</v>
      </c>
      <c r="L24" s="173">
        <f t="shared" si="1"/>
        <v>45.694527227999998</v>
      </c>
      <c r="M24" s="43"/>
      <c r="N24" s="44">
        <v>49.103310563869996</v>
      </c>
      <c r="O24" s="44">
        <v>33.466074143800014</v>
      </c>
      <c r="P24" s="44">
        <v>78.62667538880001</v>
      </c>
      <c r="Q24" s="44">
        <v>100.42090834460001</v>
      </c>
      <c r="R24" s="44">
        <v>101.01862593240003</v>
      </c>
      <c r="S24" s="44">
        <v>88.660924620600028</v>
      </c>
    </row>
    <row r="25" spans="1:19" ht="12.6" customHeight="1" x14ac:dyDescent="0.15">
      <c r="A25" s="19" t="s">
        <v>155</v>
      </c>
      <c r="B25" s="40">
        <v>2.6451879999999992</v>
      </c>
      <c r="C25" s="42"/>
      <c r="D25" s="42"/>
      <c r="E25" s="42"/>
      <c r="F25" s="172">
        <f t="shared" si="0"/>
        <v>2.6451879999999992</v>
      </c>
      <c r="G25" s="41"/>
      <c r="H25" s="40">
        <v>3.2025299999999999</v>
      </c>
      <c r="I25" s="42">
        <v>5.1966555535999994</v>
      </c>
      <c r="J25" s="42">
        <v>3.0045115199999999</v>
      </c>
      <c r="K25" s="42">
        <v>3.565112038000001</v>
      </c>
      <c r="L25" s="173">
        <f t="shared" si="1"/>
        <v>14.968809111599999</v>
      </c>
      <c r="M25" s="43"/>
      <c r="N25" s="44">
        <v>15.361998357199996</v>
      </c>
      <c r="O25" s="44">
        <v>9.1670709752000015</v>
      </c>
      <c r="P25" s="44">
        <v>0.40881000000000001</v>
      </c>
      <c r="Q25" s="44">
        <v>3.06867</v>
      </c>
      <c r="R25" s="44">
        <v>2.6031</v>
      </c>
      <c r="S25" s="44">
        <v>21.448631595000005</v>
      </c>
    </row>
    <row r="26" spans="1:19" ht="12.6" customHeight="1" x14ac:dyDescent="0.15">
      <c r="A26" s="19" t="s">
        <v>199</v>
      </c>
      <c r="B26" s="40">
        <v>0.21407999999999999</v>
      </c>
      <c r="C26" s="42"/>
      <c r="D26" s="42"/>
      <c r="E26" s="42"/>
      <c r="F26" s="172">
        <f t="shared" si="0"/>
        <v>0.21407999999999999</v>
      </c>
      <c r="G26" s="41"/>
      <c r="H26" s="40">
        <v>0.21049056000000002</v>
      </c>
      <c r="I26" s="42">
        <v>0.74284012249999976</v>
      </c>
      <c r="J26" s="42">
        <v>9.0749999999999997E-2</v>
      </c>
      <c r="K26" s="42">
        <v>1.7936030352000003</v>
      </c>
      <c r="L26" s="173">
        <f t="shared" si="1"/>
        <v>2.8376837177000001</v>
      </c>
      <c r="M26" s="43"/>
      <c r="N26" s="44">
        <v>1.9313629947000002</v>
      </c>
      <c r="O26" s="44">
        <v>4.6949988803</v>
      </c>
      <c r="P26" s="44">
        <v>2.9542432485100005</v>
      </c>
      <c r="Q26" s="44">
        <v>3.3810136902500001</v>
      </c>
      <c r="R26" s="44">
        <v>1.6285656364999999</v>
      </c>
      <c r="S26" s="44">
        <v>1.8165177944299999</v>
      </c>
    </row>
    <row r="27" spans="1:19" ht="12.6" customHeight="1" x14ac:dyDescent="0.15">
      <c r="A27" s="19" t="s">
        <v>27</v>
      </c>
      <c r="B27" s="40">
        <f>0</f>
        <v>0</v>
      </c>
      <c r="C27" s="42"/>
      <c r="D27" s="40"/>
      <c r="E27" s="40"/>
      <c r="F27" s="172">
        <f t="shared" si="0"/>
        <v>0</v>
      </c>
      <c r="G27" s="41"/>
      <c r="H27" s="40">
        <v>0</v>
      </c>
      <c r="I27" s="40">
        <v>1.222</v>
      </c>
      <c r="J27" s="40">
        <v>0</v>
      </c>
      <c r="K27" s="42">
        <v>0</v>
      </c>
      <c r="L27" s="173">
        <f t="shared" si="1"/>
        <v>1.222</v>
      </c>
      <c r="M27" s="43"/>
      <c r="N27" s="44">
        <v>0.20940600000000001</v>
      </c>
      <c r="O27" s="44">
        <v>0.43039199999999994</v>
      </c>
      <c r="P27" s="44">
        <v>0.54996600000000007</v>
      </c>
      <c r="Q27" s="44">
        <v>6.0366210000000011</v>
      </c>
      <c r="R27" s="44">
        <v>0.81448600000000004</v>
      </c>
      <c r="S27" s="44">
        <v>23.652800999999997</v>
      </c>
    </row>
    <row r="28" spans="1:19" ht="12.6" customHeight="1" x14ac:dyDescent="0.15">
      <c r="A28" s="157" t="s">
        <v>61</v>
      </c>
      <c r="B28" s="172">
        <f>SUM(B14:B27)</f>
        <v>56.85749852810001</v>
      </c>
      <c r="C28" s="172"/>
      <c r="D28" s="172"/>
      <c r="E28" s="172"/>
      <c r="F28" s="172">
        <f>SUM(B28:E28)</f>
        <v>56.85749852810001</v>
      </c>
      <c r="G28" s="41"/>
      <c r="H28" s="173">
        <f>SUM(H14:H27)</f>
        <v>35.266508440700001</v>
      </c>
      <c r="I28" s="173">
        <f>SUM(I14:I27)</f>
        <v>49.927442061499995</v>
      </c>
      <c r="J28" s="173">
        <f>SUM(J14:J27)</f>
        <v>57.116865943999997</v>
      </c>
      <c r="K28" s="173">
        <f>SUM(K14:K27)</f>
        <v>71.372698611099992</v>
      </c>
      <c r="L28" s="173">
        <f>SUM(H28:K28)</f>
        <v>213.68351505729999</v>
      </c>
      <c r="M28" s="43"/>
      <c r="N28" s="173">
        <v>216.96290693578999</v>
      </c>
      <c r="O28" s="173">
        <f t="shared" ref="O28:S28" si="2">SUM(O14:O27)</f>
        <v>180.77324959930004</v>
      </c>
      <c r="P28" s="173">
        <f t="shared" si="2"/>
        <v>253.43296183730999</v>
      </c>
      <c r="Q28" s="173">
        <f t="shared" si="2"/>
        <v>375.92254638484997</v>
      </c>
      <c r="R28" s="173">
        <f t="shared" si="2"/>
        <v>377.91635856889997</v>
      </c>
      <c r="S28" s="173">
        <f t="shared" si="2"/>
        <v>423.84000636003003</v>
      </c>
    </row>
    <row r="29" spans="1:19" ht="12.6" customHeight="1" x14ac:dyDescent="0.15">
      <c r="A29" s="157" t="s">
        <v>468</v>
      </c>
      <c r="B29" s="172">
        <v>2.9109654000000003</v>
      </c>
      <c r="C29" s="172"/>
      <c r="D29" s="172"/>
      <c r="E29" s="172"/>
      <c r="F29" s="172">
        <f>SUM(B29:E29)</f>
        <v>2.9109654000000003</v>
      </c>
      <c r="G29" s="41"/>
      <c r="H29" s="173">
        <v>7.827090568</v>
      </c>
      <c r="I29" s="173">
        <v>4.3542515000000002</v>
      </c>
      <c r="J29" s="173">
        <v>5.3676899999999996</v>
      </c>
      <c r="K29" s="173">
        <v>2.3243945663690999</v>
      </c>
      <c r="L29" s="173">
        <f>SUM(H29:K29)</f>
        <v>19.8734266343691</v>
      </c>
      <c r="M29" s="43"/>
      <c r="N29" s="173">
        <v>22.127830060783982</v>
      </c>
      <c r="O29" s="173">
        <v>22.399500000000003</v>
      </c>
      <c r="P29" s="173">
        <v>14.7685</v>
      </c>
      <c r="Q29" s="173">
        <v>20.378599999999999</v>
      </c>
      <c r="R29" s="173">
        <v>15.5459</v>
      </c>
      <c r="S29" s="173">
        <v>9.7085000000000008</v>
      </c>
    </row>
    <row r="30" spans="1:19" ht="12.6" customHeight="1" x14ac:dyDescent="0.15">
      <c r="A30" s="157" t="s">
        <v>481</v>
      </c>
      <c r="B30" s="172">
        <v>308.8562225010001</v>
      </c>
      <c r="C30" s="172"/>
      <c r="D30" s="172"/>
      <c r="E30" s="172"/>
      <c r="F30" s="172">
        <f t="shared" si="0"/>
        <v>308.8562225010001</v>
      </c>
      <c r="G30" s="41"/>
      <c r="H30" s="173">
        <v>407.54933894669995</v>
      </c>
      <c r="I30" s="173">
        <v>445.87989592343263</v>
      </c>
      <c r="J30" s="173">
        <v>412.74980014120001</v>
      </c>
      <c r="K30" s="173">
        <v>354.84542472300001</v>
      </c>
      <c r="L30" s="173">
        <f>SUM(H30:K30)</f>
        <v>1621.0244597343326</v>
      </c>
      <c r="M30" s="43"/>
      <c r="N30" s="173">
        <v>1131.5374308797998</v>
      </c>
      <c r="O30" s="173">
        <v>1515.1220814801</v>
      </c>
      <c r="P30" s="173">
        <v>1579.23304616</v>
      </c>
      <c r="Q30" s="173">
        <v>1056.6498756533822</v>
      </c>
      <c r="R30" s="173">
        <v>1203.6920055232613</v>
      </c>
      <c r="S30" s="173">
        <v>1385.2873507572222</v>
      </c>
    </row>
    <row r="32" spans="1:19" ht="12.6" customHeight="1" x14ac:dyDescent="0.15">
      <c r="A32" s="8"/>
    </row>
    <row r="33" spans="1:14" ht="12.6" customHeight="1" x14ac:dyDescent="0.15">
      <c r="A33" s="148" t="s">
        <v>487</v>
      </c>
    </row>
    <row r="34" spans="1:14" ht="12.6" customHeight="1" x14ac:dyDescent="0.15">
      <c r="A34" s="148" t="s">
        <v>858</v>
      </c>
    </row>
    <row r="35" spans="1:14" ht="12" customHeight="1" x14ac:dyDescent="0.15">
      <c r="A35" s="15" t="s">
        <v>62</v>
      </c>
      <c r="B35" s="16" t="s">
        <v>474</v>
      </c>
      <c r="C35" s="16" t="s">
        <v>475</v>
      </c>
      <c r="D35" s="16" t="s">
        <v>10</v>
      </c>
      <c r="E35" s="16" t="s">
        <v>31</v>
      </c>
      <c r="F35" s="70" t="s">
        <v>151</v>
      </c>
      <c r="G35" s="18" t="s">
        <v>372</v>
      </c>
      <c r="H35" s="16" t="s">
        <v>80</v>
      </c>
    </row>
    <row r="36" spans="1:14" ht="12.6" customHeight="1" x14ac:dyDescent="0.15">
      <c r="A36" s="19" t="s">
        <v>13</v>
      </c>
      <c r="B36" s="47">
        <f>0</f>
        <v>0</v>
      </c>
      <c r="C36" s="47">
        <f>0</f>
        <v>0</v>
      </c>
      <c r="D36" s="47">
        <f>0</f>
        <v>0</v>
      </c>
      <c r="E36" s="47">
        <f>0</f>
        <v>0</v>
      </c>
      <c r="F36" s="47">
        <f>0</f>
        <v>0</v>
      </c>
      <c r="G36" s="47">
        <f>0</f>
        <v>0</v>
      </c>
      <c r="H36" s="174">
        <f>SUM(B36:G36)</f>
        <v>0</v>
      </c>
    </row>
    <row r="37" spans="1:14" ht="12.6" customHeight="1" x14ac:dyDescent="0.15">
      <c r="A37" s="19" t="s">
        <v>14</v>
      </c>
      <c r="B37" s="47">
        <f>0</f>
        <v>0</v>
      </c>
      <c r="C37" s="47">
        <f>0</f>
        <v>0</v>
      </c>
      <c r="D37" s="47">
        <f>0</f>
        <v>0</v>
      </c>
      <c r="E37" s="47">
        <f>0</f>
        <v>0</v>
      </c>
      <c r="F37" s="47">
        <f>0</f>
        <v>0</v>
      </c>
      <c r="G37" s="47">
        <f>0</f>
        <v>0</v>
      </c>
      <c r="H37" s="174">
        <f>SUM(B37:G37)</f>
        <v>0</v>
      </c>
    </row>
    <row r="38" spans="1:14" ht="12.6" customHeight="1" x14ac:dyDescent="0.15">
      <c r="A38" s="19" t="s">
        <v>15</v>
      </c>
      <c r="B38" s="48">
        <f>0</f>
        <v>0</v>
      </c>
      <c r="C38" s="47">
        <f>0</f>
        <v>0</v>
      </c>
      <c r="D38" s="47">
        <f>0</f>
        <v>0</v>
      </c>
      <c r="E38" s="47">
        <f>0</f>
        <v>0</v>
      </c>
      <c r="F38" s="47">
        <f>0</f>
        <v>0</v>
      </c>
      <c r="G38" s="47">
        <f>0</f>
        <v>0</v>
      </c>
      <c r="H38" s="174">
        <f>SUM(B38:G38)</f>
        <v>0</v>
      </c>
    </row>
    <row r="39" spans="1:14" ht="12.6" customHeight="1" x14ac:dyDescent="0.15">
      <c r="A39" s="19" t="s">
        <v>16</v>
      </c>
      <c r="B39" s="48">
        <v>1.923807</v>
      </c>
      <c r="C39" s="47">
        <f>0</f>
        <v>0</v>
      </c>
      <c r="D39" s="47">
        <v>0.31715000000000004</v>
      </c>
      <c r="E39" s="48">
        <f>0</f>
        <v>0</v>
      </c>
      <c r="F39" s="48">
        <f>0</f>
        <v>0</v>
      </c>
      <c r="G39" s="47">
        <f>0</f>
        <v>0</v>
      </c>
      <c r="H39" s="174">
        <f>SUM(B39:G39)</f>
        <v>2.2409569999999999</v>
      </c>
    </row>
    <row r="40" spans="1:14" ht="12.6" customHeight="1" x14ac:dyDescent="0.15">
      <c r="A40" s="19" t="s">
        <v>17</v>
      </c>
      <c r="B40" s="47">
        <f>0</f>
        <v>0</v>
      </c>
      <c r="C40" s="47">
        <f>0</f>
        <v>0</v>
      </c>
      <c r="D40" s="47">
        <f>0</f>
        <v>0</v>
      </c>
      <c r="E40" s="47">
        <f>0</f>
        <v>0</v>
      </c>
      <c r="F40" s="47">
        <f>0</f>
        <v>0</v>
      </c>
      <c r="G40" s="47">
        <f>0</f>
        <v>0</v>
      </c>
      <c r="H40" s="174">
        <f>SUM(B40:G40)</f>
        <v>0</v>
      </c>
    </row>
    <row r="41" spans="1:14" ht="12.6" customHeight="1" x14ac:dyDescent="0.15">
      <c r="A41" s="19" t="s">
        <v>18</v>
      </c>
      <c r="B41" s="47">
        <f>0</f>
        <v>0</v>
      </c>
      <c r="C41" s="47">
        <f>0</f>
        <v>0</v>
      </c>
      <c r="D41" s="47">
        <f>0</f>
        <v>0</v>
      </c>
      <c r="E41" s="47">
        <v>2.0180999999999996</v>
      </c>
      <c r="F41" s="47">
        <f>0</f>
        <v>0</v>
      </c>
      <c r="G41" s="47">
        <f>0</f>
        <v>0</v>
      </c>
      <c r="H41" s="174">
        <f t="shared" ref="H41:H50" si="3">SUM(B41:G41)</f>
        <v>2.0180999999999996</v>
      </c>
    </row>
    <row r="42" spans="1:14" ht="12.6" customHeight="1" x14ac:dyDescent="0.15">
      <c r="A42" s="19" t="s">
        <v>19</v>
      </c>
      <c r="B42" s="48">
        <v>5.9337340000000012</v>
      </c>
      <c r="C42" s="47">
        <v>7.6999999999999999E-2</v>
      </c>
      <c r="D42" s="48">
        <f>0</f>
        <v>0</v>
      </c>
      <c r="E42" s="48">
        <v>1.2767649999999999</v>
      </c>
      <c r="F42" s="48">
        <v>4.5552700000000002</v>
      </c>
      <c r="G42" s="47">
        <f>0</f>
        <v>0</v>
      </c>
      <c r="H42" s="174">
        <f t="shared" si="3"/>
        <v>11.842769000000001</v>
      </c>
    </row>
    <row r="43" spans="1:14" ht="12" customHeight="1" x14ac:dyDescent="0.15">
      <c r="A43" s="19" t="s">
        <v>21</v>
      </c>
      <c r="B43" s="48">
        <f>0</f>
        <v>0</v>
      </c>
      <c r="C43" s="47">
        <f>0</f>
        <v>0</v>
      </c>
      <c r="D43" s="47">
        <f>0</f>
        <v>0</v>
      </c>
      <c r="E43" s="48">
        <v>9.5924999999999994</v>
      </c>
      <c r="F43" s="47">
        <f>0</f>
        <v>0</v>
      </c>
      <c r="G43" s="47">
        <f>0</f>
        <v>0</v>
      </c>
      <c r="H43" s="174">
        <f t="shared" si="3"/>
        <v>9.5924999999999994</v>
      </c>
      <c r="J43" s="49"/>
    </row>
    <row r="44" spans="1:14" ht="12.6" customHeight="1" x14ac:dyDescent="0.15">
      <c r="A44" s="19" t="s">
        <v>22</v>
      </c>
      <c r="B44" s="48">
        <f>0</f>
        <v>0</v>
      </c>
      <c r="C44" s="47">
        <f>0</f>
        <v>0</v>
      </c>
      <c r="D44" s="47">
        <f>0</f>
        <v>0</v>
      </c>
      <c r="E44" s="47">
        <f>0</f>
        <v>0</v>
      </c>
      <c r="F44" s="47">
        <f>0</f>
        <v>0</v>
      </c>
      <c r="G44" s="47">
        <f>0</f>
        <v>0</v>
      </c>
      <c r="H44" s="174">
        <f t="shared" si="3"/>
        <v>0</v>
      </c>
    </row>
    <row r="45" spans="1:14" ht="12.6" customHeight="1" x14ac:dyDescent="0.15">
      <c r="A45" s="19" t="s">
        <v>24</v>
      </c>
      <c r="B45" s="48">
        <v>1.6672</v>
      </c>
      <c r="C45" s="47">
        <v>0.1215</v>
      </c>
      <c r="D45" s="47">
        <f>0</f>
        <v>0</v>
      </c>
      <c r="E45" s="48">
        <v>15.49</v>
      </c>
      <c r="F45" s="47">
        <f>0</f>
        <v>0</v>
      </c>
      <c r="G45" s="47">
        <f>0</f>
        <v>0</v>
      </c>
      <c r="H45" s="174">
        <f t="shared" si="3"/>
        <v>17.278700000000001</v>
      </c>
    </row>
    <row r="46" spans="1:14" ht="12.6" customHeight="1" x14ac:dyDescent="0.15">
      <c r="A46" s="19" t="s">
        <v>26</v>
      </c>
      <c r="B46" s="48">
        <v>0.97644122710000003</v>
      </c>
      <c r="C46" s="47">
        <f>0</f>
        <v>0</v>
      </c>
      <c r="D46" s="50">
        <f>0</f>
        <v>0</v>
      </c>
      <c r="E46" s="48">
        <v>10.048763300999997</v>
      </c>
      <c r="F46" s="47">
        <f>0</f>
        <v>0</v>
      </c>
      <c r="G46" s="47">
        <f>0</f>
        <v>0</v>
      </c>
      <c r="H46" s="174">
        <f t="shared" si="3"/>
        <v>11.025204528099998</v>
      </c>
      <c r="N46" s="11" t="s">
        <v>762</v>
      </c>
    </row>
    <row r="47" spans="1:14" ht="12.6" customHeight="1" x14ac:dyDescent="0.15">
      <c r="A47" s="19" t="s">
        <v>155</v>
      </c>
      <c r="B47" s="47">
        <f>0</f>
        <v>0</v>
      </c>
      <c r="C47" s="48">
        <v>2.6451879999999992</v>
      </c>
      <c r="D47" s="50">
        <f>0</f>
        <v>0</v>
      </c>
      <c r="E47" s="47">
        <f>0</f>
        <v>0</v>
      </c>
      <c r="F47" s="47">
        <f>0</f>
        <v>0</v>
      </c>
      <c r="G47" s="47">
        <f>0</f>
        <v>0</v>
      </c>
      <c r="H47" s="174">
        <f>SUM(B47:G47)</f>
        <v>2.6451879999999992</v>
      </c>
    </row>
    <row r="48" spans="1:14" ht="12.6" customHeight="1" x14ac:dyDescent="0.15">
      <c r="A48" s="19" t="s">
        <v>199</v>
      </c>
      <c r="B48" s="48">
        <f>0</f>
        <v>0</v>
      </c>
      <c r="C48" s="47">
        <f>0</f>
        <v>0</v>
      </c>
      <c r="D48" s="47">
        <f>0</f>
        <v>0</v>
      </c>
      <c r="E48" s="47">
        <v>0.21407999999999999</v>
      </c>
      <c r="F48" s="47">
        <f>0</f>
        <v>0</v>
      </c>
      <c r="G48" s="47">
        <f>0</f>
        <v>0</v>
      </c>
      <c r="H48" s="174">
        <f>SUM(B48:G48)</f>
        <v>0.21407999999999999</v>
      </c>
    </row>
    <row r="49" spans="1:8" ht="12.6" customHeight="1" x14ac:dyDescent="0.15">
      <c r="A49" s="196" t="s">
        <v>27</v>
      </c>
      <c r="B49" s="63">
        <f>0</f>
        <v>0</v>
      </c>
      <c r="C49" s="63">
        <f>0</f>
        <v>0</v>
      </c>
      <c r="D49" s="63">
        <f>0</f>
        <v>0</v>
      </c>
      <c r="E49" s="63">
        <f>0</f>
        <v>0</v>
      </c>
      <c r="F49" s="63">
        <f>0</f>
        <v>0</v>
      </c>
      <c r="G49" s="63">
        <f>0</f>
        <v>0</v>
      </c>
      <c r="H49" s="174">
        <f t="shared" si="3"/>
        <v>0</v>
      </c>
    </row>
    <row r="50" spans="1:8" ht="12.6" customHeight="1" x14ac:dyDescent="0.15">
      <c r="A50" s="177" t="s">
        <v>61</v>
      </c>
      <c r="B50" s="174">
        <f t="shared" ref="B50:G50" si="4">SUM(B36:B49)</f>
        <v>10.501182227100001</v>
      </c>
      <c r="C50" s="174">
        <f t="shared" si="4"/>
        <v>2.8436879999999993</v>
      </c>
      <c r="D50" s="174">
        <f t="shared" si="4"/>
        <v>0.31715000000000004</v>
      </c>
      <c r="E50" s="174">
        <f t="shared" si="4"/>
        <v>38.640208300999994</v>
      </c>
      <c r="F50" s="174">
        <f t="shared" si="4"/>
        <v>4.5552700000000002</v>
      </c>
      <c r="G50" s="174">
        <f t="shared" si="4"/>
        <v>0</v>
      </c>
      <c r="H50" s="174">
        <f t="shared" si="3"/>
        <v>56.857498528099995</v>
      </c>
    </row>
    <row r="51" spans="1:8" ht="12.6" customHeight="1" x14ac:dyDescent="0.15">
      <c r="A51" s="51"/>
      <c r="B51" s="51"/>
      <c r="C51" s="51"/>
      <c r="D51" s="51"/>
      <c r="F51" s="51"/>
      <c r="G51" s="52"/>
      <c r="H51" s="190"/>
    </row>
    <row r="52" spans="1:8" ht="31.5" x14ac:dyDescent="0.15">
      <c r="A52" s="15"/>
      <c r="B52" s="38" t="s">
        <v>474</v>
      </c>
      <c r="C52" s="46" t="s">
        <v>55</v>
      </c>
      <c r="D52" s="53" t="s">
        <v>84</v>
      </c>
      <c r="E52" s="53" t="s">
        <v>81</v>
      </c>
      <c r="F52" s="53" t="s">
        <v>82</v>
      </c>
      <c r="G52" s="38" t="s">
        <v>80</v>
      </c>
      <c r="H52" s="54"/>
    </row>
    <row r="53" spans="1:8" ht="12.6" customHeight="1" x14ac:dyDescent="0.15">
      <c r="A53" s="157" t="s">
        <v>468</v>
      </c>
      <c r="B53" s="175">
        <v>0.59282489999999999</v>
      </c>
      <c r="C53" s="175">
        <f>0</f>
        <v>0</v>
      </c>
      <c r="D53" s="175">
        <f>0</f>
        <v>0</v>
      </c>
      <c r="E53" s="175">
        <f>0</f>
        <v>0</v>
      </c>
      <c r="F53" s="175">
        <v>2.3181405000000002</v>
      </c>
      <c r="G53" s="175">
        <f>SUM(B53:F53)</f>
        <v>2.9109654000000003</v>
      </c>
      <c r="H53" s="54"/>
    </row>
    <row r="54" spans="1:8" ht="12.6" customHeight="1" x14ac:dyDescent="0.15">
      <c r="A54" s="157" t="s">
        <v>481</v>
      </c>
      <c r="B54" s="175">
        <v>33.242652402300003</v>
      </c>
      <c r="C54" s="175">
        <v>5.1419371184999996</v>
      </c>
      <c r="D54" s="175">
        <v>251.04459000000006</v>
      </c>
      <c r="E54" s="175">
        <v>14.321080718400003</v>
      </c>
      <c r="F54" s="175">
        <v>5.1059622618000011</v>
      </c>
      <c r="G54" s="175">
        <f>SUM(B54:F54)</f>
        <v>308.8562225010001</v>
      </c>
      <c r="H54" s="55"/>
    </row>
    <row r="55" spans="1:8" ht="12.6" customHeight="1" x14ac:dyDescent="0.15">
      <c r="E55" s="30"/>
      <c r="H55" s="56"/>
    </row>
    <row r="56" spans="1:8" ht="12.6" customHeight="1" x14ac:dyDescent="0.15">
      <c r="E56" s="30"/>
      <c r="H56" s="56"/>
    </row>
    <row r="57" spans="1:8" ht="12.6" customHeight="1" x14ac:dyDescent="0.15">
      <c r="A57" s="8" t="s">
        <v>755</v>
      </c>
      <c r="E57" s="30"/>
    </row>
    <row r="58" spans="1:8" ht="12.6" customHeight="1" x14ac:dyDescent="0.15">
      <c r="E58" s="30"/>
      <c r="F58" s="8"/>
    </row>
  </sheetData>
  <phoneticPr fontId="0" type="noConversion"/>
  <pageMargins left="0.75" right="0.75" top="1" bottom="1" header="0.5" footer="0.5"/>
  <pageSetup scale="4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AC43"/>
  <sheetViews>
    <sheetView topLeftCell="A16" zoomScaleNormal="100" workbookViewId="0">
      <selection activeCell="A33" sqref="A33:L40"/>
    </sheetView>
  </sheetViews>
  <sheetFormatPr defaultRowHeight="12.6" customHeight="1" x14ac:dyDescent="0.15"/>
  <cols>
    <col min="1" max="1" width="15.7109375" style="11" customWidth="1"/>
    <col min="2" max="12" width="7.7109375" style="11" customWidth="1"/>
    <col min="13" max="13" width="10.7109375" style="11" bestFit="1" customWidth="1"/>
    <col min="14" max="16" width="9.140625" style="11" customWidth="1"/>
    <col min="17" max="18" width="9.140625" style="11"/>
    <col min="19" max="19" width="4.140625" style="11" customWidth="1"/>
    <col min="20" max="22" width="9.140625" style="11"/>
    <col min="23" max="23" width="4.7109375" style="11" customWidth="1"/>
    <col min="24" max="26" width="9.140625" style="11"/>
    <col min="27" max="27" width="6" style="11" customWidth="1"/>
    <col min="28" max="16384" width="9.140625" style="11"/>
  </cols>
  <sheetData>
    <row r="8" spans="1:29" ht="12.6" customHeight="1" x14ac:dyDescent="0.2">
      <c r="A8" s="171" t="s">
        <v>47</v>
      </c>
      <c r="B8" s="9"/>
      <c r="C8" s="9"/>
      <c r="D8" s="9"/>
      <c r="E8" s="9"/>
      <c r="F8" s="9"/>
      <c r="G8" s="9"/>
      <c r="H8" s="9"/>
      <c r="I8" s="9"/>
      <c r="J8" s="10"/>
      <c r="K8" s="10"/>
    </row>
    <row r="9" spans="1:29" ht="12.6" customHeight="1" x14ac:dyDescent="0.2">
      <c r="A9" s="12" t="s">
        <v>5</v>
      </c>
      <c r="B9" s="9"/>
      <c r="C9" s="9"/>
      <c r="D9" s="9"/>
      <c r="E9" s="9"/>
      <c r="F9" s="9"/>
      <c r="G9" s="9"/>
      <c r="H9" s="9"/>
      <c r="I9" s="9"/>
      <c r="J9" s="10"/>
      <c r="K9" s="10"/>
      <c r="Q9" s="33"/>
      <c r="R9" s="33"/>
      <c r="S9" s="33"/>
      <c r="T9" s="33"/>
      <c r="U9" s="33"/>
      <c r="V9" s="33"/>
      <c r="W9" s="33"/>
      <c r="X9" s="33"/>
      <c r="Y9" s="33"/>
      <c r="Z9" s="33"/>
      <c r="AA9" s="33"/>
      <c r="AB9" s="33"/>
      <c r="AC9" s="33"/>
    </row>
    <row r="10" spans="1:29" ht="12.6" customHeight="1" x14ac:dyDescent="0.2">
      <c r="B10" s="9"/>
      <c r="C10" s="9"/>
      <c r="D10" s="9"/>
      <c r="E10" s="9"/>
      <c r="F10" s="9"/>
      <c r="G10" s="9"/>
      <c r="H10" s="9"/>
      <c r="I10" s="9"/>
      <c r="J10" s="10"/>
      <c r="K10" s="10"/>
      <c r="Q10" s="33"/>
      <c r="R10" s="33"/>
      <c r="S10" s="33"/>
      <c r="T10" s="33"/>
      <c r="U10" s="33"/>
      <c r="V10" s="33"/>
      <c r="W10" s="33"/>
      <c r="X10" s="33"/>
      <c r="Y10" s="33"/>
      <c r="Z10" s="33"/>
      <c r="AA10" s="33"/>
      <c r="AB10" s="33"/>
      <c r="AC10" s="33"/>
    </row>
    <row r="11" spans="1:29" ht="12.6" customHeight="1" x14ac:dyDescent="0.2">
      <c r="A11" s="148" t="s">
        <v>488</v>
      </c>
      <c r="B11" s="28"/>
      <c r="C11" s="28"/>
      <c r="D11" s="28"/>
      <c r="E11" s="28"/>
      <c r="F11" s="28"/>
      <c r="H11" s="9"/>
      <c r="I11" s="9"/>
      <c r="J11" s="9"/>
      <c r="K11" s="9"/>
      <c r="Q11" s="33"/>
      <c r="R11" s="33"/>
      <c r="S11" s="33"/>
      <c r="T11" s="33"/>
      <c r="U11" s="33"/>
      <c r="V11" s="33"/>
      <c r="W11" s="33"/>
      <c r="X11" s="33"/>
      <c r="Y11" s="33"/>
      <c r="Z11" s="33"/>
      <c r="AA11" s="33"/>
      <c r="AB11" s="33"/>
      <c r="AC11" s="33"/>
    </row>
    <row r="12" spans="1:29" ht="12.6" customHeight="1" x14ac:dyDescent="0.2">
      <c r="A12" s="31"/>
      <c r="B12" s="9"/>
      <c r="C12" s="9"/>
      <c r="D12" s="9"/>
      <c r="E12" s="9"/>
      <c r="F12" s="9"/>
      <c r="G12" s="57"/>
      <c r="H12" s="9"/>
      <c r="I12" s="9"/>
      <c r="J12" s="9"/>
      <c r="K12" s="9"/>
      <c r="N12" s="33"/>
      <c r="O12" s="33"/>
      <c r="P12" s="33"/>
      <c r="Q12" s="33"/>
      <c r="R12" s="201"/>
      <c r="S12" s="201"/>
      <c r="T12" s="33"/>
      <c r="U12" s="33"/>
      <c r="V12" s="201"/>
      <c r="W12" s="201"/>
      <c r="X12" s="33"/>
      <c r="Y12" s="33"/>
      <c r="Z12" s="201"/>
      <c r="AA12" s="201"/>
      <c r="AB12" s="33"/>
    </row>
    <row r="13" spans="1:29" ht="12.6" customHeight="1" x14ac:dyDescent="0.2">
      <c r="A13" s="58"/>
      <c r="B13" s="16" t="s">
        <v>858</v>
      </c>
      <c r="C13" s="16" t="s">
        <v>859</v>
      </c>
      <c r="D13" s="16" t="s">
        <v>860</v>
      </c>
      <c r="E13" s="16" t="s">
        <v>861</v>
      </c>
      <c r="F13" s="38" t="s">
        <v>80</v>
      </c>
      <c r="G13" s="17"/>
      <c r="H13" s="16" t="s">
        <v>526</v>
      </c>
      <c r="I13" s="16" t="s">
        <v>527</v>
      </c>
      <c r="J13" s="16" t="s">
        <v>528</v>
      </c>
      <c r="K13" s="16" t="s">
        <v>529</v>
      </c>
      <c r="L13" s="38" t="s">
        <v>80</v>
      </c>
      <c r="N13" s="39" t="s">
        <v>862</v>
      </c>
      <c r="O13" s="39" t="s">
        <v>530</v>
      </c>
      <c r="P13" s="39" t="s">
        <v>477</v>
      </c>
      <c r="Q13" s="39" t="s">
        <v>478</v>
      </c>
      <c r="R13" s="39" t="s">
        <v>479</v>
      </c>
      <c r="S13" s="33"/>
      <c r="T13" s="33"/>
      <c r="U13" s="33"/>
      <c r="V13" s="33"/>
      <c r="W13" s="33"/>
      <c r="X13" s="33"/>
      <c r="Y13" s="33"/>
      <c r="Z13" s="33"/>
      <c r="AA13" s="33"/>
      <c r="AB13" s="33"/>
      <c r="AC13" s="33"/>
    </row>
    <row r="14" spans="1:29" s="62" customFormat="1" ht="12.6" customHeight="1" x14ac:dyDescent="0.2">
      <c r="A14" s="59" t="s">
        <v>44</v>
      </c>
      <c r="B14" s="47">
        <v>21.670481450800001</v>
      </c>
      <c r="C14" s="47"/>
      <c r="D14" s="60"/>
      <c r="E14" s="60"/>
      <c r="F14" s="175">
        <f t="shared" ref="F14:F19" si="0">SUM(B14:E14)</f>
        <v>21.670481450800001</v>
      </c>
      <c r="G14" s="61"/>
      <c r="H14" s="47">
        <v>24.392208851500001</v>
      </c>
      <c r="I14" s="47">
        <v>17.232862269199995</v>
      </c>
      <c r="J14" s="60">
        <v>16.358368695000003</v>
      </c>
      <c r="K14" s="60">
        <v>33.500463120799992</v>
      </c>
      <c r="L14" s="175">
        <f>SUM(H14:K14)</f>
        <v>91.483902936499987</v>
      </c>
      <c r="N14" s="63">
        <v>115.02506612100001</v>
      </c>
      <c r="O14" s="63">
        <v>88.304982656799922</v>
      </c>
      <c r="P14" s="63">
        <v>139.22053768515011</v>
      </c>
      <c r="Q14" s="63">
        <v>284.15646808254985</v>
      </c>
      <c r="R14" s="63">
        <v>308.80094373259999</v>
      </c>
      <c r="S14" s="64"/>
      <c r="T14" s="64"/>
      <c r="U14" s="64"/>
      <c r="V14" s="64"/>
      <c r="W14" s="64"/>
      <c r="X14" s="64"/>
      <c r="Y14" s="64"/>
      <c r="Z14" s="64"/>
      <c r="AA14" s="64"/>
      <c r="AB14" s="64"/>
      <c r="AC14" s="64"/>
    </row>
    <row r="15" spans="1:29" s="62" customFormat="1" ht="12.6" customHeight="1" x14ac:dyDescent="0.2">
      <c r="A15" s="59" t="s">
        <v>46</v>
      </c>
      <c r="B15" s="47">
        <v>4.4589026927999997</v>
      </c>
      <c r="C15" s="47"/>
      <c r="D15" s="47"/>
      <c r="E15" s="47"/>
      <c r="F15" s="175">
        <f t="shared" si="0"/>
        <v>4.4589026927999997</v>
      </c>
      <c r="G15" s="65"/>
      <c r="H15" s="47">
        <v>1.6894910275000001</v>
      </c>
      <c r="I15" s="47">
        <v>11.560856408199999</v>
      </c>
      <c r="J15" s="47">
        <v>25.200758872999991</v>
      </c>
      <c r="K15" s="47">
        <v>13.288389329499998</v>
      </c>
      <c r="L15" s="175">
        <f>SUM(H15:K15)</f>
        <v>51.73949563819999</v>
      </c>
      <c r="N15" s="63">
        <v>13.615949734099999</v>
      </c>
      <c r="O15" s="63">
        <v>9.9410167215999952</v>
      </c>
      <c r="P15" s="63">
        <v>12.27952187438</v>
      </c>
      <c r="Q15" s="63">
        <v>11.126163075199996</v>
      </c>
      <c r="R15" s="63">
        <v>6.317215870000001</v>
      </c>
      <c r="S15" s="64"/>
      <c r="T15" s="64"/>
      <c r="U15" s="64"/>
      <c r="V15" s="64"/>
      <c r="W15" s="64"/>
      <c r="X15" s="64"/>
      <c r="Y15" s="64"/>
      <c r="Z15" s="64"/>
      <c r="AA15" s="64"/>
      <c r="AB15" s="64"/>
      <c r="AC15" s="64"/>
    </row>
    <row r="16" spans="1:29" s="62" customFormat="1" ht="12.6" customHeight="1" x14ac:dyDescent="0.2">
      <c r="A16" s="59" t="s">
        <v>45</v>
      </c>
      <c r="B16" s="47">
        <v>20.005517670000003</v>
      </c>
      <c r="C16" s="47"/>
      <c r="D16" s="60"/>
      <c r="E16" s="60"/>
      <c r="F16" s="175">
        <f t="shared" si="0"/>
        <v>20.005517670000003</v>
      </c>
      <c r="G16" s="66"/>
      <c r="H16" s="47">
        <v>4.9322827277000014</v>
      </c>
      <c r="I16" s="47">
        <v>7.3843385062000015</v>
      </c>
      <c r="J16" s="60">
        <v>5.9919350180000004</v>
      </c>
      <c r="K16" s="60">
        <v>10.748725803000001</v>
      </c>
      <c r="L16" s="175">
        <f>SUM(H16:K16)</f>
        <v>29.057282054900007</v>
      </c>
      <c r="N16" s="63">
        <v>46.0162930905</v>
      </c>
      <c r="O16" s="63">
        <v>35.622263602000004</v>
      </c>
      <c r="P16" s="63">
        <v>32.727848612000003</v>
      </c>
      <c r="Q16" s="63">
        <v>8.5693558922999955</v>
      </c>
      <c r="R16" s="63">
        <v>10.507717961299997</v>
      </c>
      <c r="S16" s="64"/>
      <c r="T16" s="64"/>
      <c r="U16" s="64"/>
      <c r="V16" s="64"/>
      <c r="W16" s="64"/>
      <c r="X16" s="64"/>
      <c r="Y16" s="64"/>
      <c r="Z16" s="64"/>
      <c r="AA16" s="64"/>
      <c r="AB16" s="64"/>
      <c r="AC16" s="64"/>
    </row>
    <row r="17" spans="1:29" s="62" customFormat="1" ht="12.6" customHeight="1" x14ac:dyDescent="0.2">
      <c r="A17" s="59" t="s">
        <v>48</v>
      </c>
      <c r="B17" s="47">
        <v>4.6551618479999997</v>
      </c>
      <c r="C17" s="47"/>
      <c r="D17" s="60"/>
      <c r="E17" s="60"/>
      <c r="F17" s="175">
        <f t="shared" si="0"/>
        <v>4.6551618479999997</v>
      </c>
      <c r="G17" s="61"/>
      <c r="H17" s="47">
        <v>2.0868964475000009</v>
      </c>
      <c r="I17" s="47">
        <v>4.3233040360000006</v>
      </c>
      <c r="J17" s="60">
        <v>1.9357301509999998</v>
      </c>
      <c r="K17" s="60">
        <v>4.0141326398000015</v>
      </c>
      <c r="L17" s="175">
        <f>SUM(H17:K17)</f>
        <v>12.360063274300003</v>
      </c>
      <c r="N17" s="63">
        <v>13.3711297263</v>
      </c>
      <c r="O17" s="63">
        <v>22.1800194496</v>
      </c>
      <c r="P17" s="63">
        <v>7.8484794482999982</v>
      </c>
      <c r="Q17" s="63">
        <v>15.616157059199999</v>
      </c>
      <c r="R17" s="63">
        <v>11.900634016499994</v>
      </c>
      <c r="S17" s="64"/>
      <c r="T17" s="64"/>
      <c r="U17" s="64"/>
      <c r="V17" s="64"/>
      <c r="W17" s="64"/>
      <c r="X17" s="64"/>
      <c r="Y17" s="64"/>
      <c r="Z17" s="64"/>
      <c r="AA17" s="64"/>
      <c r="AB17" s="64"/>
      <c r="AC17" s="64"/>
    </row>
    <row r="18" spans="1:29" s="62" customFormat="1" ht="12.6" customHeight="1" x14ac:dyDescent="0.2">
      <c r="A18" s="59" t="s">
        <v>41</v>
      </c>
      <c r="B18" s="47">
        <v>6.0674348665000002</v>
      </c>
      <c r="C18" s="47"/>
      <c r="D18" s="60"/>
      <c r="E18" s="60"/>
      <c r="F18" s="175">
        <f t="shared" si="0"/>
        <v>6.0674348665000002</v>
      </c>
      <c r="G18" s="65"/>
      <c r="H18" s="47">
        <v>2.1656293865000005</v>
      </c>
      <c r="I18" s="47">
        <v>9.4260808419000011</v>
      </c>
      <c r="J18" s="60">
        <v>7.6300732070000015</v>
      </c>
      <c r="K18" s="60">
        <v>9.8209877180000014</v>
      </c>
      <c r="L18" s="175">
        <f>SUM(H18:K18)</f>
        <v>29.042771153400004</v>
      </c>
      <c r="N18" s="63">
        <v>28.934468263890004</v>
      </c>
      <c r="O18" s="63">
        <v>24.724967169300001</v>
      </c>
      <c r="P18" s="63">
        <v>61.356574217479952</v>
      </c>
      <c r="Q18" s="63">
        <v>56.454402275600017</v>
      </c>
      <c r="R18" s="63">
        <v>40.38984698849999</v>
      </c>
      <c r="S18" s="64"/>
      <c r="T18" s="64"/>
      <c r="U18" s="64"/>
      <c r="V18" s="64"/>
      <c r="W18" s="64"/>
      <c r="X18" s="64"/>
      <c r="Y18" s="64"/>
      <c r="Z18" s="64"/>
      <c r="AA18" s="64"/>
      <c r="AB18" s="64"/>
      <c r="AC18" s="64"/>
    </row>
    <row r="19" spans="1:29" s="62" customFormat="1" ht="12.6" customHeight="1" x14ac:dyDescent="0.2">
      <c r="A19" s="176" t="s">
        <v>753</v>
      </c>
      <c r="B19" s="175">
        <f>SUM(B14:B18)</f>
        <v>56.857498528100002</v>
      </c>
      <c r="C19" s="175"/>
      <c r="D19" s="175"/>
      <c r="E19" s="175"/>
      <c r="F19" s="175">
        <f t="shared" si="0"/>
        <v>56.857498528100002</v>
      </c>
      <c r="G19" s="66"/>
      <c r="H19" s="175">
        <f>SUM(H14:H18)</f>
        <v>35.266508440700008</v>
      </c>
      <c r="I19" s="175">
        <f>SUM(I14:I18)</f>
        <v>49.927442061500003</v>
      </c>
      <c r="J19" s="175">
        <f>SUM(J14:J18)</f>
        <v>57.116865943999997</v>
      </c>
      <c r="K19" s="175">
        <f>SUM(K14:K18)</f>
        <v>71.372698611099992</v>
      </c>
      <c r="L19" s="175">
        <f>SUM(L14:L18)</f>
        <v>213.68351505729999</v>
      </c>
      <c r="N19" s="175">
        <f>SUM(N14:N18)</f>
        <v>216.96290693579004</v>
      </c>
      <c r="O19" s="175">
        <f>SUM(O14:O18)</f>
        <v>180.7732495992999</v>
      </c>
      <c r="P19" s="175">
        <f>SUM(P14:P18)</f>
        <v>253.43296183731007</v>
      </c>
      <c r="Q19" s="175">
        <f>SUM(Q14:Q18)</f>
        <v>375.92254638484985</v>
      </c>
      <c r="R19" s="175">
        <f>SUM(R14:R18)</f>
        <v>377.91635856889997</v>
      </c>
      <c r="S19" s="64"/>
      <c r="T19" s="64"/>
      <c r="U19" s="64"/>
      <c r="V19" s="64"/>
      <c r="W19" s="64"/>
      <c r="X19" s="64"/>
      <c r="Y19" s="64"/>
      <c r="Z19" s="64"/>
      <c r="AA19" s="64"/>
      <c r="AB19" s="64"/>
      <c r="AC19" s="64"/>
    </row>
    <row r="20" spans="1:29" ht="12.6" customHeight="1" x14ac:dyDescent="0.2">
      <c r="H20" s="30"/>
      <c r="S20" s="33"/>
      <c r="T20" s="33"/>
      <c r="U20" s="33"/>
      <c r="V20" s="33"/>
      <c r="W20" s="33"/>
      <c r="X20" s="33"/>
      <c r="Y20" s="33"/>
      <c r="Z20" s="33"/>
      <c r="AA20" s="33"/>
      <c r="AB20" s="33"/>
      <c r="AC20" s="33"/>
    </row>
    <row r="21" spans="1:29" ht="12.6" customHeight="1" x14ac:dyDescent="0.2">
      <c r="A21" s="8" t="s">
        <v>517</v>
      </c>
      <c r="B21" s="28"/>
      <c r="C21" s="28"/>
      <c r="D21" s="28"/>
      <c r="E21" s="28"/>
      <c r="F21" s="28"/>
      <c r="H21" s="9"/>
      <c r="I21" s="9"/>
      <c r="J21" s="9"/>
      <c r="K21" s="9"/>
      <c r="S21" s="33"/>
      <c r="T21" s="33"/>
      <c r="U21" s="33"/>
      <c r="V21" s="33"/>
      <c r="W21" s="33"/>
      <c r="X21" s="33"/>
      <c r="Y21" s="33"/>
      <c r="Z21" s="33"/>
      <c r="AA21" s="33"/>
      <c r="AB21" s="33"/>
      <c r="AC21" s="33"/>
    </row>
    <row r="22" spans="1:29" ht="12.6" customHeight="1" x14ac:dyDescent="0.2">
      <c r="A22" s="34"/>
      <c r="B22" s="28"/>
      <c r="C22" s="28"/>
      <c r="D22" s="28"/>
      <c r="E22" s="28"/>
      <c r="F22" s="28"/>
      <c r="H22" s="9"/>
      <c r="I22" s="9"/>
      <c r="J22" s="9"/>
      <c r="K22" s="9"/>
      <c r="N22" s="33"/>
      <c r="O22" s="194"/>
      <c r="P22" s="194"/>
      <c r="Q22" s="194"/>
      <c r="R22" s="194"/>
      <c r="S22" s="201"/>
      <c r="T22" s="201"/>
      <c r="U22" s="33"/>
      <c r="V22" s="33"/>
      <c r="W22" s="201"/>
      <c r="X22" s="201"/>
      <c r="Y22" s="201"/>
      <c r="Z22" s="33"/>
      <c r="AA22" s="201"/>
      <c r="AB22" s="201"/>
      <c r="AC22" s="33"/>
    </row>
    <row r="23" spans="1:29" ht="12.6" customHeight="1" x14ac:dyDescent="0.2">
      <c r="A23" s="58"/>
      <c r="B23" s="16" t="s">
        <v>858</v>
      </c>
      <c r="C23" s="16" t="s">
        <v>859</v>
      </c>
      <c r="D23" s="16" t="s">
        <v>860</v>
      </c>
      <c r="E23" s="16" t="s">
        <v>861</v>
      </c>
      <c r="F23" s="38" t="s">
        <v>80</v>
      </c>
      <c r="G23" s="67"/>
      <c r="H23" s="16" t="s">
        <v>526</v>
      </c>
      <c r="I23" s="16" t="s">
        <v>527</v>
      </c>
      <c r="J23" s="16" t="s">
        <v>528</v>
      </c>
      <c r="K23" s="16" t="s">
        <v>529</v>
      </c>
      <c r="L23" s="38" t="s">
        <v>80</v>
      </c>
      <c r="N23" s="39" t="s">
        <v>862</v>
      </c>
      <c r="O23" s="39" t="s">
        <v>530</v>
      </c>
      <c r="P23" s="39" t="s">
        <v>477</v>
      </c>
      <c r="Q23" s="39" t="s">
        <v>478</v>
      </c>
      <c r="R23" s="39" t="s">
        <v>479</v>
      </c>
      <c r="S23" s="33"/>
      <c r="T23" s="33"/>
      <c r="U23" s="33"/>
      <c r="V23" s="33"/>
      <c r="W23" s="33"/>
      <c r="X23" s="33"/>
      <c r="Y23" s="33"/>
      <c r="Z23" s="33"/>
      <c r="AA23" s="33"/>
      <c r="AB23" s="33"/>
      <c r="AC23" s="33"/>
    </row>
    <row r="24" spans="1:29" s="62" customFormat="1" ht="12.6" customHeight="1" x14ac:dyDescent="0.2">
      <c r="A24" s="59" t="s">
        <v>44</v>
      </c>
      <c r="B24" s="47">
        <v>2.31968817</v>
      </c>
      <c r="C24" s="47"/>
      <c r="D24" s="60"/>
      <c r="E24" s="60"/>
      <c r="F24" s="175">
        <f t="shared" ref="F24:F29" si="1">SUM(B24:E24)</f>
        <v>2.31968817</v>
      </c>
      <c r="G24" s="65"/>
      <c r="H24" s="47">
        <v>7.1042644770735999</v>
      </c>
      <c r="I24" s="60">
        <v>3.628623615</v>
      </c>
      <c r="J24" s="60">
        <v>4.89668305</v>
      </c>
      <c r="K24" s="60">
        <v>1.8518130586869002</v>
      </c>
      <c r="L24" s="175">
        <f t="shared" ref="L24:L28" si="2">SUM(H24:K24)</f>
        <v>17.481384200760498</v>
      </c>
      <c r="N24" s="63">
        <v>20.039253561618537</v>
      </c>
      <c r="O24" s="63">
        <v>19.029706438736572</v>
      </c>
      <c r="P24" s="63" t="s">
        <v>66</v>
      </c>
      <c r="Q24" s="63" t="s">
        <v>66</v>
      </c>
      <c r="R24" s="63" t="s">
        <v>66</v>
      </c>
      <c r="S24" s="64"/>
      <c r="T24" s="64"/>
      <c r="U24" s="64"/>
      <c r="V24" s="64"/>
      <c r="W24" s="64"/>
      <c r="X24" s="64"/>
      <c r="Y24" s="64"/>
      <c r="Z24" s="64"/>
      <c r="AA24" s="64"/>
      <c r="AB24" s="64"/>
      <c r="AC24" s="64"/>
    </row>
    <row r="25" spans="1:29" s="62" customFormat="1" ht="12.6" customHeight="1" x14ac:dyDescent="0.2">
      <c r="A25" s="59" t="s">
        <v>46</v>
      </c>
      <c r="B25" s="47">
        <v>0.38207262000000008</v>
      </c>
      <c r="C25" s="47"/>
      <c r="D25" s="47"/>
      <c r="E25" s="47"/>
      <c r="F25" s="175">
        <f t="shared" si="1"/>
        <v>0.38207262000000008</v>
      </c>
      <c r="G25" s="65"/>
      <c r="H25" s="47">
        <v>0.29485194212639998</v>
      </c>
      <c r="I25" s="47">
        <v>0.43618602000000001</v>
      </c>
      <c r="J25" s="47">
        <v>0.15145675</v>
      </c>
      <c r="K25" s="47">
        <v>0.29106774848220002</v>
      </c>
      <c r="L25" s="175">
        <f t="shared" si="2"/>
        <v>1.1735624606086001</v>
      </c>
      <c r="N25" s="63">
        <v>0.89704205399544801</v>
      </c>
      <c r="O25" s="63">
        <v>1.2585453225498078</v>
      </c>
      <c r="P25" s="63" t="s">
        <v>66</v>
      </c>
      <c r="Q25" s="63" t="s">
        <v>66</v>
      </c>
      <c r="R25" s="63" t="s">
        <v>66</v>
      </c>
      <c r="S25" s="64"/>
      <c r="T25" s="64"/>
      <c r="U25" s="64"/>
      <c r="V25" s="64"/>
      <c r="W25" s="64"/>
      <c r="X25" s="64"/>
      <c r="Y25" s="64"/>
      <c r="Z25" s="64"/>
      <c r="AA25" s="64"/>
      <c r="AB25" s="64"/>
      <c r="AC25" s="64"/>
    </row>
    <row r="26" spans="1:29" s="62" customFormat="1" ht="12.6" customHeight="1" x14ac:dyDescent="0.2">
      <c r="A26" s="59" t="s">
        <v>45</v>
      </c>
      <c r="B26" s="47">
        <v>0.10416492000000001</v>
      </c>
      <c r="C26" s="47"/>
      <c r="D26" s="60"/>
      <c r="E26" s="60"/>
      <c r="F26" s="175">
        <f t="shared" si="1"/>
        <v>0.10416492000000001</v>
      </c>
      <c r="G26" s="65"/>
      <c r="H26" s="47">
        <v>0.21220054399999999</v>
      </c>
      <c r="I26" s="60">
        <v>5.6338964999999998E-2</v>
      </c>
      <c r="J26" s="60">
        <v>0.14370342</v>
      </c>
      <c r="K26" s="60">
        <v>1.8237142500000001E-2</v>
      </c>
      <c r="L26" s="175">
        <f t="shared" si="2"/>
        <v>0.43048007150000006</v>
      </c>
      <c r="N26" s="63">
        <v>0.40299688363999997</v>
      </c>
      <c r="O26" s="63">
        <v>0.27472053340000002</v>
      </c>
      <c r="P26" s="63" t="s">
        <v>66</v>
      </c>
      <c r="Q26" s="63" t="s">
        <v>66</v>
      </c>
      <c r="R26" s="63" t="s">
        <v>66</v>
      </c>
      <c r="S26" s="64"/>
      <c r="T26" s="64"/>
      <c r="U26" s="64"/>
      <c r="V26" s="64"/>
      <c r="W26" s="64"/>
      <c r="X26" s="64"/>
      <c r="Y26" s="64"/>
      <c r="Z26" s="64"/>
      <c r="AA26" s="64"/>
      <c r="AB26" s="64"/>
      <c r="AC26" s="64"/>
    </row>
    <row r="27" spans="1:29" s="62" customFormat="1" ht="12.6" customHeight="1" x14ac:dyDescent="0.2">
      <c r="A27" s="59" t="s">
        <v>48</v>
      </c>
      <c r="B27" s="47">
        <v>3.2231910000000003E-2</v>
      </c>
      <c r="C27" s="47"/>
      <c r="D27" s="60"/>
      <c r="E27" s="60"/>
      <c r="F27" s="175">
        <f t="shared" si="1"/>
        <v>3.2231910000000003E-2</v>
      </c>
      <c r="G27" s="65"/>
      <c r="H27" s="47">
        <v>4.0578799999999998E-2</v>
      </c>
      <c r="I27" s="60">
        <v>6.2910115000000003E-2</v>
      </c>
      <c r="J27" s="60">
        <v>5.3174659999999999E-2</v>
      </c>
      <c r="K27" s="60">
        <v>2.2364407499999999E-2</v>
      </c>
      <c r="L27" s="175">
        <f t="shared" si="2"/>
        <v>0.17902798249999999</v>
      </c>
      <c r="N27" s="63">
        <v>0.17994246380000001</v>
      </c>
      <c r="O27" s="63">
        <v>0.22260978469999998</v>
      </c>
      <c r="P27" s="63" t="s">
        <v>66</v>
      </c>
      <c r="Q27" s="63" t="s">
        <v>66</v>
      </c>
      <c r="R27" s="63" t="s">
        <v>66</v>
      </c>
      <c r="S27" s="64"/>
      <c r="T27" s="64"/>
      <c r="U27" s="64"/>
      <c r="V27" s="64"/>
      <c r="W27" s="64"/>
      <c r="X27" s="64"/>
      <c r="Y27" s="64"/>
      <c r="Z27" s="64"/>
      <c r="AA27" s="64"/>
      <c r="AB27" s="64"/>
      <c r="AC27" s="64"/>
    </row>
    <row r="28" spans="1:29" s="62" customFormat="1" ht="12.6" customHeight="1" x14ac:dyDescent="0.2">
      <c r="A28" s="59" t="s">
        <v>41</v>
      </c>
      <c r="B28" s="47">
        <v>7.2807780000000002E-2</v>
      </c>
      <c r="C28" s="47"/>
      <c r="D28" s="60"/>
      <c r="E28" s="60"/>
      <c r="F28" s="175">
        <f t="shared" si="1"/>
        <v>7.2807780000000002E-2</v>
      </c>
      <c r="G28" s="65"/>
      <c r="H28" s="47">
        <v>0.17519480479999999</v>
      </c>
      <c r="I28" s="60">
        <v>0.17019278500000001</v>
      </c>
      <c r="J28" s="60">
        <v>0.12267212</v>
      </c>
      <c r="K28" s="60">
        <v>0.14091220920000003</v>
      </c>
      <c r="L28" s="175">
        <f t="shared" si="2"/>
        <v>0.60897191900000003</v>
      </c>
      <c r="N28" s="63">
        <v>0.60859509772999998</v>
      </c>
      <c r="O28" s="63">
        <v>0.48118322699999994</v>
      </c>
      <c r="P28" s="63" t="s">
        <v>66</v>
      </c>
      <c r="Q28" s="63" t="s">
        <v>66</v>
      </c>
      <c r="R28" s="63" t="s">
        <v>66</v>
      </c>
      <c r="S28" s="64"/>
      <c r="T28" s="64"/>
      <c r="U28" s="64"/>
      <c r="V28" s="64"/>
      <c r="W28" s="64"/>
      <c r="X28" s="64"/>
      <c r="Y28" s="64"/>
      <c r="Z28" s="64"/>
      <c r="AA28" s="64"/>
      <c r="AB28" s="64"/>
      <c r="AC28" s="64"/>
    </row>
    <row r="29" spans="1:29" s="62" customFormat="1" ht="12.6" customHeight="1" x14ac:dyDescent="0.2">
      <c r="A29" s="176" t="s">
        <v>481</v>
      </c>
      <c r="B29" s="175">
        <f>SUM(B24:B28)</f>
        <v>2.9109654000000007</v>
      </c>
      <c r="C29" s="175"/>
      <c r="D29" s="175"/>
      <c r="E29" s="175"/>
      <c r="F29" s="175">
        <f t="shared" si="1"/>
        <v>2.9109654000000007</v>
      </c>
      <c r="G29" s="65"/>
      <c r="H29" s="175">
        <f>SUM(H24:H28)</f>
        <v>7.827090568</v>
      </c>
      <c r="I29" s="175">
        <f>SUM(I24:I28)</f>
        <v>4.3542515000000002</v>
      </c>
      <c r="J29" s="175">
        <f>SUM(J24:J28)</f>
        <v>5.3676899999999996</v>
      </c>
      <c r="K29" s="175">
        <f>SUM(K24:K28)</f>
        <v>2.3243945663691004</v>
      </c>
      <c r="L29" s="175">
        <f>SUM(L24:L28)</f>
        <v>19.873426634369096</v>
      </c>
      <c r="N29" s="175">
        <f>SUM(N24:N28)</f>
        <v>22.127830060783985</v>
      </c>
      <c r="O29" s="175">
        <f>SUM(O24:O28)</f>
        <v>21.266765306386379</v>
      </c>
      <c r="P29" s="175" t="s">
        <v>66</v>
      </c>
      <c r="Q29" s="175" t="s">
        <v>66</v>
      </c>
      <c r="R29" s="175" t="s">
        <v>66</v>
      </c>
      <c r="S29" s="64"/>
      <c r="T29" s="64"/>
      <c r="U29" s="64"/>
      <c r="V29" s="64"/>
      <c r="W29" s="64"/>
      <c r="X29" s="64"/>
      <c r="Y29" s="64"/>
      <c r="Z29" s="64"/>
      <c r="AA29" s="64"/>
      <c r="AB29" s="64"/>
      <c r="AC29" s="64"/>
    </row>
    <row r="30" spans="1:29" ht="12.6" customHeight="1" x14ac:dyDescent="0.2">
      <c r="A30" s="34"/>
      <c r="B30" s="28"/>
      <c r="C30" s="28"/>
      <c r="D30" s="28"/>
      <c r="E30" s="28"/>
      <c r="F30" s="28"/>
      <c r="H30" s="9"/>
      <c r="I30" s="9"/>
      <c r="J30" s="9"/>
      <c r="K30" s="9"/>
      <c r="N30" s="33"/>
      <c r="O30" s="194"/>
      <c r="P30" s="194"/>
      <c r="Q30" s="194"/>
      <c r="R30" s="194"/>
      <c r="S30" s="201"/>
      <c r="T30" s="201"/>
      <c r="U30" s="33"/>
      <c r="V30" s="33"/>
      <c r="W30" s="201"/>
      <c r="X30" s="201"/>
      <c r="Y30" s="201"/>
      <c r="Z30" s="33"/>
      <c r="AA30" s="201"/>
      <c r="AB30" s="201"/>
      <c r="AC30" s="33"/>
    </row>
    <row r="31" spans="1:29" ht="12.6" customHeight="1" x14ac:dyDescent="0.2">
      <c r="A31" s="8" t="s">
        <v>583</v>
      </c>
      <c r="B31" s="28"/>
      <c r="C31" s="28"/>
      <c r="D31" s="28"/>
      <c r="E31" s="28"/>
      <c r="F31" s="28"/>
      <c r="H31" s="9"/>
      <c r="I31" s="9"/>
      <c r="J31" s="9"/>
      <c r="K31" s="9"/>
      <c r="S31" s="33"/>
      <c r="T31" s="33"/>
      <c r="U31" s="33"/>
      <c r="V31" s="33"/>
      <c r="W31" s="33"/>
      <c r="X31" s="33"/>
      <c r="Y31" s="33"/>
      <c r="Z31" s="33"/>
      <c r="AA31" s="33"/>
      <c r="AB31" s="33"/>
      <c r="AC31" s="33"/>
    </row>
    <row r="32" spans="1:29" ht="12.6" customHeight="1" x14ac:dyDescent="0.2">
      <c r="A32" s="34"/>
      <c r="B32" s="28"/>
      <c r="C32" s="28"/>
      <c r="D32" s="28"/>
      <c r="E32" s="28"/>
      <c r="F32" s="28"/>
      <c r="H32" s="9"/>
      <c r="I32" s="9"/>
      <c r="J32" s="9"/>
      <c r="K32" s="9"/>
      <c r="N32" s="33"/>
      <c r="O32" s="194"/>
      <c r="P32" s="194"/>
      <c r="Q32" s="194"/>
      <c r="R32" s="194"/>
      <c r="S32" s="201"/>
      <c r="T32" s="201"/>
      <c r="U32" s="33"/>
      <c r="V32" s="33"/>
      <c r="W32" s="201"/>
      <c r="X32" s="201"/>
      <c r="Y32" s="201"/>
      <c r="Z32" s="33"/>
      <c r="AA32" s="201"/>
      <c r="AB32" s="201"/>
      <c r="AC32" s="33"/>
    </row>
    <row r="33" spans="1:29" ht="12.6" customHeight="1" x14ac:dyDescent="0.2">
      <c r="A33" s="58"/>
      <c r="B33" s="16" t="s">
        <v>858</v>
      </c>
      <c r="C33" s="16" t="s">
        <v>859</v>
      </c>
      <c r="D33" s="16" t="s">
        <v>860</v>
      </c>
      <c r="E33" s="16" t="s">
        <v>861</v>
      </c>
      <c r="F33" s="38" t="s">
        <v>80</v>
      </c>
      <c r="G33" s="67"/>
      <c r="H33" s="16" t="s">
        <v>526</v>
      </c>
      <c r="I33" s="16" t="s">
        <v>527</v>
      </c>
      <c r="J33" s="16" t="s">
        <v>528</v>
      </c>
      <c r="K33" s="16" t="s">
        <v>529</v>
      </c>
      <c r="L33" s="38" t="s">
        <v>80</v>
      </c>
      <c r="N33" s="39" t="s">
        <v>862</v>
      </c>
      <c r="O33" s="39" t="s">
        <v>530</v>
      </c>
      <c r="P33" s="39" t="s">
        <v>477</v>
      </c>
      <c r="Q33" s="39" t="s">
        <v>478</v>
      </c>
      <c r="R33" s="39" t="s">
        <v>479</v>
      </c>
      <c r="S33" s="33"/>
      <c r="T33" s="33"/>
      <c r="U33" s="33"/>
      <c r="V33" s="33"/>
      <c r="W33" s="33"/>
      <c r="X33" s="33"/>
      <c r="Y33" s="33"/>
      <c r="Z33" s="33"/>
      <c r="AA33" s="33"/>
      <c r="AB33" s="33"/>
      <c r="AC33" s="33"/>
    </row>
    <row r="34" spans="1:29" s="62" customFormat="1" ht="12.6" customHeight="1" x14ac:dyDescent="0.2">
      <c r="A34" s="59" t="s">
        <v>44</v>
      </c>
      <c r="B34" s="47">
        <v>29.584865066100008</v>
      </c>
      <c r="C34" s="47"/>
      <c r="D34" s="60"/>
      <c r="E34" s="60"/>
      <c r="F34" s="175">
        <f t="shared" ref="F34:F40" si="3">SUM(B34:E34)</f>
        <v>29.584865066100008</v>
      </c>
      <c r="G34" s="65"/>
      <c r="H34" s="47">
        <v>61.1915043578568</v>
      </c>
      <c r="I34" s="60">
        <v>42.445327670400005</v>
      </c>
      <c r="J34" s="60">
        <v>38.655796225200007</v>
      </c>
      <c r="K34" s="60">
        <v>40.810213644000001</v>
      </c>
      <c r="L34" s="175">
        <f t="shared" ref="L34:L39" si="4">SUM(H34:K34)</f>
        <v>183.10284189745681</v>
      </c>
      <c r="N34" s="63">
        <v>206.47951066979996</v>
      </c>
      <c r="O34" s="63">
        <v>181.94193452130003</v>
      </c>
      <c r="P34" s="63">
        <v>154.4950116462</v>
      </c>
      <c r="Q34" s="63">
        <v>83.106304393399995</v>
      </c>
      <c r="R34" s="63">
        <v>79.157173641699984</v>
      </c>
      <c r="S34" s="64"/>
      <c r="T34" s="64"/>
      <c r="U34" s="64"/>
      <c r="V34" s="64"/>
      <c r="W34" s="64"/>
      <c r="X34" s="64"/>
      <c r="Y34" s="64"/>
      <c r="Z34" s="64"/>
      <c r="AA34" s="64"/>
      <c r="AB34" s="64"/>
      <c r="AC34" s="64"/>
    </row>
    <row r="35" spans="1:29" s="62" customFormat="1" ht="12.6" customHeight="1" x14ac:dyDescent="0.2">
      <c r="A35" s="59" t="s">
        <v>46</v>
      </c>
      <c r="B35" s="47">
        <v>3.2357916612000004</v>
      </c>
      <c r="C35" s="47"/>
      <c r="D35" s="47"/>
      <c r="E35" s="47"/>
      <c r="F35" s="175">
        <f t="shared" si="3"/>
        <v>3.2357916612000004</v>
      </c>
      <c r="G35" s="65"/>
      <c r="H35" s="47">
        <v>6.3434456093999989</v>
      </c>
      <c r="I35" s="47">
        <v>4.5423459045000003</v>
      </c>
      <c r="J35" s="47">
        <v>4.5518435108000013</v>
      </c>
      <c r="K35" s="47">
        <v>5.3945364600000012</v>
      </c>
      <c r="L35" s="175">
        <f t="shared" si="4"/>
        <v>20.832171484700002</v>
      </c>
      <c r="N35" s="63">
        <v>24.082011121499995</v>
      </c>
      <c r="O35" s="63">
        <v>18.086797084200001</v>
      </c>
      <c r="P35" s="63">
        <v>12.2887279039</v>
      </c>
      <c r="Q35" s="63">
        <v>4.2222012335999999</v>
      </c>
      <c r="R35" s="63">
        <v>1.9241459461000001</v>
      </c>
      <c r="S35" s="64"/>
      <c r="T35" s="64"/>
      <c r="U35" s="64"/>
      <c r="V35" s="64"/>
      <c r="W35" s="64"/>
      <c r="X35" s="64"/>
      <c r="Y35" s="64"/>
      <c r="Z35" s="64"/>
      <c r="AA35" s="64"/>
      <c r="AB35" s="64"/>
      <c r="AC35" s="64"/>
    </row>
    <row r="36" spans="1:29" s="62" customFormat="1" ht="12.6" customHeight="1" x14ac:dyDescent="0.2">
      <c r="A36" s="59" t="s">
        <v>45</v>
      </c>
      <c r="B36" s="47">
        <v>3.9831207390000003</v>
      </c>
      <c r="C36" s="47"/>
      <c r="D36" s="60"/>
      <c r="E36" s="60"/>
      <c r="F36" s="175">
        <f t="shared" si="3"/>
        <v>3.9831207390000003</v>
      </c>
      <c r="G36" s="65"/>
      <c r="H36" s="47">
        <v>8.236557087009599</v>
      </c>
      <c r="I36" s="60">
        <v>6.0933137156999999</v>
      </c>
      <c r="J36" s="60">
        <v>3.2639980156000004</v>
      </c>
      <c r="K36" s="60">
        <v>5.2284175319999999</v>
      </c>
      <c r="L36" s="175">
        <f t="shared" si="4"/>
        <v>22.822286350309604</v>
      </c>
      <c r="N36" s="63">
        <v>23.139154285499995</v>
      </c>
      <c r="O36" s="63">
        <v>19.717295432700006</v>
      </c>
      <c r="P36" s="63">
        <v>15.7986365154</v>
      </c>
      <c r="Q36" s="63">
        <v>8.5437420106000008</v>
      </c>
      <c r="R36" s="63">
        <v>12.120768876</v>
      </c>
      <c r="S36" s="64"/>
      <c r="T36" s="64"/>
      <c r="U36" s="64"/>
      <c r="V36" s="64"/>
      <c r="W36" s="64"/>
      <c r="X36" s="64"/>
      <c r="Y36" s="64"/>
      <c r="Z36" s="64"/>
      <c r="AA36" s="64"/>
      <c r="AB36" s="64"/>
      <c r="AC36" s="64"/>
    </row>
    <row r="37" spans="1:29" s="62" customFormat="1" ht="12.6" customHeight="1" x14ac:dyDescent="0.2">
      <c r="A37" s="59" t="s">
        <v>48</v>
      </c>
      <c r="B37" s="47">
        <v>4.1749927922999994</v>
      </c>
      <c r="C37" s="47"/>
      <c r="D37" s="60"/>
      <c r="E37" s="60"/>
      <c r="F37" s="175">
        <f t="shared" si="3"/>
        <v>4.1749927922999994</v>
      </c>
      <c r="G37" s="65"/>
      <c r="H37" s="47">
        <v>12.322256581579202</v>
      </c>
      <c r="I37" s="60">
        <v>8.0041508679000017</v>
      </c>
      <c r="J37" s="60">
        <v>5.3670181012999993</v>
      </c>
      <c r="K37" s="60">
        <v>7.6548878159999996</v>
      </c>
      <c r="L37" s="175">
        <f t="shared" si="4"/>
        <v>33.348313366779202</v>
      </c>
      <c r="N37" s="63">
        <v>29.501744658300002</v>
      </c>
      <c r="O37" s="63">
        <v>20.815817245400002</v>
      </c>
      <c r="P37" s="63">
        <v>13.638744121199998</v>
      </c>
      <c r="Q37" s="63">
        <v>7.7593553056000006</v>
      </c>
      <c r="R37" s="63">
        <v>3.8714068000000004</v>
      </c>
      <c r="S37" s="64"/>
      <c r="T37" s="64"/>
      <c r="U37" s="64"/>
      <c r="V37" s="64"/>
      <c r="W37" s="64"/>
      <c r="X37" s="64"/>
      <c r="Y37" s="64"/>
      <c r="Z37" s="64"/>
      <c r="AA37" s="64"/>
      <c r="AB37" s="64"/>
      <c r="AC37" s="64"/>
    </row>
    <row r="38" spans="1:29" s="62" customFormat="1" ht="12.6" customHeight="1" x14ac:dyDescent="0.2">
      <c r="A38" s="59" t="s">
        <v>41</v>
      </c>
      <c r="B38" s="47">
        <v>16.832862242399997</v>
      </c>
      <c r="C38" s="47"/>
      <c r="D38" s="60"/>
      <c r="E38" s="60"/>
      <c r="F38" s="175">
        <f t="shared" si="3"/>
        <v>16.832862242399997</v>
      </c>
      <c r="G38" s="65"/>
      <c r="H38" s="47">
        <v>51.842615310854427</v>
      </c>
      <c r="I38" s="60">
        <v>49.159737764932643</v>
      </c>
      <c r="J38" s="60">
        <v>34.971934288300005</v>
      </c>
      <c r="K38" s="60">
        <v>20.746769271000005</v>
      </c>
      <c r="L38" s="175">
        <f t="shared" si="4"/>
        <v>156.72105663508708</v>
      </c>
      <c r="N38" s="63">
        <v>90.283190144700001</v>
      </c>
      <c r="O38" s="63">
        <v>64.130480096500008</v>
      </c>
      <c r="P38" s="63">
        <v>53.1696052733</v>
      </c>
      <c r="Q38" s="63">
        <v>45.087844204800014</v>
      </c>
      <c r="R38" s="63">
        <v>31.996550860100001</v>
      </c>
      <c r="S38" s="64"/>
      <c r="T38" s="64"/>
      <c r="U38" s="64"/>
      <c r="V38" s="64"/>
      <c r="W38" s="64"/>
      <c r="X38" s="64"/>
      <c r="Y38" s="64"/>
      <c r="Z38" s="64"/>
      <c r="AA38" s="64"/>
      <c r="AB38" s="64"/>
      <c r="AC38" s="64"/>
    </row>
    <row r="39" spans="1:29" s="62" customFormat="1" ht="12.6" customHeight="1" x14ac:dyDescent="0.2">
      <c r="A39" s="68" t="s">
        <v>59</v>
      </c>
      <c r="B39" s="47">
        <v>251.04459000000006</v>
      </c>
      <c r="C39" s="60"/>
      <c r="D39" s="60"/>
      <c r="E39" s="60"/>
      <c r="F39" s="175">
        <f t="shared" si="3"/>
        <v>251.04459000000006</v>
      </c>
      <c r="G39" s="65"/>
      <c r="H39" s="63">
        <v>267.61295999999993</v>
      </c>
      <c r="I39" s="63">
        <v>335.63502</v>
      </c>
      <c r="J39" s="63">
        <v>325.93921</v>
      </c>
      <c r="K39" s="63">
        <v>275.01060000000001</v>
      </c>
      <c r="L39" s="175">
        <f t="shared" si="4"/>
        <v>1204.1977899999999</v>
      </c>
      <c r="N39" s="63">
        <v>758.05181999999991</v>
      </c>
      <c r="O39" s="63">
        <v>1210.4297571</v>
      </c>
      <c r="P39" s="63">
        <v>1329.8423207000001</v>
      </c>
      <c r="Q39" s="63">
        <v>907.93042850538222</v>
      </c>
      <c r="R39" s="63">
        <v>1074.6219593993615</v>
      </c>
      <c r="S39" s="64"/>
      <c r="T39" s="64"/>
      <c r="U39" s="64"/>
      <c r="V39" s="64"/>
      <c r="W39" s="64"/>
      <c r="X39" s="64"/>
      <c r="Y39" s="64"/>
      <c r="Z39" s="64"/>
      <c r="AA39" s="64"/>
      <c r="AB39" s="64"/>
      <c r="AC39" s="64"/>
    </row>
    <row r="40" spans="1:29" s="62" customFormat="1" ht="12.6" customHeight="1" x14ac:dyDescent="0.2">
      <c r="A40" s="176" t="s">
        <v>481</v>
      </c>
      <c r="B40" s="175">
        <f>SUM(B34:B39)</f>
        <v>308.85622250100005</v>
      </c>
      <c r="C40" s="175"/>
      <c r="D40" s="175"/>
      <c r="E40" s="175"/>
      <c r="F40" s="175">
        <f t="shared" si="3"/>
        <v>308.85622250100005</v>
      </c>
      <c r="G40" s="65"/>
      <c r="H40" s="175">
        <f>SUM(H34:H39)</f>
        <v>407.54933894669995</v>
      </c>
      <c r="I40" s="175">
        <f>SUM(I34:I39)</f>
        <v>445.87989592343263</v>
      </c>
      <c r="J40" s="175">
        <f>SUM(J34:J39)</f>
        <v>412.74980014120001</v>
      </c>
      <c r="K40" s="175">
        <f>SUM(K34:K39)</f>
        <v>354.84542472300001</v>
      </c>
      <c r="L40" s="175">
        <f>SUM(L34:L39)</f>
        <v>1621.0244597343326</v>
      </c>
      <c r="N40" s="175">
        <f>SUM(N34:N39)</f>
        <v>1131.5374308798</v>
      </c>
      <c r="O40" s="175">
        <f>SUM(O34:O39)</f>
        <v>1515.1220814801</v>
      </c>
      <c r="P40" s="175">
        <v>1550.1834064871532</v>
      </c>
      <c r="Q40" s="175">
        <v>1276.7070890672999</v>
      </c>
      <c r="R40" s="175">
        <v>1276.7070890672999</v>
      </c>
      <c r="S40" s="64"/>
      <c r="T40" s="64"/>
      <c r="U40" s="64"/>
      <c r="V40" s="64"/>
      <c r="W40" s="64"/>
      <c r="X40" s="64"/>
      <c r="Y40" s="64"/>
      <c r="Z40" s="64"/>
      <c r="AA40" s="64"/>
      <c r="AB40" s="64"/>
      <c r="AC40" s="64"/>
    </row>
    <row r="41" spans="1:29" ht="12.6" customHeight="1" x14ac:dyDescent="0.15">
      <c r="G41" s="69"/>
      <c r="H41" s="30"/>
    </row>
    <row r="42" spans="1:29" ht="12.6" customHeight="1" x14ac:dyDescent="0.15">
      <c r="A42" s="8" t="s">
        <v>756</v>
      </c>
    </row>
    <row r="43" spans="1:29" ht="12.6" customHeight="1" x14ac:dyDescent="0.15">
      <c r="I43" s="8"/>
    </row>
  </sheetData>
  <mergeCells count="12">
    <mergeCell ref="AA32:AB32"/>
    <mergeCell ref="W32:Y32"/>
    <mergeCell ref="R12:S12"/>
    <mergeCell ref="V12:W12"/>
    <mergeCell ref="Z12:AA12"/>
    <mergeCell ref="S32:T32"/>
    <mergeCell ref="S22:T22"/>
    <mergeCell ref="W22:Y22"/>
    <mergeCell ref="AA22:AB22"/>
    <mergeCell ref="S30:T30"/>
    <mergeCell ref="W30:Y30"/>
    <mergeCell ref="AA30:AB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M36"/>
  <sheetViews>
    <sheetView zoomScaleNormal="100" workbookViewId="0">
      <selection activeCell="A23" sqref="A23:M31"/>
    </sheetView>
  </sheetViews>
  <sheetFormatPr defaultRowHeight="12.6" customHeight="1" x14ac:dyDescent="0.15"/>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x14ac:dyDescent="0.15">
      <c r="D2" s="197"/>
    </row>
    <row r="8" spans="1:8" ht="12.6" customHeight="1" x14ac:dyDescent="0.15">
      <c r="A8" s="148" t="s">
        <v>489</v>
      </c>
    </row>
    <row r="9" spans="1:8" ht="12.6" customHeight="1" x14ac:dyDescent="0.15">
      <c r="A9" s="149" t="s">
        <v>67</v>
      </c>
    </row>
    <row r="10" spans="1:8" ht="12.6" customHeight="1" x14ac:dyDescent="0.15">
      <c r="A10" s="151"/>
    </row>
    <row r="11" spans="1:8" ht="12.6" customHeight="1" x14ac:dyDescent="0.15">
      <c r="A11" s="150" t="s">
        <v>529</v>
      </c>
      <c r="B11" s="192"/>
    </row>
    <row r="12" spans="1:8" ht="12.6" customHeight="1" x14ac:dyDescent="0.15">
      <c r="A12" s="202" t="s">
        <v>483</v>
      </c>
      <c r="B12" s="203"/>
      <c r="C12" s="203"/>
      <c r="D12" s="203"/>
      <c r="E12" s="203"/>
      <c r="F12" s="203"/>
      <c r="G12" s="204"/>
      <c r="H12" s="191"/>
    </row>
    <row r="13" spans="1:8" ht="12.6" customHeight="1" x14ac:dyDescent="0.15">
      <c r="A13" s="35"/>
      <c r="B13" s="205" t="s">
        <v>83</v>
      </c>
      <c r="C13" s="205"/>
      <c r="D13" s="205" t="s">
        <v>471</v>
      </c>
      <c r="E13" s="205"/>
      <c r="F13" s="205" t="s">
        <v>29</v>
      </c>
      <c r="G13" s="205"/>
    </row>
    <row r="14" spans="1:8" ht="12.6" customHeight="1" x14ac:dyDescent="0.15">
      <c r="A14" s="71"/>
      <c r="B14" s="72" t="s">
        <v>54</v>
      </c>
      <c r="C14" s="72" t="s">
        <v>5</v>
      </c>
      <c r="D14" s="72" t="s">
        <v>54</v>
      </c>
      <c r="E14" s="72" t="s">
        <v>5</v>
      </c>
      <c r="F14" s="72" t="s">
        <v>54</v>
      </c>
      <c r="G14" s="72" t="s">
        <v>5</v>
      </c>
    </row>
    <row r="15" spans="1:8" ht="12.6" customHeight="1" x14ac:dyDescent="0.15">
      <c r="A15" s="73" t="s">
        <v>196</v>
      </c>
      <c r="B15" s="74">
        <v>9.6153846153846159E-2</v>
      </c>
      <c r="C15" s="74">
        <v>2.2038065276033616E-3</v>
      </c>
      <c r="D15" s="74">
        <v>0</v>
      </c>
      <c r="E15" s="74">
        <v>0</v>
      </c>
      <c r="F15" s="74">
        <v>7.9387186629526457E-2</v>
      </c>
      <c r="G15" s="74">
        <v>3.280936343368904E-3</v>
      </c>
    </row>
    <row r="16" spans="1:8" ht="12.6" customHeight="1" x14ac:dyDescent="0.15">
      <c r="A16" s="73" t="s">
        <v>197</v>
      </c>
      <c r="B16" s="74">
        <v>0.44230769230769229</v>
      </c>
      <c r="C16" s="74">
        <v>6.8969920954100247E-2</v>
      </c>
      <c r="D16" s="74">
        <v>0</v>
      </c>
      <c r="E16" s="74">
        <v>0</v>
      </c>
      <c r="F16" s="74">
        <v>0.49303621169916434</v>
      </c>
      <c r="G16" s="74">
        <v>0.12760994433996589</v>
      </c>
    </row>
    <row r="17" spans="1:13" ht="12.6" customHeight="1" x14ac:dyDescent="0.15">
      <c r="A17" s="73" t="s">
        <v>60</v>
      </c>
      <c r="B17" s="74">
        <v>0.44230769230769229</v>
      </c>
      <c r="C17" s="74">
        <v>0.69078631763053977</v>
      </c>
      <c r="D17" s="74">
        <v>1.0000000000000004</v>
      </c>
      <c r="E17" s="74">
        <v>1</v>
      </c>
      <c r="F17" s="74">
        <v>0.22284122562674094</v>
      </c>
      <c r="G17" s="74">
        <v>0.3351014120384575</v>
      </c>
    </row>
    <row r="18" spans="1:13" ht="12.6" customHeight="1" x14ac:dyDescent="0.15">
      <c r="A18" s="73" t="s">
        <v>93</v>
      </c>
      <c r="B18" s="74">
        <v>1.9230769230769232E-2</v>
      </c>
      <c r="C18" s="74">
        <v>0.23803995488775664</v>
      </c>
      <c r="D18" s="74">
        <v>0</v>
      </c>
      <c r="E18" s="74">
        <v>0</v>
      </c>
      <c r="F18" s="74">
        <v>1.3927576601671309E-3</v>
      </c>
      <c r="G18" s="74">
        <v>1.7470215801211483E-2</v>
      </c>
    </row>
    <row r="19" spans="1:13" ht="12.6" customHeight="1" x14ac:dyDescent="0.15">
      <c r="A19" s="73" t="s">
        <v>59</v>
      </c>
      <c r="B19" s="74">
        <v>0</v>
      </c>
      <c r="C19" s="74">
        <v>0</v>
      </c>
      <c r="D19" s="74" t="s">
        <v>66</v>
      </c>
      <c r="E19" s="74" t="s">
        <v>66</v>
      </c>
      <c r="F19" s="74">
        <v>0.20334261838440112</v>
      </c>
      <c r="G19" s="74">
        <v>0.51653749147699624</v>
      </c>
    </row>
    <row r="20" spans="1:13" ht="12.6" customHeight="1" x14ac:dyDescent="0.15">
      <c r="A20" s="177" t="s">
        <v>28</v>
      </c>
      <c r="B20" s="178">
        <v>1</v>
      </c>
      <c r="C20" s="178">
        <v>1</v>
      </c>
      <c r="D20" s="178">
        <v>1</v>
      </c>
      <c r="E20" s="178">
        <v>1</v>
      </c>
      <c r="F20" s="178">
        <v>1</v>
      </c>
      <c r="G20" s="178">
        <v>1</v>
      </c>
    </row>
    <row r="22" spans="1:13" ht="12.6" customHeight="1" x14ac:dyDescent="0.15">
      <c r="A22" s="150" t="s">
        <v>858</v>
      </c>
      <c r="C22" s="49"/>
    </row>
    <row r="23" spans="1:13" ht="12.6" customHeight="1" x14ac:dyDescent="0.15">
      <c r="A23" s="202" t="s">
        <v>482</v>
      </c>
      <c r="B23" s="203"/>
      <c r="C23" s="203"/>
      <c r="D23" s="203"/>
      <c r="E23" s="203"/>
      <c r="F23" s="203"/>
      <c r="G23" s="204"/>
      <c r="H23" s="202" t="s">
        <v>483</v>
      </c>
      <c r="I23" s="203"/>
      <c r="J23" s="203"/>
      <c r="K23" s="203"/>
      <c r="L23" s="203"/>
      <c r="M23" s="204"/>
    </row>
    <row r="24" spans="1:13" ht="12.6" customHeight="1" x14ac:dyDescent="0.15">
      <c r="A24" s="35"/>
      <c r="B24" s="205" t="s">
        <v>83</v>
      </c>
      <c r="C24" s="205"/>
      <c r="D24" s="205" t="s">
        <v>471</v>
      </c>
      <c r="E24" s="205"/>
      <c r="F24" s="205" t="s">
        <v>29</v>
      </c>
      <c r="G24" s="205"/>
      <c r="H24" s="206" t="s">
        <v>83</v>
      </c>
      <c r="I24" s="207"/>
      <c r="J24" s="205" t="s">
        <v>471</v>
      </c>
      <c r="K24" s="205"/>
      <c r="L24" s="75" t="s">
        <v>29</v>
      </c>
      <c r="M24" s="76"/>
    </row>
    <row r="25" spans="1:13" ht="12.6" customHeight="1" x14ac:dyDescent="0.15">
      <c r="A25" s="77"/>
      <c r="B25" s="78" t="s">
        <v>54</v>
      </c>
      <c r="C25" s="78" t="s">
        <v>5</v>
      </c>
      <c r="D25" s="78" t="s">
        <v>54</v>
      </c>
      <c r="E25" s="78" t="s">
        <v>5</v>
      </c>
      <c r="F25" s="78" t="s">
        <v>54</v>
      </c>
      <c r="G25" s="78" t="s">
        <v>5</v>
      </c>
      <c r="H25" s="78" t="s">
        <v>54</v>
      </c>
      <c r="I25" s="78" t="s">
        <v>5</v>
      </c>
      <c r="J25" s="78" t="s">
        <v>54</v>
      </c>
      <c r="K25" s="78" t="s">
        <v>5</v>
      </c>
      <c r="L25" s="78" t="s">
        <v>54</v>
      </c>
      <c r="M25" s="78" t="s">
        <v>5</v>
      </c>
    </row>
    <row r="26" spans="1:13" ht="12.6" customHeight="1" x14ac:dyDescent="0.15">
      <c r="A26" s="73" t="s">
        <v>196</v>
      </c>
      <c r="B26" s="74">
        <v>0</v>
      </c>
      <c r="C26" s="74">
        <v>0</v>
      </c>
      <c r="D26" s="74">
        <v>0</v>
      </c>
      <c r="E26" s="74">
        <v>0</v>
      </c>
      <c r="F26" s="74">
        <v>0</v>
      </c>
      <c r="G26" s="74">
        <v>0</v>
      </c>
      <c r="H26" s="74">
        <v>0</v>
      </c>
      <c r="I26" s="74">
        <v>0</v>
      </c>
      <c r="J26" s="74">
        <v>0</v>
      </c>
      <c r="K26" s="74">
        <v>0</v>
      </c>
      <c r="L26" s="74">
        <v>0</v>
      </c>
      <c r="M26" s="74">
        <v>0</v>
      </c>
    </row>
    <row r="27" spans="1:13" ht="12" customHeight="1" x14ac:dyDescent="0.15">
      <c r="A27" s="73" t="s">
        <v>197</v>
      </c>
      <c r="B27" s="74">
        <v>4.3478260869565216E-2</v>
      </c>
      <c r="C27" s="74">
        <v>1.0408176429662486E-2</v>
      </c>
      <c r="D27" s="74">
        <v>0</v>
      </c>
      <c r="E27" s="74">
        <v>0</v>
      </c>
      <c r="F27" s="74">
        <v>6.8181818181818177E-2</v>
      </c>
      <c r="G27" s="74">
        <v>8.5072669095663384E-3</v>
      </c>
      <c r="H27" s="74">
        <v>3.5294117647058823E-2</v>
      </c>
      <c r="I27" s="74">
        <v>9.4026382034097661E-3</v>
      </c>
      <c r="J27" s="74">
        <v>0</v>
      </c>
      <c r="K27" s="74">
        <v>0</v>
      </c>
      <c r="L27" s="74">
        <v>6.5436241610738258E-2</v>
      </c>
      <c r="M27" s="74">
        <v>8.3739425039632276E-3</v>
      </c>
    </row>
    <row r="28" spans="1:13" ht="12.6" customHeight="1" x14ac:dyDescent="0.15">
      <c r="A28" s="73" t="s">
        <v>60</v>
      </c>
      <c r="B28" s="74">
        <v>0.62318840579710144</v>
      </c>
      <c r="C28" s="74">
        <v>0.40060378213184311</v>
      </c>
      <c r="D28" s="74">
        <v>1</v>
      </c>
      <c r="E28" s="74">
        <v>1</v>
      </c>
      <c r="F28" s="74">
        <v>0.66958041958041958</v>
      </c>
      <c r="G28" s="74">
        <v>0.41029788237462095</v>
      </c>
      <c r="H28" s="74">
        <v>0.62352941176470589</v>
      </c>
      <c r="I28" s="74">
        <v>0.40586238654560125</v>
      </c>
      <c r="J28" s="74">
        <v>0.83333333333333337</v>
      </c>
      <c r="K28" s="74">
        <v>0.63592233009708743</v>
      </c>
      <c r="L28" s="74">
        <v>0.67449664429530198</v>
      </c>
      <c r="M28" s="74">
        <v>0.41064093071596647</v>
      </c>
    </row>
    <row r="29" spans="1:13" ht="12.6" customHeight="1" x14ac:dyDescent="0.15">
      <c r="A29" s="73" t="s">
        <v>93</v>
      </c>
      <c r="B29" s="74">
        <v>0.33333333333333331</v>
      </c>
      <c r="C29" s="74">
        <v>0.58898804143849437</v>
      </c>
      <c r="D29" s="74">
        <v>0</v>
      </c>
      <c r="E29" s="74">
        <v>0</v>
      </c>
      <c r="F29" s="74">
        <v>5.2447552447552448E-2</v>
      </c>
      <c r="G29" s="74">
        <v>7.3509398273821955E-2</v>
      </c>
      <c r="H29" s="74">
        <v>0.3411764705882353</v>
      </c>
      <c r="I29" s="74">
        <v>0.58473497525098905</v>
      </c>
      <c r="J29" s="74">
        <v>0.16666666666666666</v>
      </c>
      <c r="K29" s="74">
        <v>0.36407766990291263</v>
      </c>
      <c r="L29" s="74">
        <v>5.8724832214765099E-2</v>
      </c>
      <c r="M29" s="74">
        <v>8.1256032343499776E-2</v>
      </c>
    </row>
    <row r="30" spans="1:13" ht="12.6" customHeight="1" x14ac:dyDescent="0.15">
      <c r="A30" s="73" t="s">
        <v>59</v>
      </c>
      <c r="B30" s="74" t="s">
        <v>66</v>
      </c>
      <c r="C30" s="74" t="s">
        <v>66</v>
      </c>
      <c r="D30" s="74" t="s">
        <v>66</v>
      </c>
      <c r="E30" s="74" t="s">
        <v>66</v>
      </c>
      <c r="F30" s="74">
        <v>0.20979020979020979</v>
      </c>
      <c r="G30" s="74">
        <v>0.50768545244199081</v>
      </c>
      <c r="H30" s="74" t="s">
        <v>66</v>
      </c>
      <c r="I30" s="74" t="s">
        <v>66</v>
      </c>
      <c r="J30" s="74" t="s">
        <v>66</v>
      </c>
      <c r="K30" s="74" t="s">
        <v>66</v>
      </c>
      <c r="L30" s="74">
        <v>0.20134228187919462</v>
      </c>
      <c r="M30" s="74">
        <v>0.49972909443657054</v>
      </c>
    </row>
    <row r="31" spans="1:13" ht="12.6" customHeight="1" x14ac:dyDescent="0.15">
      <c r="A31" s="177" t="s">
        <v>28</v>
      </c>
      <c r="B31" s="178">
        <v>1</v>
      </c>
      <c r="C31" s="178">
        <v>1</v>
      </c>
      <c r="D31" s="178">
        <v>1</v>
      </c>
      <c r="E31" s="178">
        <v>1</v>
      </c>
      <c r="F31" s="178">
        <v>1</v>
      </c>
      <c r="G31" s="178">
        <v>1</v>
      </c>
      <c r="H31" s="178">
        <v>1</v>
      </c>
      <c r="I31" s="178">
        <v>1</v>
      </c>
      <c r="J31" s="178">
        <v>1</v>
      </c>
      <c r="K31" s="178">
        <v>1</v>
      </c>
      <c r="L31" s="178">
        <v>1</v>
      </c>
      <c r="M31" s="178">
        <v>1</v>
      </c>
    </row>
    <row r="33" spans="1:8" ht="12.6" customHeight="1" x14ac:dyDescent="0.15">
      <c r="A33" s="8" t="s">
        <v>757</v>
      </c>
    </row>
    <row r="34" spans="1:8" ht="12.6" customHeight="1" x14ac:dyDescent="0.15">
      <c r="H34" s="8"/>
    </row>
    <row r="35" spans="1:8" ht="12.6" customHeight="1" x14ac:dyDescent="0.15">
      <c r="A35" s="79"/>
    </row>
    <row r="36" spans="1:8" ht="12.6" customHeight="1" x14ac:dyDescent="0.15">
      <c r="A36" s="79"/>
    </row>
  </sheetData>
  <mergeCells count="11">
    <mergeCell ref="A12:G12"/>
    <mergeCell ref="F24:G24"/>
    <mergeCell ref="H24:I24"/>
    <mergeCell ref="B13:C13"/>
    <mergeCell ref="D13:E13"/>
    <mergeCell ref="B24:C24"/>
    <mergeCell ref="D24:E24"/>
    <mergeCell ref="H23:M23"/>
    <mergeCell ref="A23:G23"/>
    <mergeCell ref="J24:K24"/>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T46"/>
  <sheetViews>
    <sheetView zoomScaleNormal="100" workbookViewId="0">
      <selection activeCell="A32" sqref="A32:J37"/>
    </sheetView>
  </sheetViews>
  <sheetFormatPr defaultRowHeight="12.6" customHeight="1" x14ac:dyDescent="0.15"/>
  <cols>
    <col min="1" max="1" width="15.7109375" style="11" customWidth="1"/>
    <col min="2" max="10" width="7.7109375" style="11" customWidth="1"/>
    <col min="11" max="11" width="9.140625" style="11"/>
    <col min="12" max="14" width="9.140625" style="11" customWidth="1"/>
    <col min="15" max="15" width="9.140625" style="56"/>
    <col min="16" max="16384" width="9.140625" style="11"/>
  </cols>
  <sheetData>
    <row r="8" spans="1:16" ht="12.6" customHeight="1" x14ac:dyDescent="0.2">
      <c r="A8" s="171" t="s">
        <v>72</v>
      </c>
      <c r="B8" s="9"/>
      <c r="C8" s="9"/>
      <c r="D8" s="9"/>
      <c r="E8" s="9"/>
      <c r="F8" s="9"/>
      <c r="G8" s="9"/>
      <c r="H8" s="9"/>
      <c r="I8" s="9"/>
      <c r="J8" s="10"/>
      <c r="K8" s="10"/>
      <c r="L8" s="10"/>
      <c r="M8" s="10"/>
      <c r="N8" s="10"/>
    </row>
    <row r="9" spans="1:16" ht="12.6" customHeight="1" x14ac:dyDescent="0.15">
      <c r="A9" s="12" t="s">
        <v>5</v>
      </c>
      <c r="B9" s="9"/>
      <c r="C9" s="9"/>
      <c r="D9" s="9"/>
      <c r="E9" s="9"/>
      <c r="F9" s="9"/>
      <c r="G9" s="9"/>
      <c r="H9" s="9"/>
      <c r="I9" s="9"/>
      <c r="J9" s="10"/>
      <c r="K9" s="10"/>
      <c r="L9" s="10"/>
      <c r="M9" s="10"/>
      <c r="N9" s="10"/>
    </row>
    <row r="10" spans="1:16" ht="12.6" customHeight="1" x14ac:dyDescent="0.15">
      <c r="A10" s="151"/>
      <c r="B10" s="9"/>
      <c r="C10" s="9"/>
      <c r="D10" s="9"/>
      <c r="E10" s="9"/>
      <c r="F10" s="9"/>
      <c r="G10" s="9"/>
      <c r="H10" s="9"/>
      <c r="I10" s="9"/>
      <c r="J10" s="10"/>
      <c r="K10" s="10"/>
      <c r="L10" s="10"/>
      <c r="M10" s="10"/>
      <c r="N10" s="10"/>
    </row>
    <row r="11" spans="1:16" ht="12.6" customHeight="1" x14ac:dyDescent="0.15">
      <c r="A11" s="148" t="s">
        <v>4</v>
      </c>
      <c r="B11" s="28"/>
      <c r="C11" s="28"/>
      <c r="D11" s="28"/>
      <c r="E11" s="28"/>
      <c r="G11" s="9"/>
      <c r="H11" s="9"/>
      <c r="I11" s="9"/>
      <c r="J11" s="9"/>
      <c r="L11" s="9"/>
      <c r="M11" s="9"/>
      <c r="N11" s="9"/>
      <c r="O11" s="11"/>
    </row>
    <row r="12" spans="1:16" ht="12.6" customHeight="1" x14ac:dyDescent="0.15">
      <c r="A12" s="31"/>
      <c r="B12" s="9"/>
      <c r="C12" s="9"/>
      <c r="D12" s="9"/>
      <c r="E12" s="9"/>
      <c r="F12" s="57"/>
      <c r="G12" s="9"/>
      <c r="H12" s="9"/>
      <c r="I12" s="9"/>
      <c r="J12" s="9"/>
      <c r="L12" s="9"/>
      <c r="M12" s="9"/>
      <c r="N12" s="9"/>
      <c r="O12" s="9"/>
    </row>
    <row r="13" spans="1:16" ht="12.6" customHeight="1" x14ac:dyDescent="0.15">
      <c r="A13" s="15"/>
      <c r="B13" s="16" t="s">
        <v>858</v>
      </c>
      <c r="C13" s="16" t="s">
        <v>859</v>
      </c>
      <c r="D13" s="16" t="s">
        <v>860</v>
      </c>
      <c r="E13" s="16" t="s">
        <v>861</v>
      </c>
      <c r="F13" s="17"/>
      <c r="G13" s="16" t="s">
        <v>526</v>
      </c>
      <c r="H13" s="16" t="s">
        <v>527</v>
      </c>
      <c r="I13" s="16" t="s">
        <v>528</v>
      </c>
      <c r="J13" s="16" t="s">
        <v>529</v>
      </c>
      <c r="K13" s="80"/>
      <c r="L13" s="38">
        <v>2014</v>
      </c>
      <c r="M13" s="195">
        <v>2013</v>
      </c>
      <c r="N13" s="195">
        <v>2012</v>
      </c>
      <c r="O13" s="195">
        <v>2011</v>
      </c>
      <c r="P13" s="195">
        <v>2010</v>
      </c>
    </row>
    <row r="14" spans="1:16" ht="12.6" customHeight="1" x14ac:dyDescent="0.15">
      <c r="A14" s="19" t="s">
        <v>474</v>
      </c>
      <c r="B14" s="81">
        <v>185.5237236957542</v>
      </c>
      <c r="C14" s="81"/>
      <c r="D14" s="81"/>
      <c r="E14" s="81"/>
      <c r="F14" s="82"/>
      <c r="G14" s="81">
        <v>195.97488142991944</v>
      </c>
      <c r="H14" s="81">
        <v>202.36564979433933</v>
      </c>
      <c r="I14" s="81">
        <v>191.63341619064056</v>
      </c>
      <c r="J14" s="81">
        <v>199.44337933084961</v>
      </c>
      <c r="K14" s="28"/>
      <c r="L14" s="81">
        <v>199.88996108008476</v>
      </c>
      <c r="M14" s="81">
        <v>208.33745846637225</v>
      </c>
      <c r="N14" s="81">
        <v>205.88144437389431</v>
      </c>
      <c r="O14" s="81">
        <v>204.35296946858273</v>
      </c>
      <c r="P14" s="81">
        <v>201.35902009331255</v>
      </c>
    </row>
    <row r="15" spans="1:16" ht="12.6" customHeight="1" x14ac:dyDescent="0.15">
      <c r="A15" s="19" t="s">
        <v>475</v>
      </c>
      <c r="B15" s="81">
        <v>108.98627796885748</v>
      </c>
      <c r="C15" s="83"/>
      <c r="D15" s="83"/>
      <c r="E15" s="83"/>
      <c r="F15" s="82"/>
      <c r="G15" s="81">
        <v>108.53725426992645</v>
      </c>
      <c r="H15" s="83">
        <v>108.09911156502281</v>
      </c>
      <c r="I15" s="83">
        <v>102.0914569538164</v>
      </c>
      <c r="J15" s="83">
        <v>104.95669500721209</v>
      </c>
      <c r="K15" s="28"/>
      <c r="L15" s="83">
        <v>118.67735883218056</v>
      </c>
      <c r="M15" s="83">
        <v>145.54446968418955</v>
      </c>
      <c r="N15" s="83">
        <v>187.52393891607051</v>
      </c>
      <c r="O15" s="83">
        <v>212.47403727550065</v>
      </c>
      <c r="P15" s="83">
        <v>255.45911463932126</v>
      </c>
    </row>
    <row r="16" spans="1:16" ht="12.6" customHeight="1" x14ac:dyDescent="0.15">
      <c r="A16" s="84" t="s">
        <v>10</v>
      </c>
      <c r="B16" s="81">
        <v>77.084940671157781</v>
      </c>
      <c r="C16" s="81"/>
      <c r="D16" s="81"/>
      <c r="E16" s="81"/>
      <c r="F16" s="82"/>
      <c r="G16" s="81">
        <v>82.937747587075421</v>
      </c>
      <c r="H16" s="81">
        <v>82.892369039328571</v>
      </c>
      <c r="I16" s="81">
        <v>81.742215809422902</v>
      </c>
      <c r="J16" s="81">
        <v>79.271330900074474</v>
      </c>
      <c r="K16" s="28"/>
      <c r="L16" s="81">
        <v>85.951977933173154</v>
      </c>
      <c r="M16" s="81">
        <v>100.74121977245458</v>
      </c>
      <c r="N16" s="81">
        <v>117.48302976317706</v>
      </c>
      <c r="O16" s="81">
        <v>134.04135171593612</v>
      </c>
      <c r="P16" s="81">
        <v>154.47122868604939</v>
      </c>
    </row>
    <row r="17" spans="1:20" ht="12.6" customHeight="1" x14ac:dyDescent="0.15">
      <c r="A17" s="84" t="s">
        <v>31</v>
      </c>
      <c r="B17" s="81">
        <v>736.92842418507257</v>
      </c>
      <c r="C17" s="81"/>
      <c r="D17" s="81"/>
      <c r="E17" s="81"/>
      <c r="F17" s="82"/>
      <c r="G17" s="81">
        <v>812.4560039139559</v>
      </c>
      <c r="H17" s="81">
        <v>791.9311968144483</v>
      </c>
      <c r="I17" s="81">
        <v>786.79449749286175</v>
      </c>
      <c r="J17" s="81">
        <v>751.47321946890645</v>
      </c>
      <c r="K17" s="28"/>
      <c r="L17" s="81">
        <v>855.70571638254353</v>
      </c>
      <c r="M17" s="81">
        <v>883.75481489145659</v>
      </c>
      <c r="N17" s="81">
        <v>1008.5698915502526</v>
      </c>
      <c r="O17" s="81">
        <v>1228.9293865653456</v>
      </c>
      <c r="P17" s="81">
        <v>1325.4088186202193</v>
      </c>
    </row>
    <row r="18" spans="1:20" ht="12.6" customHeight="1" x14ac:dyDescent="0.15">
      <c r="A18" s="84" t="s">
        <v>151</v>
      </c>
      <c r="B18" s="81">
        <v>88.201449428342187</v>
      </c>
      <c r="C18" s="81"/>
      <c r="D18" s="81"/>
      <c r="E18" s="81"/>
      <c r="F18" s="82"/>
      <c r="G18" s="81">
        <v>100.14788467401478</v>
      </c>
      <c r="H18" s="81">
        <v>97.003411848767811</v>
      </c>
      <c r="I18" s="81">
        <v>95.843590772733805</v>
      </c>
      <c r="J18" s="81">
        <v>94.489704945653557</v>
      </c>
      <c r="K18" s="28"/>
      <c r="L18" s="81">
        <v>106.85188786158791</v>
      </c>
      <c r="M18" s="81">
        <v>121.42919941541454</v>
      </c>
      <c r="N18" s="81">
        <v>154.9325652837322</v>
      </c>
      <c r="O18" s="81">
        <v>174.81145789641226</v>
      </c>
      <c r="P18" s="81">
        <v>161.95522683526926</v>
      </c>
    </row>
    <row r="19" spans="1:20" ht="12.6" customHeight="1" x14ac:dyDescent="0.15">
      <c r="A19" s="85" t="s">
        <v>372</v>
      </c>
      <c r="B19" s="81">
        <v>68.676613821422322</v>
      </c>
      <c r="C19" s="81"/>
      <c r="D19" s="81"/>
      <c r="E19" s="81"/>
      <c r="F19" s="82"/>
      <c r="G19" s="81">
        <v>72.539629405979497</v>
      </c>
      <c r="H19" s="81">
        <v>72.385393673571144</v>
      </c>
      <c r="I19" s="81">
        <v>70.248684555460926</v>
      </c>
      <c r="J19" s="81">
        <v>69.604341688239302</v>
      </c>
      <c r="K19" s="28"/>
      <c r="L19" s="81">
        <v>73.939991659482459</v>
      </c>
      <c r="M19" s="81">
        <v>72.80434168948328</v>
      </c>
      <c r="N19" s="81">
        <v>70.007769320122307</v>
      </c>
      <c r="O19" s="81">
        <v>67.633023225970234</v>
      </c>
      <c r="P19" s="81">
        <v>70.502364486054063</v>
      </c>
    </row>
    <row r="20" spans="1:20" ht="12.6" customHeight="1" x14ac:dyDescent="0.15">
      <c r="A20" s="177" t="s">
        <v>28</v>
      </c>
      <c r="B20" s="179">
        <f>SUM(B14:B19)</f>
        <v>1265.4014297706065</v>
      </c>
      <c r="C20" s="179"/>
      <c r="D20" s="179"/>
      <c r="E20" s="179"/>
      <c r="F20" s="82"/>
      <c r="G20" s="179">
        <f>SUM(G14:G19)</f>
        <v>1372.5934012808714</v>
      </c>
      <c r="H20" s="179">
        <f>SUM(H14:H19)</f>
        <v>1354.6771327354779</v>
      </c>
      <c r="I20" s="179">
        <f>SUM(I14:I19)</f>
        <v>1328.3538617749361</v>
      </c>
      <c r="J20" s="179">
        <f>SUM(J14:J19)</f>
        <v>1299.2386713409355</v>
      </c>
      <c r="K20" s="86"/>
      <c r="L20" s="179">
        <f>SUM(L14:L19)</f>
        <v>1441.0168937490525</v>
      </c>
      <c r="M20" s="179">
        <f>SUM(M14:M19)</f>
        <v>1532.6115039193708</v>
      </c>
      <c r="N20" s="179">
        <f>SUM(N14:N19)</f>
        <v>1744.3986392072491</v>
      </c>
      <c r="O20" s="179">
        <f>SUM(O14:O19)</f>
        <v>2022.2422261477477</v>
      </c>
      <c r="P20" s="179">
        <f>SUM(P14:P19)</f>
        <v>2169.1557733602253</v>
      </c>
      <c r="Q20" s="43"/>
      <c r="R20" s="43"/>
      <c r="S20" s="43"/>
      <c r="T20" s="43"/>
    </row>
    <row r="21" spans="1:20" ht="12.6" customHeight="1" x14ac:dyDescent="0.2">
      <c r="A21" s="34"/>
      <c r="B21" s="28"/>
      <c r="C21" s="28"/>
      <c r="D21" s="28"/>
      <c r="E21" s="28"/>
      <c r="F21" s="87"/>
      <c r="G21" s="9"/>
      <c r="H21" s="9"/>
      <c r="I21" s="9"/>
      <c r="J21" s="9"/>
      <c r="K21" s="56"/>
      <c r="L21" s="9"/>
      <c r="M21" s="9"/>
      <c r="N21" s="9"/>
      <c r="O21" s="9"/>
      <c r="P21" s="9"/>
      <c r="Q21" s="33"/>
      <c r="R21" s="33"/>
      <c r="S21" s="33"/>
      <c r="T21" s="33"/>
    </row>
    <row r="22" spans="1:20" ht="12.6" customHeight="1" x14ac:dyDescent="0.2">
      <c r="A22" s="148" t="s">
        <v>490</v>
      </c>
      <c r="B22" s="28"/>
      <c r="C22" s="28"/>
      <c r="D22" s="28"/>
      <c r="E22" s="28"/>
      <c r="G22" s="9"/>
      <c r="H22" s="9"/>
      <c r="I22" s="9"/>
      <c r="J22" s="9"/>
      <c r="L22" s="9"/>
      <c r="M22" s="9"/>
      <c r="N22" s="9"/>
      <c r="O22" s="9"/>
      <c r="P22" s="9"/>
      <c r="Q22" s="33"/>
      <c r="R22" s="33"/>
      <c r="S22" s="33"/>
      <c r="T22" s="33"/>
    </row>
    <row r="23" spans="1:20" ht="12.6" customHeight="1" x14ac:dyDescent="0.2">
      <c r="A23" s="34"/>
      <c r="B23" s="28"/>
      <c r="C23" s="28"/>
      <c r="D23" s="28"/>
      <c r="E23" s="28"/>
      <c r="F23" s="87"/>
      <c r="G23" s="9"/>
      <c r="H23" s="9"/>
      <c r="I23" s="9"/>
      <c r="J23" s="9"/>
      <c r="K23" s="56"/>
      <c r="L23" s="9"/>
      <c r="M23" s="9"/>
      <c r="N23" s="9"/>
      <c r="O23" s="9"/>
      <c r="P23" s="9"/>
      <c r="Q23" s="33"/>
      <c r="R23" s="33"/>
      <c r="S23" s="33"/>
      <c r="T23" s="33"/>
    </row>
    <row r="24" spans="1:20" ht="12.6" customHeight="1" x14ac:dyDescent="0.2">
      <c r="A24" s="35"/>
      <c r="B24" s="16" t="s">
        <v>858</v>
      </c>
      <c r="C24" s="16" t="s">
        <v>859</v>
      </c>
      <c r="D24" s="16" t="s">
        <v>860</v>
      </c>
      <c r="E24" s="16" t="s">
        <v>861</v>
      </c>
      <c r="F24" s="88"/>
      <c r="G24" s="16" t="s">
        <v>526</v>
      </c>
      <c r="H24" s="16" t="s">
        <v>527</v>
      </c>
      <c r="I24" s="16" t="s">
        <v>528</v>
      </c>
      <c r="J24" s="16" t="s">
        <v>529</v>
      </c>
      <c r="K24" s="80"/>
      <c r="L24" s="195">
        <v>2014</v>
      </c>
      <c r="M24" s="195">
        <v>2013</v>
      </c>
      <c r="N24" s="195">
        <v>2012</v>
      </c>
      <c r="O24" s="195">
        <v>2011</v>
      </c>
      <c r="P24" s="195">
        <v>2010</v>
      </c>
      <c r="Q24" s="33"/>
      <c r="R24" s="33"/>
      <c r="S24" s="33"/>
      <c r="T24" s="33"/>
    </row>
    <row r="25" spans="1:20" ht="12.6" customHeight="1" x14ac:dyDescent="0.2">
      <c r="A25" s="19" t="s">
        <v>474</v>
      </c>
      <c r="B25" s="89">
        <v>6.5946872482211241</v>
      </c>
      <c r="C25" s="89"/>
      <c r="D25" s="89"/>
      <c r="E25" s="89"/>
      <c r="F25" s="90"/>
      <c r="G25" s="89">
        <v>7.6648910385263287</v>
      </c>
      <c r="H25" s="89">
        <v>7.507928085619298</v>
      </c>
      <c r="I25" s="89">
        <v>6.3508023284272292</v>
      </c>
      <c r="J25" s="89">
        <v>7.1338695258282483</v>
      </c>
      <c r="K25" s="28"/>
      <c r="L25" s="89">
        <v>6.7827228284653787</v>
      </c>
      <c r="M25" s="89">
        <v>6.5501950425538702</v>
      </c>
      <c r="N25" s="89" t="s">
        <v>469</v>
      </c>
      <c r="O25" s="89" t="s">
        <v>469</v>
      </c>
      <c r="P25" s="89" t="s">
        <v>469</v>
      </c>
      <c r="Q25" s="33"/>
      <c r="R25" s="33"/>
      <c r="S25" s="33"/>
      <c r="T25" s="33"/>
    </row>
    <row r="26" spans="1:20" ht="12.6" customHeight="1" x14ac:dyDescent="0.2">
      <c r="A26" s="84" t="s">
        <v>10</v>
      </c>
      <c r="B26" s="89">
        <v>0.28648226355673206</v>
      </c>
      <c r="C26" s="89"/>
      <c r="D26" s="89"/>
      <c r="E26" s="89"/>
      <c r="F26" s="90"/>
      <c r="G26" s="89">
        <v>0.31210981696406803</v>
      </c>
      <c r="H26" s="89">
        <v>0.28215587333954306</v>
      </c>
      <c r="I26" s="89">
        <v>0.38199946790195854</v>
      </c>
      <c r="J26" s="89">
        <v>0.30676191613661857</v>
      </c>
      <c r="K26" s="28"/>
      <c r="L26" s="89">
        <v>0.31659151085784604</v>
      </c>
      <c r="M26" s="89">
        <v>0.45197541134632813</v>
      </c>
      <c r="N26" s="89" t="s">
        <v>469</v>
      </c>
      <c r="O26" s="89" t="s">
        <v>469</v>
      </c>
      <c r="P26" s="89" t="s">
        <v>469</v>
      </c>
      <c r="Q26" s="33"/>
      <c r="R26" s="33"/>
      <c r="S26" s="33"/>
      <c r="T26" s="33"/>
    </row>
    <row r="27" spans="1:20" ht="12.6" customHeight="1" x14ac:dyDescent="0.2">
      <c r="A27" s="84" t="s">
        <v>31</v>
      </c>
      <c r="B27" s="89">
        <v>49.288417698501767</v>
      </c>
      <c r="C27" s="89"/>
      <c r="D27" s="89"/>
      <c r="E27" s="89"/>
      <c r="F27" s="90"/>
      <c r="G27" s="89">
        <v>57.434509435714112</v>
      </c>
      <c r="H27" s="89">
        <v>54.906834012395571</v>
      </c>
      <c r="I27" s="89">
        <v>49.624630336716471</v>
      </c>
      <c r="J27" s="89">
        <v>50.373623045281981</v>
      </c>
      <c r="K27" s="28"/>
      <c r="L27" s="89">
        <v>52.745331395093203</v>
      </c>
      <c r="M27" s="89">
        <v>49.309039864264484</v>
      </c>
      <c r="N27" s="89" t="s">
        <v>469</v>
      </c>
      <c r="O27" s="89" t="s">
        <v>469</v>
      </c>
      <c r="P27" s="89" t="s">
        <v>469</v>
      </c>
      <c r="Q27" s="33"/>
      <c r="R27" s="33"/>
      <c r="S27" s="33"/>
      <c r="T27" s="33"/>
    </row>
    <row r="28" spans="1:20" ht="12.6" customHeight="1" x14ac:dyDescent="0.15">
      <c r="A28" s="177" t="s">
        <v>28</v>
      </c>
      <c r="B28" s="179">
        <f>SUM(B25:B27)</f>
        <v>56.169587210279623</v>
      </c>
      <c r="C28" s="179"/>
      <c r="D28" s="179"/>
      <c r="E28" s="179"/>
      <c r="F28" s="91"/>
      <c r="G28" s="179">
        <f>SUM(G25:G27)</f>
        <v>65.411510291204507</v>
      </c>
      <c r="H28" s="179">
        <f>SUM(H25:H27)</f>
        <v>62.696917971354409</v>
      </c>
      <c r="I28" s="179">
        <f>SUM(I25:I27)</f>
        <v>56.357432133045663</v>
      </c>
      <c r="J28" s="179">
        <f>SUM(J25:J27)</f>
        <v>57.814254487246849</v>
      </c>
      <c r="K28" s="92"/>
      <c r="L28" s="179">
        <f>SUM(L25:L27)</f>
        <v>59.844645734416424</v>
      </c>
      <c r="M28" s="179">
        <f>SUM(M25:M27)</f>
        <v>56.311210318164683</v>
      </c>
      <c r="N28" s="179" t="s">
        <v>469</v>
      </c>
      <c r="O28" s="179" t="s">
        <v>469</v>
      </c>
      <c r="P28" s="179" t="s">
        <v>469</v>
      </c>
    </row>
    <row r="29" spans="1:20" ht="12.6" customHeight="1" x14ac:dyDescent="0.15">
      <c r="B29" s="28"/>
      <c r="C29" s="28"/>
      <c r="D29" s="28"/>
      <c r="E29" s="30"/>
      <c r="G29" s="9"/>
      <c r="H29" s="9"/>
      <c r="I29" s="9"/>
      <c r="J29" s="9"/>
      <c r="L29" s="9"/>
      <c r="M29" s="9"/>
      <c r="N29" s="9"/>
      <c r="O29" s="9"/>
      <c r="P29" s="9"/>
    </row>
    <row r="30" spans="1:20" ht="12.6" customHeight="1" x14ac:dyDescent="0.2">
      <c r="A30" s="148" t="s">
        <v>499</v>
      </c>
      <c r="B30" s="28"/>
      <c r="C30" s="28"/>
      <c r="D30" s="28"/>
      <c r="E30" s="28"/>
      <c r="G30" s="9"/>
      <c r="H30" s="9"/>
      <c r="I30" s="9"/>
      <c r="J30" s="9"/>
      <c r="L30" s="9"/>
      <c r="M30" s="9"/>
      <c r="N30" s="9"/>
      <c r="O30" s="9"/>
      <c r="P30" s="9"/>
      <c r="Q30" s="33"/>
      <c r="R30" s="33"/>
      <c r="S30" s="33"/>
      <c r="T30" s="33"/>
    </row>
    <row r="31" spans="1:20" ht="12.6" customHeight="1" x14ac:dyDescent="0.2">
      <c r="A31" s="34"/>
      <c r="B31" s="28"/>
      <c r="C31" s="28"/>
      <c r="D31" s="28"/>
      <c r="E31" s="28"/>
      <c r="F31" s="87"/>
      <c r="G31" s="9"/>
      <c r="H31" s="9"/>
      <c r="I31" s="9"/>
      <c r="J31" s="9"/>
      <c r="K31" s="56"/>
      <c r="L31" s="9"/>
      <c r="M31" s="9"/>
      <c r="N31" s="9"/>
      <c r="O31" s="9"/>
      <c r="P31" s="9"/>
      <c r="Q31" s="33"/>
      <c r="R31" s="33"/>
      <c r="S31" s="33"/>
      <c r="T31" s="33"/>
    </row>
    <row r="32" spans="1:20" ht="12.6" customHeight="1" x14ac:dyDescent="0.2">
      <c r="A32" s="35"/>
      <c r="B32" s="16" t="s">
        <v>858</v>
      </c>
      <c r="C32" s="16" t="s">
        <v>859</v>
      </c>
      <c r="D32" s="16" t="s">
        <v>860</v>
      </c>
      <c r="E32" s="16" t="s">
        <v>861</v>
      </c>
      <c r="F32" s="88"/>
      <c r="G32" s="16" t="s">
        <v>526</v>
      </c>
      <c r="H32" s="16" t="s">
        <v>527</v>
      </c>
      <c r="I32" s="16" t="s">
        <v>528</v>
      </c>
      <c r="J32" s="16" t="s">
        <v>529</v>
      </c>
      <c r="K32" s="80"/>
      <c r="L32" s="195">
        <v>2014</v>
      </c>
      <c r="M32" s="195">
        <v>2013</v>
      </c>
      <c r="N32" s="195">
        <v>2012</v>
      </c>
      <c r="O32" s="195">
        <v>2011</v>
      </c>
      <c r="P32" s="195">
        <v>2010</v>
      </c>
      <c r="Q32" s="33"/>
      <c r="R32" s="33"/>
      <c r="S32" s="33"/>
      <c r="T32" s="33"/>
    </row>
    <row r="33" spans="1:20" ht="12.6" customHeight="1" x14ac:dyDescent="0.2">
      <c r="A33" s="19" t="s">
        <v>474</v>
      </c>
      <c r="B33" s="89">
        <v>1213.447895179901</v>
      </c>
      <c r="C33" s="89"/>
      <c r="D33" s="89"/>
      <c r="E33" s="89"/>
      <c r="F33" s="90"/>
      <c r="G33" s="89">
        <v>1284.7203465222258</v>
      </c>
      <c r="H33" s="89">
        <v>1268.3532256362325</v>
      </c>
      <c r="I33" s="89">
        <v>1257.4434789593518</v>
      </c>
      <c r="J33" s="89">
        <v>1283.5548777880947</v>
      </c>
      <c r="K33" s="28"/>
      <c r="L33" s="89">
        <v>1118.0818504593201</v>
      </c>
      <c r="M33" s="89">
        <v>924.54551047463008</v>
      </c>
      <c r="N33" s="89">
        <v>964.36751934017457</v>
      </c>
      <c r="O33" s="89">
        <v>1042.5240479358392</v>
      </c>
      <c r="P33" s="89">
        <v>1119.6457832752351</v>
      </c>
      <c r="Q33" s="33"/>
      <c r="R33" s="33"/>
      <c r="S33" s="33"/>
      <c r="T33" s="33"/>
    </row>
    <row r="34" spans="1:20" ht="12.6" customHeight="1" x14ac:dyDescent="0.2">
      <c r="A34" s="84" t="s">
        <v>59</v>
      </c>
      <c r="B34" s="89">
        <v>5502.5819595000003</v>
      </c>
      <c r="C34" s="89"/>
      <c r="D34" s="89"/>
      <c r="E34" s="89"/>
      <c r="F34" s="90"/>
      <c r="G34" s="89">
        <v>5609.2813211999992</v>
      </c>
      <c r="H34" s="89">
        <v>5449.6909145999998</v>
      </c>
      <c r="I34" s="89">
        <v>5499.4784363000008</v>
      </c>
      <c r="J34" s="89">
        <v>5725.9141019999997</v>
      </c>
      <c r="K34" s="28"/>
      <c r="L34" s="89">
        <v>4966.5682379999998</v>
      </c>
      <c r="M34" s="89">
        <v>4297.5160354999998</v>
      </c>
      <c r="N34" s="89">
        <v>4287.806646</v>
      </c>
      <c r="O34" s="89">
        <v>4278.5014454000002</v>
      </c>
      <c r="P34" s="89">
        <v>4095.1472160999997</v>
      </c>
      <c r="Q34" s="33"/>
      <c r="R34" s="33"/>
      <c r="S34" s="33"/>
      <c r="T34" s="33"/>
    </row>
    <row r="35" spans="1:20" ht="12.6" customHeight="1" x14ac:dyDescent="0.2">
      <c r="A35" s="84" t="s">
        <v>58</v>
      </c>
      <c r="B35" s="89">
        <v>752.01428469171708</v>
      </c>
      <c r="C35" s="89"/>
      <c r="D35" s="89"/>
      <c r="E35" s="89"/>
      <c r="F35" s="90"/>
      <c r="G35" s="89">
        <v>893.38452698514209</v>
      </c>
      <c r="H35" s="89">
        <v>842.09464500264255</v>
      </c>
      <c r="I35" s="89">
        <v>812.2764889096436</v>
      </c>
      <c r="J35" s="89">
        <v>814.91083654798535</v>
      </c>
      <c r="K35" s="28"/>
      <c r="L35" s="89">
        <v>804.43680248547139</v>
      </c>
      <c r="M35" s="89">
        <v>781.36972723625547</v>
      </c>
      <c r="N35" s="89">
        <v>923.95727416994703</v>
      </c>
      <c r="O35" s="89">
        <v>1087.3389544255288</v>
      </c>
      <c r="P35" s="89">
        <v>1228.1312536369853</v>
      </c>
      <c r="Q35" s="33"/>
      <c r="R35" s="33"/>
      <c r="S35" s="33"/>
      <c r="T35" s="33"/>
    </row>
    <row r="36" spans="1:20" ht="12.6" customHeight="1" x14ac:dyDescent="0.2">
      <c r="A36" s="84" t="s">
        <v>57</v>
      </c>
      <c r="B36" s="89">
        <v>516.51753546834823</v>
      </c>
      <c r="C36" s="89"/>
      <c r="D36" s="89"/>
      <c r="E36" s="89"/>
      <c r="F36" s="90"/>
      <c r="G36" s="89">
        <v>587.27325388185329</v>
      </c>
      <c r="H36" s="89">
        <v>563.31099113622633</v>
      </c>
      <c r="I36" s="89">
        <v>551.95509335124177</v>
      </c>
      <c r="J36" s="89">
        <v>553.67124254731243</v>
      </c>
      <c r="K36" s="28"/>
      <c r="L36" s="89">
        <v>518.44640408807163</v>
      </c>
      <c r="M36" s="89">
        <v>456.48113935042744</v>
      </c>
      <c r="N36" s="89">
        <v>481.80003541803762</v>
      </c>
      <c r="O36" s="89">
        <v>528.34976940428237</v>
      </c>
      <c r="P36" s="89">
        <v>553.6737813187724</v>
      </c>
      <c r="Q36" s="33"/>
      <c r="R36" s="33"/>
      <c r="S36" s="33"/>
      <c r="T36" s="33"/>
    </row>
    <row r="37" spans="1:20" ht="12.6" customHeight="1" x14ac:dyDescent="0.15">
      <c r="A37" s="177" t="s">
        <v>28</v>
      </c>
      <c r="B37" s="179">
        <f>SUM(B33:B36)</f>
        <v>7984.5616748399661</v>
      </c>
      <c r="C37" s="179"/>
      <c r="D37" s="179"/>
      <c r="E37" s="179"/>
      <c r="F37" s="91"/>
      <c r="G37" s="179">
        <f>SUM(G33:G36)</f>
        <v>8374.6594485892201</v>
      </c>
      <c r="H37" s="179">
        <f>SUM(H33:H36)</f>
        <v>8123.4497763751006</v>
      </c>
      <c r="I37" s="179">
        <f>SUM(I33:I36)</f>
        <v>8121.1534975202376</v>
      </c>
      <c r="J37" s="179">
        <f>SUM(J33:J36)</f>
        <v>8378.0510588833931</v>
      </c>
      <c r="K37" s="92"/>
      <c r="L37" s="179">
        <f>SUM(L33:L36)</f>
        <v>7407.533295032863</v>
      </c>
      <c r="M37" s="179">
        <f>SUM(M33:M36)</f>
        <v>6459.9124125613125</v>
      </c>
      <c r="N37" s="179">
        <f>SUM(N33:N36)</f>
        <v>6657.9314749281593</v>
      </c>
      <c r="O37" s="179">
        <f>SUM(O33:O36)</f>
        <v>6936.7142171656506</v>
      </c>
      <c r="P37" s="179">
        <f>SUM(P33:P36)</f>
        <v>6996.598034330993</v>
      </c>
    </row>
    <row r="38" spans="1:20" ht="12.6" customHeight="1" x14ac:dyDescent="0.15">
      <c r="B38" s="28"/>
      <c r="C38" s="28"/>
      <c r="D38" s="28"/>
      <c r="G38" s="9"/>
      <c r="H38" s="9"/>
      <c r="I38" s="9"/>
      <c r="J38" s="9"/>
      <c r="K38" s="56"/>
      <c r="L38" s="9"/>
      <c r="M38" s="9"/>
      <c r="N38" s="9"/>
      <c r="O38" s="11"/>
    </row>
    <row r="39" spans="1:20" ht="12.6" customHeight="1" x14ac:dyDescent="0.15">
      <c r="A39" s="30" t="s">
        <v>758</v>
      </c>
      <c r="B39" s="28"/>
      <c r="C39" s="28"/>
      <c r="D39" s="28"/>
      <c r="G39" s="9"/>
      <c r="H39" s="9"/>
      <c r="I39" s="9"/>
      <c r="J39" s="9"/>
      <c r="K39" s="56"/>
      <c r="L39" s="9"/>
      <c r="M39" s="9"/>
      <c r="N39" s="9"/>
      <c r="O39" s="11"/>
    </row>
    <row r="40" spans="1:20" ht="12.6" customHeight="1" x14ac:dyDescent="0.15">
      <c r="B40" s="28"/>
      <c r="C40" s="28"/>
      <c r="D40" s="28"/>
      <c r="E40" s="30"/>
      <c r="G40" s="9"/>
      <c r="H40" s="9"/>
      <c r="I40" s="9"/>
      <c r="J40" s="9"/>
      <c r="K40" s="56"/>
      <c r="L40" s="9"/>
      <c r="M40" s="9"/>
      <c r="N40" s="9"/>
      <c r="O40" s="11"/>
    </row>
    <row r="41" spans="1:20" ht="12.6" customHeight="1" x14ac:dyDescent="0.15">
      <c r="O41" s="11"/>
    </row>
    <row r="46" spans="1:20" ht="12.6" customHeight="1" x14ac:dyDescent="0.15">
      <c r="A46" s="79"/>
    </row>
  </sheetData>
  <phoneticPr fontId="0" type="noConversion"/>
  <pageMargins left="0.75" right="0.75" top="1" bottom="1" header="0.5" footer="0.5"/>
  <pageSetup scale="56"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Q83"/>
  <sheetViews>
    <sheetView topLeftCell="A22" zoomScaleNormal="100" workbookViewId="0">
      <selection activeCell="A37" sqref="A37"/>
    </sheetView>
  </sheetViews>
  <sheetFormatPr defaultRowHeight="12.6" customHeight="1" x14ac:dyDescent="0.15"/>
  <cols>
    <col min="1" max="1" width="15.7109375" style="11" customWidth="1"/>
    <col min="2" max="10" width="7.7109375" style="11" customWidth="1"/>
    <col min="11" max="16384" width="9.140625" style="11"/>
  </cols>
  <sheetData>
    <row r="8" spans="1:17" ht="12.6" customHeight="1" x14ac:dyDescent="0.2">
      <c r="A8" s="171" t="s">
        <v>72</v>
      </c>
      <c r="B8" s="9"/>
      <c r="C8" s="9"/>
      <c r="D8" s="9"/>
      <c r="E8" s="9"/>
      <c r="F8" s="9"/>
      <c r="G8" s="9"/>
      <c r="H8" s="10"/>
      <c r="I8" s="10"/>
    </row>
    <row r="9" spans="1:17" ht="12.6" customHeight="1" x14ac:dyDescent="0.15">
      <c r="A9" s="12" t="s">
        <v>5</v>
      </c>
      <c r="B9" s="9"/>
      <c r="C9" s="9"/>
      <c r="D9" s="9"/>
      <c r="E9" s="9"/>
      <c r="F9" s="9"/>
      <c r="G9" s="9"/>
      <c r="H9" s="10"/>
      <c r="I9" s="10"/>
    </row>
    <row r="10" spans="1:17" ht="12.6" customHeight="1" x14ac:dyDescent="0.15">
      <c r="A10" s="151"/>
      <c r="B10" s="9"/>
      <c r="C10" s="9"/>
      <c r="D10" s="9"/>
      <c r="E10" s="9"/>
      <c r="F10" s="9"/>
      <c r="G10" s="9"/>
      <c r="H10" s="10"/>
      <c r="I10" s="10"/>
    </row>
    <row r="11" spans="1:17" ht="12.6" customHeight="1" x14ac:dyDescent="0.15">
      <c r="A11" s="148" t="s">
        <v>500</v>
      </c>
      <c r="B11" s="9"/>
      <c r="C11" s="9"/>
      <c r="D11" s="9"/>
      <c r="E11" s="9"/>
      <c r="F11" s="9"/>
      <c r="G11" s="9"/>
      <c r="H11" s="9"/>
      <c r="I11" s="9"/>
    </row>
    <row r="12" spans="1:17" ht="12.6" customHeight="1" x14ac:dyDescent="0.15">
      <c r="A12" s="151"/>
      <c r="B12" s="9"/>
      <c r="C12" s="9"/>
      <c r="D12" s="9"/>
      <c r="E12" s="9"/>
      <c r="F12" s="9"/>
      <c r="G12" s="9"/>
      <c r="H12" s="9"/>
      <c r="I12" s="9"/>
    </row>
    <row r="13" spans="1:17" ht="12.6" customHeight="1" x14ac:dyDescent="0.15">
      <c r="A13" s="149" t="s">
        <v>864</v>
      </c>
      <c r="B13" s="37"/>
      <c r="C13" s="37"/>
      <c r="D13" s="37"/>
      <c r="E13" s="37"/>
      <c r="F13" s="93"/>
      <c r="G13" s="9"/>
      <c r="H13" s="9"/>
    </row>
    <row r="14" spans="1:17" ht="12.6" customHeight="1" x14ac:dyDescent="0.15">
      <c r="A14" s="15"/>
      <c r="B14" s="16" t="s">
        <v>526</v>
      </c>
      <c r="C14" s="16" t="s">
        <v>527</v>
      </c>
      <c r="D14" s="16" t="s">
        <v>528</v>
      </c>
      <c r="E14" s="16" t="s">
        <v>529</v>
      </c>
      <c r="F14" s="94"/>
      <c r="G14" s="16" t="s">
        <v>417</v>
      </c>
      <c r="H14" s="16" t="s">
        <v>418</v>
      </c>
      <c r="I14" s="16" t="s">
        <v>419</v>
      </c>
      <c r="J14" s="16" t="s">
        <v>420</v>
      </c>
      <c r="L14" s="38">
        <v>2013</v>
      </c>
      <c r="M14" s="195">
        <v>2012</v>
      </c>
      <c r="N14" s="195">
        <v>2011</v>
      </c>
      <c r="O14" s="195">
        <v>2010</v>
      </c>
      <c r="P14" s="195">
        <v>2009</v>
      </c>
      <c r="Q14" s="195">
        <v>2008</v>
      </c>
    </row>
    <row r="15" spans="1:17" ht="12.6" customHeight="1" x14ac:dyDescent="0.15">
      <c r="A15" s="95" t="s">
        <v>12</v>
      </c>
      <c r="B15" s="83">
        <v>2.1656006317399701</v>
      </c>
      <c r="C15" s="83">
        <v>1.85914065601875</v>
      </c>
      <c r="D15" s="21">
        <v>1.8364535859255</v>
      </c>
      <c r="E15" s="21">
        <v>2.0573084977895002</v>
      </c>
      <c r="F15" s="94"/>
      <c r="G15" s="21">
        <v>2.2846201010799398</v>
      </c>
      <c r="H15" s="21">
        <v>2.2264900085099999</v>
      </c>
      <c r="I15" s="21">
        <v>2.2264900085099999</v>
      </c>
      <c r="J15" s="21">
        <v>2.16696545009991</v>
      </c>
      <c r="L15" s="21">
        <v>2.2858917577700599</v>
      </c>
      <c r="M15" s="21">
        <v>2.0780017934199599</v>
      </c>
      <c r="N15" s="21">
        <v>2.2521934370800833</v>
      </c>
      <c r="O15" s="21">
        <v>2.467126093440116</v>
      </c>
      <c r="P15" s="21">
        <v>2.7947308455664004</v>
      </c>
      <c r="Q15" s="21">
        <v>3.2604170424563996</v>
      </c>
    </row>
    <row r="16" spans="1:17" ht="12.6" customHeight="1" x14ac:dyDescent="0.15">
      <c r="A16" s="95" t="s">
        <v>13</v>
      </c>
      <c r="B16" s="83">
        <v>69.775605422500362</v>
      </c>
      <c r="C16" s="83">
        <v>67.685778955070191</v>
      </c>
      <c r="D16" s="21">
        <v>65.833847413198512</v>
      </c>
      <c r="E16" s="21">
        <v>65.664448517270088</v>
      </c>
      <c r="F16" s="94"/>
      <c r="G16" s="21">
        <v>80.258341473032743</v>
      </c>
      <c r="H16" s="21">
        <v>77.20939030920114</v>
      </c>
      <c r="I16" s="21">
        <v>76.5804665607168</v>
      </c>
      <c r="J16" s="21">
        <v>74.480842733743557</v>
      </c>
      <c r="L16" s="21">
        <v>81.413083420558337</v>
      </c>
      <c r="M16" s="21">
        <v>90.065094443608984</v>
      </c>
      <c r="N16" s="21">
        <v>85.959058798327931</v>
      </c>
      <c r="O16" s="21">
        <v>76.749758476090705</v>
      </c>
      <c r="P16" s="21">
        <v>68.757066868290082</v>
      </c>
      <c r="Q16" s="21">
        <v>50.444476421846836</v>
      </c>
    </row>
    <row r="17" spans="1:17" ht="12.6" customHeight="1" x14ac:dyDescent="0.15">
      <c r="A17" s="95" t="s">
        <v>89</v>
      </c>
      <c r="B17" s="83">
        <v>1.1291639881117219</v>
      </c>
      <c r="C17" s="83">
        <v>1.0365148766431771</v>
      </c>
      <c r="D17" s="21">
        <v>0.95314914120348093</v>
      </c>
      <c r="E17" s="21">
        <v>1.2425878667601771</v>
      </c>
      <c r="F17" s="94"/>
      <c r="G17" s="21">
        <v>1.009136642320293</v>
      </c>
      <c r="H17" s="21">
        <v>0.88089185346276899</v>
      </c>
      <c r="I17" s="21">
        <v>0.78881692844499995</v>
      </c>
      <c r="J17" s="21">
        <v>1.2241229206002149</v>
      </c>
      <c r="L17" s="21">
        <v>1.0980359509998072</v>
      </c>
      <c r="M17" s="21">
        <v>0.316574310999929</v>
      </c>
      <c r="N17" s="21">
        <v>3.6765276844999999</v>
      </c>
      <c r="O17" s="21">
        <v>4.5938968314999995</v>
      </c>
      <c r="P17" s="21">
        <v>5.8164513349999991</v>
      </c>
      <c r="Q17" s="21">
        <v>7.68</v>
      </c>
    </row>
    <row r="18" spans="1:17" ht="12.6" customHeight="1" x14ac:dyDescent="0.15">
      <c r="A18" s="95" t="s">
        <v>15</v>
      </c>
      <c r="B18" s="83">
        <v>70.267702912751318</v>
      </c>
      <c r="C18" s="83">
        <v>70.417971065459852</v>
      </c>
      <c r="D18" s="21">
        <v>69.594492059404956</v>
      </c>
      <c r="E18" s="21">
        <v>78.558451146344964</v>
      </c>
      <c r="F18" s="94"/>
      <c r="G18" s="21">
        <v>32.926792183001908</v>
      </c>
      <c r="H18" s="21">
        <v>68.778803541115437</v>
      </c>
      <c r="I18" s="21">
        <v>69.322947269964445</v>
      </c>
      <c r="J18" s="21">
        <v>72.028554859210018</v>
      </c>
      <c r="L18" s="21">
        <v>38.220529714179818</v>
      </c>
      <c r="M18" s="21">
        <v>44.297991162571044</v>
      </c>
      <c r="N18" s="21">
        <v>42.967256712190228</v>
      </c>
      <c r="O18" s="21">
        <v>36.82036701216196</v>
      </c>
      <c r="P18" s="21">
        <v>38.606882534948653</v>
      </c>
      <c r="Q18" s="21">
        <v>35.974806950215878</v>
      </c>
    </row>
    <row r="19" spans="1:17" ht="12.6" customHeight="1" x14ac:dyDescent="0.15">
      <c r="A19" s="95" t="s">
        <v>16</v>
      </c>
      <c r="B19" s="83">
        <v>71.213747361198244</v>
      </c>
      <c r="C19" s="83">
        <v>68.539379443279671</v>
      </c>
      <c r="D19" s="21">
        <v>88.722287113509182</v>
      </c>
      <c r="E19" s="21">
        <v>88.101784553147226</v>
      </c>
      <c r="F19" s="94"/>
      <c r="G19" s="21">
        <v>73.43810278867717</v>
      </c>
      <c r="H19" s="21">
        <v>70.474623209955624</v>
      </c>
      <c r="I19" s="21">
        <v>74.704913128451452</v>
      </c>
      <c r="J19" s="21">
        <v>72.030162087065221</v>
      </c>
      <c r="L19" s="21">
        <v>78.894757405763301</v>
      </c>
      <c r="M19" s="21">
        <v>85.946086513755745</v>
      </c>
      <c r="N19" s="21">
        <v>100.44621965268419</v>
      </c>
      <c r="O19" s="21">
        <v>113.70190807554296</v>
      </c>
      <c r="P19" s="21">
        <v>127.6411725310742</v>
      </c>
      <c r="Q19" s="21">
        <v>160.84374427021652</v>
      </c>
    </row>
    <row r="20" spans="1:17" ht="12.6" customHeight="1" x14ac:dyDescent="0.15">
      <c r="A20" s="95" t="s">
        <v>17</v>
      </c>
      <c r="B20" s="83">
        <v>24.243464866313307</v>
      </c>
      <c r="C20" s="83">
        <v>24.182877498383121</v>
      </c>
      <c r="D20" s="21">
        <v>21.412953971280412</v>
      </c>
      <c r="E20" s="21">
        <v>20.639558623780047</v>
      </c>
      <c r="F20" s="94"/>
      <c r="G20" s="21">
        <v>26.257346758100105</v>
      </c>
      <c r="H20" s="21">
        <v>25.702963393543609</v>
      </c>
      <c r="I20" s="21">
        <v>25.140234438833108</v>
      </c>
      <c r="J20" s="21">
        <v>25.055468014655162</v>
      </c>
      <c r="L20" s="21">
        <v>27.584494379561377</v>
      </c>
      <c r="M20" s="21">
        <v>34.178143216414668</v>
      </c>
      <c r="N20" s="21">
        <v>36.095879982549597</v>
      </c>
      <c r="O20" s="21">
        <v>39.267715755856536</v>
      </c>
      <c r="P20" s="21">
        <v>46.441086507661389</v>
      </c>
      <c r="Q20" s="21">
        <v>25.034832607618227</v>
      </c>
    </row>
    <row r="21" spans="1:17" ht="12.6" customHeight="1" x14ac:dyDescent="0.15">
      <c r="A21" s="95" t="s">
        <v>18</v>
      </c>
      <c r="B21" s="83">
        <v>35.913979131596712</v>
      </c>
      <c r="C21" s="83">
        <v>34.71386594703489</v>
      </c>
      <c r="D21" s="21">
        <v>33.500815902788879</v>
      </c>
      <c r="E21" s="21">
        <v>32.039219919728673</v>
      </c>
      <c r="F21" s="94"/>
      <c r="G21" s="21">
        <v>37.322500790977237</v>
      </c>
      <c r="H21" s="21">
        <v>36.696645427528289</v>
      </c>
      <c r="I21" s="21">
        <v>35.26240005982558</v>
      </c>
      <c r="J21" s="21">
        <v>36.576368728433195</v>
      </c>
      <c r="L21" s="21">
        <v>38.472536307661365</v>
      </c>
      <c r="M21" s="21">
        <v>54.168171485777236</v>
      </c>
      <c r="N21" s="21">
        <v>62.759713949907116</v>
      </c>
      <c r="O21" s="21">
        <v>72.411721614702046</v>
      </c>
      <c r="P21" s="21">
        <v>69.533091298277981</v>
      </c>
      <c r="Q21" s="21">
        <v>58.343406685574543</v>
      </c>
    </row>
    <row r="22" spans="1:17" ht="12.6" customHeight="1" x14ac:dyDescent="0.15">
      <c r="A22" s="95" t="s">
        <v>19</v>
      </c>
      <c r="B22" s="83">
        <v>157.13080028312604</v>
      </c>
      <c r="C22" s="83">
        <v>158.25071642438314</v>
      </c>
      <c r="D22" s="21">
        <v>155.07972723876151</v>
      </c>
      <c r="E22" s="21">
        <v>149.45229607502037</v>
      </c>
      <c r="F22" s="94"/>
      <c r="G22" s="21">
        <v>176.05745051862095</v>
      </c>
      <c r="H22" s="21">
        <v>170.21278754357976</v>
      </c>
      <c r="I22" s="21">
        <v>169.74867085226583</v>
      </c>
      <c r="J22" s="21">
        <v>165.45013819340687</v>
      </c>
      <c r="L22" s="21">
        <v>188.02294814670481</v>
      </c>
      <c r="M22" s="21">
        <v>209.60025007627465</v>
      </c>
      <c r="N22" s="21">
        <v>220.63239102194026</v>
      </c>
      <c r="O22" s="21">
        <v>229.04297928097978</v>
      </c>
      <c r="P22" s="21">
        <v>253.74909597277647</v>
      </c>
      <c r="Q22" s="21">
        <v>208.81247026470166</v>
      </c>
    </row>
    <row r="23" spans="1:17" ht="12.6" customHeight="1" x14ac:dyDescent="0.15">
      <c r="A23" s="95" t="s">
        <v>21</v>
      </c>
      <c r="B23" s="96">
        <v>246.9681026919545</v>
      </c>
      <c r="C23" s="83">
        <v>243.5457352186516</v>
      </c>
      <c r="D23" s="21">
        <v>240.26903293571155</v>
      </c>
      <c r="E23" s="21">
        <v>222.29797431572578</v>
      </c>
      <c r="F23" s="94"/>
      <c r="G23" s="21">
        <v>258.67418868334204</v>
      </c>
      <c r="H23" s="21">
        <v>259.50707506566704</v>
      </c>
      <c r="I23" s="21">
        <v>258.18174713506022</v>
      </c>
      <c r="J23" s="21">
        <v>254.66132680678936</v>
      </c>
      <c r="L23" s="21">
        <v>263.8411940068753</v>
      </c>
      <c r="M23" s="21">
        <v>289.52836605992781</v>
      </c>
      <c r="N23" s="21">
        <v>315.5614220612498</v>
      </c>
      <c r="O23" s="21">
        <v>322.36148637803285</v>
      </c>
      <c r="P23" s="21">
        <v>306.29693564059124</v>
      </c>
      <c r="Q23" s="21">
        <v>295.3820268417889</v>
      </c>
    </row>
    <row r="24" spans="1:17" ht="12.6" customHeight="1" x14ac:dyDescent="0.15">
      <c r="A24" s="95" t="s">
        <v>22</v>
      </c>
      <c r="B24" s="83">
        <v>34.451918626766314</v>
      </c>
      <c r="C24" s="83">
        <v>33.964909477069625</v>
      </c>
      <c r="D24" s="21">
        <v>32.08359928389465</v>
      </c>
      <c r="E24" s="21">
        <v>32.141075002768034</v>
      </c>
      <c r="F24" s="94"/>
      <c r="G24" s="21">
        <v>37.650841000294413</v>
      </c>
      <c r="H24" s="21">
        <v>36.115375688739704</v>
      </c>
      <c r="I24" s="21">
        <v>36.039140753030352</v>
      </c>
      <c r="J24" s="21">
        <v>35.218260974508254</v>
      </c>
      <c r="L24" s="21">
        <v>38.725690001322356</v>
      </c>
      <c r="M24" s="21">
        <v>42.536072470389293</v>
      </c>
      <c r="N24" s="21">
        <v>57.866067866026299</v>
      </c>
      <c r="O24" s="21">
        <v>60.389062974725448</v>
      </c>
      <c r="P24" s="21">
        <v>50.506944258757464</v>
      </c>
      <c r="Q24" s="21">
        <v>41.537511818758823</v>
      </c>
    </row>
    <row r="25" spans="1:17" ht="12.6" customHeight="1" x14ac:dyDescent="0.15">
      <c r="A25" s="95" t="s">
        <v>23</v>
      </c>
      <c r="B25" s="83">
        <v>0.46000256718760812</v>
      </c>
      <c r="C25" s="83">
        <v>0.43152608202421994</v>
      </c>
      <c r="D25" s="21">
        <v>0.38639848393174031</v>
      </c>
      <c r="E25" s="21">
        <v>0.37975691306466958</v>
      </c>
      <c r="F25" s="94"/>
      <c r="G25" s="21">
        <v>1.2288653100620419</v>
      </c>
      <c r="H25" s="21">
        <v>1.1345976092442445</v>
      </c>
      <c r="I25" s="21">
        <v>0.88098465870146558</v>
      </c>
      <c r="J25" s="21">
        <v>0.53810479674010581</v>
      </c>
      <c r="L25" s="21">
        <v>1.3210710829938213</v>
      </c>
      <c r="M25" s="21">
        <v>2.1162297816727955</v>
      </c>
      <c r="N25" s="21">
        <v>3.6946784543435589</v>
      </c>
      <c r="O25" s="21">
        <v>4.3328066524578199</v>
      </c>
      <c r="P25" s="21">
        <v>5.0175346279070387</v>
      </c>
      <c r="Q25" s="21">
        <v>4.8565695825694304</v>
      </c>
    </row>
    <row r="26" spans="1:17" ht="12.6" customHeight="1" x14ac:dyDescent="0.15">
      <c r="A26" s="95" t="s">
        <v>24</v>
      </c>
      <c r="B26" s="83">
        <v>170.39005799447929</v>
      </c>
      <c r="C26" s="83">
        <v>170.54298021395502</v>
      </c>
      <c r="D26" s="21">
        <v>163.64241676311289</v>
      </c>
      <c r="E26" s="21">
        <v>161.69077342011431</v>
      </c>
      <c r="F26" s="94"/>
      <c r="G26" s="21">
        <v>168.66547634124194</v>
      </c>
      <c r="H26" s="21">
        <v>162.53715859291395</v>
      </c>
      <c r="I26" s="21">
        <v>167.55855721583279</v>
      </c>
      <c r="J26" s="21">
        <v>176.30450606833611</v>
      </c>
      <c r="L26" s="21">
        <v>183.71963294913974</v>
      </c>
      <c r="M26" s="21">
        <v>207.54664229862635</v>
      </c>
      <c r="N26" s="21">
        <v>282.11709094154412</v>
      </c>
      <c r="O26" s="21">
        <v>299.09064735477369</v>
      </c>
      <c r="P26" s="21">
        <v>304.69804527087126</v>
      </c>
      <c r="Q26" s="21">
        <v>296.11580317488563</v>
      </c>
    </row>
    <row r="27" spans="1:17" ht="12.6" customHeight="1" x14ac:dyDescent="0.15">
      <c r="A27" s="95" t="s">
        <v>25</v>
      </c>
      <c r="B27" s="83">
        <v>1.559060405798522</v>
      </c>
      <c r="C27" s="83">
        <v>1.4773095727222361</v>
      </c>
      <c r="D27" s="21">
        <v>1.526465141666604</v>
      </c>
      <c r="E27" s="21">
        <v>1.468520310610971</v>
      </c>
      <c r="F27" s="94"/>
      <c r="G27" s="21">
        <v>2.0490244685171359</v>
      </c>
      <c r="H27" s="21">
        <v>1.794245512415872</v>
      </c>
      <c r="I27" s="21">
        <v>1.773152551556163</v>
      </c>
      <c r="J27" s="21">
        <v>1.6634197778943021</v>
      </c>
      <c r="L27" s="21">
        <v>2.2215718656624373</v>
      </c>
      <c r="M27" s="21">
        <v>2.3295422766694731</v>
      </c>
      <c r="N27" s="21">
        <v>3.6197306543977326</v>
      </c>
      <c r="O27" s="21">
        <v>5.2762959702099765</v>
      </c>
      <c r="P27" s="21">
        <v>6.0492921072127066</v>
      </c>
      <c r="Q27" s="21">
        <v>7.0408702058054899</v>
      </c>
    </row>
    <row r="28" spans="1:17" ht="12.6" customHeight="1" x14ac:dyDescent="0.15">
      <c r="A28" s="95" t="s">
        <v>26</v>
      </c>
      <c r="B28" s="83">
        <v>374.03839469628224</v>
      </c>
      <c r="C28" s="83">
        <v>365.24302896349047</v>
      </c>
      <c r="D28" s="21">
        <v>347.44387682700716</v>
      </c>
      <c r="E28" s="21">
        <v>334.63382717580635</v>
      </c>
      <c r="F28" s="97"/>
      <c r="G28" s="21">
        <v>420.65666255512758</v>
      </c>
      <c r="H28" s="21">
        <v>411.66107657147194</v>
      </c>
      <c r="I28" s="21">
        <v>408.41483579610752</v>
      </c>
      <c r="J28" s="21">
        <v>406.50701015705948</v>
      </c>
      <c r="L28" s="21">
        <v>445.66982352764205</v>
      </c>
      <c r="M28" s="21">
        <v>500.19570493900937</v>
      </c>
      <c r="N28" s="21">
        <v>588.0338513028039</v>
      </c>
      <c r="O28" s="21">
        <v>641.85007856286109</v>
      </c>
      <c r="P28" s="21">
        <v>698.61694578651486</v>
      </c>
      <c r="Q28" s="21">
        <v>701.83533841437259</v>
      </c>
    </row>
    <row r="29" spans="1:17" ht="12.6" customHeight="1" x14ac:dyDescent="0.15">
      <c r="A29" s="95" t="s">
        <v>509</v>
      </c>
      <c r="B29" s="83">
        <v>4.3504207758774687</v>
      </c>
      <c r="C29" s="83">
        <v>4.74884214974138</v>
      </c>
      <c r="D29" s="21">
        <v>4.1229863021469191</v>
      </c>
      <c r="E29" s="21">
        <v>4.6842860336161403</v>
      </c>
      <c r="F29" s="94"/>
      <c r="G29" s="21">
        <v>4.6790049196975909</v>
      </c>
      <c r="H29" s="21">
        <v>4.6946177016251935</v>
      </c>
      <c r="I29" s="21">
        <v>5.0720946976728758</v>
      </c>
      <c r="J29" s="21">
        <v>4.7170706555374604</v>
      </c>
      <c r="L29" s="21">
        <v>5.1564543678043693</v>
      </c>
      <c r="M29" s="21">
        <v>6.9025672748597353</v>
      </c>
      <c r="N29" s="21">
        <v>5.8947433228718653</v>
      </c>
      <c r="O29" s="21">
        <v>4.1227008486853549</v>
      </c>
      <c r="P29" s="21">
        <v>7.2771406590867516</v>
      </c>
      <c r="Q29" s="21">
        <v>9.7126514536899791</v>
      </c>
    </row>
    <row r="30" spans="1:17" ht="12.6" customHeight="1" x14ac:dyDescent="0.15">
      <c r="A30" s="95" t="s">
        <v>155</v>
      </c>
      <c r="B30" s="83">
        <v>52.040173609899234</v>
      </c>
      <c r="C30" s="83">
        <v>54.207426448062762</v>
      </c>
      <c r="D30" s="21">
        <v>54.046410972781501</v>
      </c>
      <c r="E30" s="21">
        <v>59.439966565960738</v>
      </c>
      <c r="F30" s="94"/>
      <c r="G30" s="21">
        <v>48.989750999915877</v>
      </c>
      <c r="H30" s="21">
        <v>46.916398206371753</v>
      </c>
      <c r="I30" s="21">
        <v>50.073659406570002</v>
      </c>
      <c r="J30" s="21">
        <v>50.949281360015675</v>
      </c>
      <c r="L30" s="21">
        <v>52.697752463084655</v>
      </c>
      <c r="M30" s="21">
        <v>59.563187862624766</v>
      </c>
      <c r="N30" s="21">
        <v>76.622756684057038</v>
      </c>
      <c r="O30" s="21">
        <v>87.088445685200597</v>
      </c>
      <c r="P30" s="21">
        <v>97.488741424925038</v>
      </c>
      <c r="Q30" s="21">
        <v>86.740846454802067</v>
      </c>
    </row>
    <row r="31" spans="1:17" ht="12.6" customHeight="1" x14ac:dyDescent="0.15">
      <c r="A31" s="95" t="s">
        <v>27</v>
      </c>
      <c r="B31" s="83">
        <v>56.495205315291223</v>
      </c>
      <c r="C31" s="83">
        <v>53.829129743487577</v>
      </c>
      <c r="D31" s="21">
        <v>47.898948638612602</v>
      </c>
      <c r="E31" s="21">
        <v>44.746836403425988</v>
      </c>
      <c r="F31" s="94"/>
      <c r="G31" s="21">
        <v>74.7161106297728</v>
      </c>
      <c r="H31" s="21">
        <v>68.007207051507805</v>
      </c>
      <c r="I31" s="21">
        <v>65.037319490546238</v>
      </c>
      <c r="J31" s="21">
        <v>61.445290164959147</v>
      </c>
      <c r="L31" s="21">
        <v>83.2660365716483</v>
      </c>
      <c r="M31" s="21">
        <v>113.03001324064796</v>
      </c>
      <c r="N31" s="21">
        <v>134.04264362127338</v>
      </c>
      <c r="O31" s="21">
        <v>169.58877579300761</v>
      </c>
      <c r="P31" s="21">
        <v>201.05586519184573</v>
      </c>
      <c r="Q31" s="21">
        <v>201.11763464836494</v>
      </c>
    </row>
    <row r="32" spans="1:17" ht="12.6" customHeight="1" x14ac:dyDescent="0.15">
      <c r="A32" s="177" t="s">
        <v>61</v>
      </c>
      <c r="B32" s="156">
        <f t="shared" ref="B32:J32" si="0">SUM(B15:B31)</f>
        <v>1372.5934012808741</v>
      </c>
      <c r="C32" s="156">
        <f t="shared" si="0"/>
        <v>1354.6771327354779</v>
      </c>
      <c r="D32" s="156">
        <f t="shared" si="0"/>
        <v>1328.3538617749382</v>
      </c>
      <c r="E32" s="156">
        <f t="shared" si="0"/>
        <v>1299.2386713409342</v>
      </c>
      <c r="F32" s="94"/>
      <c r="G32" s="156">
        <f t="shared" si="0"/>
        <v>1446.864216163782</v>
      </c>
      <c r="H32" s="156">
        <f t="shared" si="0"/>
        <v>1444.5503472868538</v>
      </c>
      <c r="I32" s="156">
        <f t="shared" si="0"/>
        <v>1446.8064309520896</v>
      </c>
      <c r="J32" s="156">
        <f t="shared" si="0"/>
        <v>1441.0168937490539</v>
      </c>
      <c r="L32" s="156">
        <v>1532.2805000000008</v>
      </c>
      <c r="M32" s="156">
        <f t="shared" ref="M32:Q32" si="1">SUM(M15:M31)</f>
        <v>1744.39863920725</v>
      </c>
      <c r="N32" s="156">
        <f t="shared" si="1"/>
        <v>2022.242226147747</v>
      </c>
      <c r="O32" s="156">
        <f t="shared" si="1"/>
        <v>2169.1557733602285</v>
      </c>
      <c r="P32" s="156">
        <f t="shared" si="1"/>
        <v>2290.3470228613078</v>
      </c>
      <c r="Q32" s="156">
        <f t="shared" si="1"/>
        <v>2194.7334068376681</v>
      </c>
    </row>
    <row r="33" spans="1:17" ht="12.6" customHeight="1" x14ac:dyDescent="0.15">
      <c r="A33" s="177" t="s">
        <v>468</v>
      </c>
      <c r="B33" s="156">
        <v>65.411510291204507</v>
      </c>
      <c r="C33" s="156">
        <v>62.696917971354409</v>
      </c>
      <c r="D33" s="156">
        <v>56.357432133045663</v>
      </c>
      <c r="E33" s="156">
        <v>57.814254487246849</v>
      </c>
      <c r="F33" s="94"/>
      <c r="G33" s="156">
        <v>57.866261166046975</v>
      </c>
      <c r="H33" s="156">
        <v>59.62005112041728</v>
      </c>
      <c r="I33" s="156">
        <v>60.177139865638722</v>
      </c>
      <c r="J33" s="156">
        <v>59.844645734416432</v>
      </c>
      <c r="L33" s="156">
        <v>56.311210318164683</v>
      </c>
      <c r="M33" s="156" t="s">
        <v>469</v>
      </c>
      <c r="N33" s="156" t="s">
        <v>469</v>
      </c>
      <c r="O33" s="156" t="s">
        <v>469</v>
      </c>
      <c r="P33" s="156" t="s">
        <v>469</v>
      </c>
      <c r="Q33" s="156" t="s">
        <v>469</v>
      </c>
    </row>
    <row r="34" spans="1:17" ht="12.6" customHeight="1" x14ac:dyDescent="0.15">
      <c r="A34" s="177" t="s">
        <v>481</v>
      </c>
      <c r="B34" s="179">
        <v>8374.6594485892201</v>
      </c>
      <c r="C34" s="179">
        <v>8123.4497763751006</v>
      </c>
      <c r="D34" s="156">
        <v>8121.1534975202376</v>
      </c>
      <c r="E34" s="156">
        <v>8378.0510588833931</v>
      </c>
      <c r="F34" s="94"/>
      <c r="G34" s="156">
        <v>6449.0989351781554</v>
      </c>
      <c r="H34" s="156">
        <v>6439.8310662512495</v>
      </c>
      <c r="I34" s="156">
        <v>7057.2743308582385</v>
      </c>
      <c r="J34" s="156">
        <v>7407.533295032863</v>
      </c>
      <c r="L34" s="156">
        <v>6459.9124125613125</v>
      </c>
      <c r="M34" s="156">
        <v>6657.9314749281593</v>
      </c>
      <c r="N34" s="156">
        <v>6936.7142171656506</v>
      </c>
      <c r="O34" s="156">
        <v>6996.598034330993</v>
      </c>
      <c r="P34" s="156">
        <v>6826.3002584300921</v>
      </c>
      <c r="Q34" s="156">
        <v>7124.6491513287401</v>
      </c>
    </row>
    <row r="36" spans="1:17" ht="12.6" customHeight="1" x14ac:dyDescent="0.15">
      <c r="A36" s="149">
        <v>2016</v>
      </c>
    </row>
    <row r="37" spans="1:17" ht="12.6" customHeight="1" x14ac:dyDescent="0.15">
      <c r="A37" s="15"/>
      <c r="B37" s="16" t="s">
        <v>858</v>
      </c>
      <c r="C37" s="16" t="s">
        <v>859</v>
      </c>
      <c r="D37" s="16" t="s">
        <v>860</v>
      </c>
      <c r="E37" s="16" t="s">
        <v>861</v>
      </c>
    </row>
    <row r="38" spans="1:17" ht="12.6" customHeight="1" x14ac:dyDescent="0.15">
      <c r="A38" s="95" t="s">
        <v>12</v>
      </c>
      <c r="B38" s="83">
        <v>2.0573084977895002</v>
      </c>
      <c r="C38" s="83"/>
      <c r="D38" s="21"/>
      <c r="E38" s="21"/>
    </row>
    <row r="39" spans="1:17" ht="12.6" customHeight="1" x14ac:dyDescent="0.15">
      <c r="A39" s="95" t="s">
        <v>13</v>
      </c>
      <c r="B39" s="83">
        <v>64.493955179074945</v>
      </c>
      <c r="C39" s="83"/>
      <c r="D39" s="21"/>
      <c r="E39" s="21"/>
    </row>
    <row r="40" spans="1:17" ht="12.6" customHeight="1" x14ac:dyDescent="0.15">
      <c r="A40" s="95" t="s">
        <v>89</v>
      </c>
      <c r="B40" s="83">
        <v>1.1359916017164071</v>
      </c>
      <c r="C40" s="83"/>
      <c r="D40" s="21"/>
      <c r="E40" s="21"/>
    </row>
    <row r="41" spans="1:17" ht="12.6" customHeight="1" x14ac:dyDescent="0.15">
      <c r="A41" s="95" t="s">
        <v>15</v>
      </c>
      <c r="B41" s="83">
        <v>76.728628200509903</v>
      </c>
      <c r="C41" s="83"/>
      <c r="D41" s="21"/>
      <c r="E41" s="21"/>
    </row>
    <row r="42" spans="1:17" ht="12.6" customHeight="1" x14ac:dyDescent="0.15">
      <c r="A42" s="95" t="s">
        <v>16</v>
      </c>
      <c r="B42" s="83">
        <v>84.192989115248196</v>
      </c>
      <c r="C42" s="83"/>
      <c r="D42" s="21"/>
      <c r="E42" s="21"/>
    </row>
    <row r="43" spans="1:17" ht="12.6" customHeight="1" x14ac:dyDescent="0.15">
      <c r="A43" s="95" t="s">
        <v>17</v>
      </c>
      <c r="B43" s="83">
        <v>20.390037516287084</v>
      </c>
      <c r="C43" s="83"/>
      <c r="D43" s="21"/>
      <c r="E43" s="21"/>
    </row>
    <row r="44" spans="1:17" ht="12.6" customHeight="1" x14ac:dyDescent="0.15">
      <c r="A44" s="95" t="s">
        <v>18</v>
      </c>
      <c r="B44" s="83">
        <v>33.440131830322862</v>
      </c>
      <c r="C44" s="83"/>
      <c r="D44" s="21"/>
      <c r="E44" s="21"/>
    </row>
    <row r="45" spans="1:17" ht="12.6" customHeight="1" x14ac:dyDescent="0.15">
      <c r="A45" s="95" t="s">
        <v>19</v>
      </c>
      <c r="B45" s="83">
        <v>143.07188759519062</v>
      </c>
      <c r="C45" s="83"/>
      <c r="D45" s="21"/>
      <c r="E45" s="21"/>
    </row>
    <row r="46" spans="1:17" ht="12.6" customHeight="1" x14ac:dyDescent="0.15">
      <c r="A46" s="95" t="s">
        <v>21</v>
      </c>
      <c r="B46" s="96">
        <v>207.51572608924161</v>
      </c>
      <c r="C46" s="83"/>
      <c r="D46" s="21"/>
      <c r="E46" s="21"/>
    </row>
    <row r="47" spans="1:17" ht="12.6" customHeight="1" x14ac:dyDescent="0.15">
      <c r="A47" s="95" t="s">
        <v>22</v>
      </c>
      <c r="B47" s="83">
        <v>29.836538616252575</v>
      </c>
      <c r="C47" s="83"/>
      <c r="D47" s="21"/>
      <c r="E47" s="21"/>
    </row>
    <row r="48" spans="1:17" ht="12.6" customHeight="1" x14ac:dyDescent="0.15">
      <c r="A48" s="95" t="s">
        <v>23</v>
      </c>
      <c r="B48" s="83">
        <v>0.36154969175116963</v>
      </c>
      <c r="C48" s="83"/>
      <c r="D48" s="21"/>
      <c r="E48" s="21"/>
    </row>
    <row r="49" spans="1:5" ht="12.6" customHeight="1" x14ac:dyDescent="0.15">
      <c r="A49" s="95" t="s">
        <v>24</v>
      </c>
      <c r="B49" s="83">
        <v>163.69915425437122</v>
      </c>
      <c r="C49" s="83"/>
      <c r="D49" s="21"/>
      <c r="E49" s="21"/>
    </row>
    <row r="50" spans="1:5" ht="12.6" customHeight="1" x14ac:dyDescent="0.15">
      <c r="A50" s="95" t="s">
        <v>25</v>
      </c>
      <c r="B50" s="83">
        <v>1.4432762795556116</v>
      </c>
      <c r="C50" s="83"/>
      <c r="D50" s="21"/>
      <c r="E50" s="21"/>
    </row>
    <row r="51" spans="1:5" ht="12.6" customHeight="1" x14ac:dyDescent="0.15">
      <c r="A51" s="95" t="s">
        <v>26</v>
      </c>
      <c r="B51" s="83">
        <v>324.85791314514978</v>
      </c>
      <c r="C51" s="83"/>
      <c r="D51" s="21"/>
      <c r="E51" s="21"/>
    </row>
    <row r="52" spans="1:5" ht="12.6" customHeight="1" x14ac:dyDescent="0.15">
      <c r="A52" s="95" t="s">
        <v>509</v>
      </c>
      <c r="B52" s="83">
        <v>4.555683329143748</v>
      </c>
      <c r="C52" s="83"/>
      <c r="D52" s="21"/>
      <c r="E52" s="21"/>
    </row>
    <row r="53" spans="1:5" ht="12.6" customHeight="1" x14ac:dyDescent="0.15">
      <c r="A53" s="95" t="s">
        <v>155</v>
      </c>
      <c r="B53" s="83">
        <v>64.062571654356162</v>
      </c>
      <c r="C53" s="83"/>
      <c r="D53" s="21"/>
      <c r="E53" s="21"/>
    </row>
    <row r="54" spans="1:5" ht="12.6" customHeight="1" x14ac:dyDescent="0.15">
      <c r="A54" s="95" t="s">
        <v>27</v>
      </c>
      <c r="B54" s="83">
        <v>43.558087174644932</v>
      </c>
      <c r="C54" s="83"/>
      <c r="D54" s="21"/>
      <c r="E54" s="21"/>
    </row>
    <row r="55" spans="1:5" ht="12.6" customHeight="1" x14ac:dyDescent="0.15">
      <c r="A55" s="177" t="s">
        <v>61</v>
      </c>
      <c r="B55" s="179">
        <f>SUM(B38:B54)</f>
        <v>1265.4014297706062</v>
      </c>
      <c r="C55" s="179"/>
      <c r="D55" s="179"/>
      <c r="E55" s="179"/>
    </row>
    <row r="56" spans="1:5" ht="12.6" customHeight="1" x14ac:dyDescent="0.15">
      <c r="A56" s="177" t="s">
        <v>468</v>
      </c>
      <c r="B56" s="179">
        <v>56.169587210279623</v>
      </c>
      <c r="C56" s="179"/>
      <c r="D56" s="156"/>
      <c r="E56" s="156"/>
    </row>
    <row r="57" spans="1:5" ht="12.6" customHeight="1" x14ac:dyDescent="0.15">
      <c r="A57" s="177" t="s">
        <v>481</v>
      </c>
      <c r="B57" s="179">
        <v>7984.5616748399661</v>
      </c>
      <c r="C57" s="179"/>
      <c r="D57" s="156"/>
      <c r="E57" s="156"/>
    </row>
    <row r="59" spans="1:5" ht="12.6" customHeight="1" x14ac:dyDescent="0.15">
      <c r="A59" s="30" t="s">
        <v>759</v>
      </c>
    </row>
    <row r="60" spans="1:5" ht="12.6" customHeight="1" x14ac:dyDescent="0.15">
      <c r="E60" s="8"/>
    </row>
    <row r="83" spans="12:16" ht="12.6" customHeight="1" x14ac:dyDescent="0.15">
      <c r="L83" s="98"/>
      <c r="M83" s="98"/>
      <c r="N83" s="98"/>
      <c r="O83" s="98"/>
      <c r="P83" s="98"/>
    </row>
  </sheetData>
  <phoneticPr fontId="0" type="noConversion"/>
  <pageMargins left="0.75" right="0.75" top="1" bottom="1" header="0.5" footer="0.5"/>
  <pageSetup scale="60"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Y102"/>
  <sheetViews>
    <sheetView zoomScaleNormal="100" workbookViewId="0">
      <selection activeCell="A81" sqref="A81:J99"/>
    </sheetView>
  </sheetViews>
  <sheetFormatPr defaultRowHeight="12.6" customHeight="1" x14ac:dyDescent="0.15"/>
  <cols>
    <col min="1" max="1" width="15.7109375" style="11" customWidth="1"/>
    <col min="2" max="25" width="7.7109375" style="11" customWidth="1"/>
    <col min="26" max="16384" width="9.140625" style="11"/>
  </cols>
  <sheetData>
    <row r="5" spans="1:25" ht="12.6" customHeight="1" x14ac:dyDescent="0.15">
      <c r="A5" s="148"/>
    </row>
    <row r="6" spans="1:25" ht="12.6" customHeight="1" x14ac:dyDescent="0.15">
      <c r="A6" s="148"/>
    </row>
    <row r="7" spans="1:25" ht="12" customHeight="1" x14ac:dyDescent="0.15">
      <c r="A7" s="151"/>
    </row>
    <row r="8" spans="1:25" ht="12.6" customHeight="1" x14ac:dyDescent="0.2">
      <c r="A8" s="171" t="s">
        <v>72</v>
      </c>
    </row>
    <row r="10" spans="1:25" ht="12.6" customHeight="1" x14ac:dyDescent="0.15">
      <c r="A10" s="148" t="s">
        <v>501</v>
      </c>
    </row>
    <row r="11" spans="1:25" ht="12.6" customHeight="1" x14ac:dyDescent="0.15">
      <c r="A11" s="152" t="s">
        <v>73</v>
      </c>
      <c r="F11" s="97"/>
    </row>
    <row r="12" spans="1:25" ht="12.6" customHeight="1" x14ac:dyDescent="0.15">
      <c r="A12" s="99"/>
      <c r="B12" s="16" t="s">
        <v>858</v>
      </c>
      <c r="C12" s="16" t="s">
        <v>859</v>
      </c>
      <c r="D12" s="16" t="s">
        <v>860</v>
      </c>
      <c r="E12" s="16" t="s">
        <v>861</v>
      </c>
      <c r="F12" s="101"/>
      <c r="G12" s="100" t="s">
        <v>526</v>
      </c>
      <c r="H12" s="100" t="s">
        <v>527</v>
      </c>
      <c r="I12" s="100" t="s">
        <v>528</v>
      </c>
      <c r="J12" s="100" t="s">
        <v>529</v>
      </c>
      <c r="K12" s="101"/>
      <c r="L12" s="16" t="s">
        <v>417</v>
      </c>
      <c r="M12" s="16" t="s">
        <v>418</v>
      </c>
      <c r="N12" s="16" t="s">
        <v>419</v>
      </c>
      <c r="O12" s="16" t="s">
        <v>420</v>
      </c>
      <c r="P12" s="101"/>
      <c r="Q12" s="16" t="s">
        <v>288</v>
      </c>
      <c r="R12" s="16" t="s">
        <v>289</v>
      </c>
      <c r="S12" s="16" t="s">
        <v>290</v>
      </c>
      <c r="T12" s="16" t="s">
        <v>291</v>
      </c>
      <c r="U12" s="101"/>
      <c r="V12" s="102" t="s">
        <v>225</v>
      </c>
      <c r="W12" s="102" t="s">
        <v>226</v>
      </c>
      <c r="X12" s="102" t="s">
        <v>227</v>
      </c>
      <c r="Y12" s="102" t="s">
        <v>228</v>
      </c>
    </row>
    <row r="13" spans="1:25" ht="12.6" customHeight="1" x14ac:dyDescent="0.15">
      <c r="A13" s="19" t="s">
        <v>32</v>
      </c>
      <c r="B13" s="103">
        <v>0.4637</v>
      </c>
      <c r="C13" s="103"/>
      <c r="D13" s="103"/>
      <c r="E13" s="103"/>
      <c r="F13" s="101"/>
      <c r="G13" s="103">
        <v>0.44629999999999997</v>
      </c>
      <c r="H13" s="103">
        <v>0.45479999999999998</v>
      </c>
      <c r="I13" s="103">
        <v>0.4642</v>
      </c>
      <c r="J13" s="103">
        <v>0.47289999999999999</v>
      </c>
      <c r="K13" s="101"/>
      <c r="L13" s="103">
        <v>0.4556</v>
      </c>
      <c r="M13" s="103">
        <v>0.443</v>
      </c>
      <c r="N13" s="103">
        <v>0.44790000000000002</v>
      </c>
      <c r="O13" s="103">
        <v>0.44629999999999997</v>
      </c>
      <c r="P13" s="101"/>
      <c r="Q13" s="103">
        <v>0.4556</v>
      </c>
      <c r="R13" s="103">
        <v>0.43519999999999998</v>
      </c>
      <c r="S13" s="103">
        <v>0.43840000000000001</v>
      </c>
      <c r="T13" s="103">
        <v>0.44009999999999999</v>
      </c>
      <c r="U13" s="101"/>
      <c r="V13" s="103">
        <v>0.46360000000000001</v>
      </c>
      <c r="W13" s="103">
        <v>0.4617</v>
      </c>
      <c r="X13" s="103">
        <v>0.4612</v>
      </c>
      <c r="Y13" s="103">
        <v>0.4607</v>
      </c>
    </row>
    <row r="14" spans="1:25" ht="12.6" customHeight="1" x14ac:dyDescent="0.15">
      <c r="A14" s="19" t="s">
        <v>33</v>
      </c>
      <c r="B14" s="103">
        <v>0.28460000000000002</v>
      </c>
      <c r="C14" s="103"/>
      <c r="D14" s="103"/>
      <c r="E14" s="103"/>
      <c r="F14" s="104"/>
      <c r="G14" s="103">
        <v>0.23139999999999999</v>
      </c>
      <c r="H14" s="103">
        <v>0.26</v>
      </c>
      <c r="I14" s="103">
        <v>0.28489999999999999</v>
      </c>
      <c r="J14" s="103">
        <v>0.28689999999999999</v>
      </c>
      <c r="K14" s="104"/>
      <c r="L14" s="103">
        <v>7.5899999999999995E-2</v>
      </c>
      <c r="M14" s="103">
        <v>9.2100000000000001E-2</v>
      </c>
      <c r="N14" s="103">
        <v>9.8799999999999999E-2</v>
      </c>
      <c r="O14" s="103">
        <v>9.5600000000000004E-2</v>
      </c>
      <c r="P14" s="104"/>
      <c r="Q14" s="103">
        <v>7.5899999999999995E-2</v>
      </c>
      <c r="R14" s="103">
        <v>7.2999999999999995E-2</v>
      </c>
      <c r="S14" s="103">
        <v>7.5999999999999998E-2</v>
      </c>
      <c r="T14" s="103">
        <v>8.3099999999999993E-2</v>
      </c>
      <c r="U14" s="104"/>
      <c r="V14" s="103">
        <v>0.31340000000000001</v>
      </c>
      <c r="W14" s="103">
        <v>0.30220000000000002</v>
      </c>
      <c r="X14" s="103">
        <v>7.3099999999999998E-2</v>
      </c>
      <c r="Y14" s="103">
        <v>7.3700000000000002E-2</v>
      </c>
    </row>
    <row r="15" spans="1:25" ht="12.6" customHeight="1" x14ac:dyDescent="0.15">
      <c r="A15" s="19" t="s">
        <v>34</v>
      </c>
      <c r="B15" s="103">
        <v>0.13819999999999999</v>
      </c>
      <c r="C15" s="103"/>
      <c r="D15" s="103"/>
      <c r="E15" s="103"/>
      <c r="F15" s="104"/>
      <c r="G15" s="103">
        <v>0.17610000000000001</v>
      </c>
      <c r="H15" s="103">
        <v>0.15629999999999999</v>
      </c>
      <c r="I15" s="103">
        <v>0.1343</v>
      </c>
      <c r="J15" s="103">
        <v>0.1318</v>
      </c>
      <c r="K15" s="104"/>
      <c r="L15" s="103">
        <v>0.2535</v>
      </c>
      <c r="M15" s="103">
        <v>0.2344</v>
      </c>
      <c r="N15" s="103">
        <v>0.26329999999999998</v>
      </c>
      <c r="O15" s="103">
        <v>0.29389999999999999</v>
      </c>
      <c r="P15" s="104"/>
      <c r="Q15" s="103">
        <v>0.2535</v>
      </c>
      <c r="R15" s="103">
        <v>0.24199999999999999</v>
      </c>
      <c r="S15" s="103">
        <v>0.24110000000000001</v>
      </c>
      <c r="T15" s="103">
        <v>0.2354</v>
      </c>
      <c r="U15" s="104"/>
      <c r="V15" s="103">
        <v>8.1299999999999997E-2</v>
      </c>
      <c r="W15" s="103">
        <v>8.7499999999999994E-2</v>
      </c>
      <c r="X15" s="103">
        <v>0.3054</v>
      </c>
      <c r="Y15" s="103">
        <v>0.26179999999999998</v>
      </c>
    </row>
    <row r="16" spans="1:25" ht="12.6" customHeight="1" x14ac:dyDescent="0.15">
      <c r="A16" s="19" t="s">
        <v>35</v>
      </c>
      <c r="B16" s="103">
        <v>5.2600000000000001E-2</v>
      </c>
      <c r="C16" s="103"/>
      <c r="D16" s="103"/>
      <c r="E16" s="103"/>
      <c r="F16" s="104"/>
      <c r="G16" s="103">
        <v>8.0100000000000005E-2</v>
      </c>
      <c r="H16" s="103">
        <v>6.6500000000000004E-2</v>
      </c>
      <c r="I16" s="103">
        <v>5.74E-2</v>
      </c>
      <c r="J16" s="103">
        <v>5.1400000000000001E-2</v>
      </c>
      <c r="K16" s="104"/>
      <c r="L16" s="103">
        <v>0.1295</v>
      </c>
      <c r="M16" s="103">
        <v>0.15340000000000001</v>
      </c>
      <c r="N16" s="103">
        <v>0.1152</v>
      </c>
      <c r="O16" s="103">
        <v>9.6299999999999997E-2</v>
      </c>
      <c r="P16" s="104"/>
      <c r="Q16" s="103">
        <v>0.1295</v>
      </c>
      <c r="R16" s="103">
        <v>0.1699</v>
      </c>
      <c r="S16" s="103">
        <v>0.16500000000000001</v>
      </c>
      <c r="T16" s="103">
        <v>0.16209999999999999</v>
      </c>
      <c r="U16" s="104"/>
      <c r="V16" s="103">
        <v>7.4499999999999997E-2</v>
      </c>
      <c r="W16" s="103">
        <v>7.85E-2</v>
      </c>
      <c r="X16" s="103">
        <v>9.0700000000000003E-2</v>
      </c>
      <c r="Y16" s="103">
        <v>0.1179</v>
      </c>
    </row>
    <row r="17" spans="1:25" ht="12.6" customHeight="1" x14ac:dyDescent="0.15">
      <c r="A17" s="19" t="s">
        <v>36</v>
      </c>
      <c r="B17" s="103">
        <v>2.0799999999999999E-2</v>
      </c>
      <c r="C17" s="103"/>
      <c r="D17" s="103"/>
      <c r="E17" s="103"/>
      <c r="F17" s="104"/>
      <c r="G17" s="103">
        <v>2.9499999999999998E-2</v>
      </c>
      <c r="H17" s="103">
        <v>2.1299999999999999E-2</v>
      </c>
      <c r="I17" s="103">
        <v>1.9599999999999999E-2</v>
      </c>
      <c r="J17" s="103">
        <v>1.9099999999999999E-2</v>
      </c>
      <c r="K17" s="104"/>
      <c r="L17" s="103">
        <v>3.9100000000000003E-2</v>
      </c>
      <c r="M17" s="103">
        <v>3.4299999999999997E-2</v>
      </c>
      <c r="N17" s="103">
        <v>3.5799999999999998E-2</v>
      </c>
      <c r="O17" s="103">
        <v>2.9899999999999999E-2</v>
      </c>
      <c r="P17" s="104"/>
      <c r="Q17" s="103">
        <v>3.9100000000000003E-2</v>
      </c>
      <c r="R17" s="103">
        <v>3.7900000000000003E-2</v>
      </c>
      <c r="S17" s="103">
        <v>3.78E-2</v>
      </c>
      <c r="T17" s="103">
        <v>3.6400000000000002E-2</v>
      </c>
      <c r="U17" s="104"/>
      <c r="V17" s="103">
        <v>2.3300000000000001E-2</v>
      </c>
      <c r="W17" s="103">
        <v>2.63E-2</v>
      </c>
      <c r="X17" s="103">
        <v>2.8199999999999999E-2</v>
      </c>
      <c r="Y17" s="103">
        <v>3.8199999999999998E-2</v>
      </c>
    </row>
    <row r="18" spans="1:25" ht="12.6" customHeight="1" x14ac:dyDescent="0.15">
      <c r="A18" s="19" t="s">
        <v>37</v>
      </c>
      <c r="B18" s="103">
        <v>1.1900000000000001E-2</v>
      </c>
      <c r="C18" s="103"/>
      <c r="D18" s="103"/>
      <c r="E18" s="103"/>
      <c r="F18" s="104"/>
      <c r="G18" s="103">
        <v>1.6199999999999999E-2</v>
      </c>
      <c r="H18" s="103">
        <v>2.0400000000000001E-2</v>
      </c>
      <c r="I18" s="103">
        <v>1.1599999999999999E-2</v>
      </c>
      <c r="J18" s="103">
        <v>1.21E-2</v>
      </c>
      <c r="K18" s="104"/>
      <c r="L18" s="103">
        <v>1.37E-2</v>
      </c>
      <c r="M18" s="103">
        <v>1.89E-2</v>
      </c>
      <c r="N18" s="103">
        <v>1.6199999999999999E-2</v>
      </c>
      <c r="O18" s="103">
        <v>1.67E-2</v>
      </c>
      <c r="P18" s="104"/>
      <c r="Q18" s="103">
        <v>1.37E-2</v>
      </c>
      <c r="R18" s="103">
        <v>1.23E-2</v>
      </c>
      <c r="S18" s="103">
        <v>1.2200000000000001E-2</v>
      </c>
      <c r="T18" s="103">
        <v>1.7999999999999999E-2</v>
      </c>
      <c r="U18" s="104"/>
      <c r="V18" s="103">
        <v>1.4999999999999999E-2</v>
      </c>
      <c r="W18" s="103">
        <v>1.0200000000000001E-2</v>
      </c>
      <c r="X18" s="103">
        <v>1.0699999999999999E-2</v>
      </c>
      <c r="Y18" s="103">
        <v>1.46E-2</v>
      </c>
    </row>
    <row r="19" spans="1:25" ht="12.6" customHeight="1" x14ac:dyDescent="0.15">
      <c r="A19" s="19" t="s">
        <v>38</v>
      </c>
      <c r="B19" s="103">
        <v>1.8200000000000001E-2</v>
      </c>
      <c r="C19" s="103"/>
      <c r="D19" s="103"/>
      <c r="E19" s="103"/>
      <c r="F19" s="104"/>
      <c r="G19" s="103">
        <v>9.7000000000000003E-3</v>
      </c>
      <c r="H19" s="103">
        <v>1.0200000000000001E-2</v>
      </c>
      <c r="I19" s="103">
        <v>1.7299999999999999E-2</v>
      </c>
      <c r="J19" s="103">
        <v>1.6299999999999999E-2</v>
      </c>
      <c r="K19" s="104"/>
      <c r="L19" s="103">
        <v>1.72E-2</v>
      </c>
      <c r="M19" s="103">
        <v>1.32E-2</v>
      </c>
      <c r="N19" s="103">
        <v>1.2200000000000001E-2</v>
      </c>
      <c r="O19" s="103">
        <v>1.06E-2</v>
      </c>
      <c r="P19" s="104"/>
      <c r="Q19" s="103">
        <v>1.72E-2</v>
      </c>
      <c r="R19" s="103">
        <v>1.5699999999999999E-2</v>
      </c>
      <c r="S19" s="103">
        <v>1.6199999999999999E-2</v>
      </c>
      <c r="T19" s="103">
        <v>1.3100000000000001E-2</v>
      </c>
      <c r="U19" s="104"/>
      <c r="V19" s="103">
        <v>1.3100000000000001E-2</v>
      </c>
      <c r="W19" s="103">
        <v>1.78E-2</v>
      </c>
      <c r="X19" s="103">
        <v>1.6199999999999999E-2</v>
      </c>
      <c r="Y19" s="103">
        <v>1.72E-2</v>
      </c>
    </row>
    <row r="20" spans="1:25" ht="12.6" customHeight="1" x14ac:dyDescent="0.15">
      <c r="A20" s="19" t="s">
        <v>39</v>
      </c>
      <c r="B20" s="103">
        <v>6.4000000000000003E-3</v>
      </c>
      <c r="C20" s="103"/>
      <c r="D20" s="103"/>
      <c r="E20" s="103"/>
      <c r="F20" s="104"/>
      <c r="G20" s="103">
        <v>7.4999999999999997E-3</v>
      </c>
      <c r="H20" s="103">
        <v>7.1000000000000004E-3</v>
      </c>
      <c r="I20" s="103">
        <v>7.3000000000000001E-3</v>
      </c>
      <c r="J20" s="103">
        <v>6.1999999999999998E-3</v>
      </c>
      <c r="K20" s="104"/>
      <c r="L20" s="103">
        <v>9.2999999999999992E-3</v>
      </c>
      <c r="M20" s="103">
        <v>7.1000000000000004E-3</v>
      </c>
      <c r="N20" s="103">
        <v>7.0000000000000001E-3</v>
      </c>
      <c r="O20" s="103">
        <v>7.4999999999999997E-3</v>
      </c>
      <c r="P20" s="104"/>
      <c r="Q20" s="103">
        <v>9.2999999999999992E-3</v>
      </c>
      <c r="R20" s="103">
        <v>8.6E-3</v>
      </c>
      <c r="S20" s="103">
        <v>8.2000000000000007E-3</v>
      </c>
      <c r="T20" s="103">
        <v>8.6999999999999994E-3</v>
      </c>
      <c r="U20" s="104"/>
      <c r="V20" s="103">
        <v>0.01</v>
      </c>
      <c r="W20" s="103">
        <v>9.7999999999999997E-3</v>
      </c>
      <c r="X20" s="103">
        <v>9.1000000000000004E-3</v>
      </c>
      <c r="Y20" s="103">
        <v>1.01E-2</v>
      </c>
    </row>
    <row r="21" spans="1:25" ht="12.6" customHeight="1" x14ac:dyDescent="0.15">
      <c r="A21" s="19" t="s">
        <v>40</v>
      </c>
      <c r="B21" s="103">
        <v>3.5999999999999999E-3</v>
      </c>
      <c r="C21" s="103"/>
      <c r="D21" s="103"/>
      <c r="E21" s="103"/>
      <c r="F21" s="104"/>
      <c r="G21" s="103">
        <v>3.3E-3</v>
      </c>
      <c r="H21" s="103">
        <v>3.3999999999999998E-3</v>
      </c>
      <c r="I21" s="103">
        <v>3.5000000000000001E-3</v>
      </c>
      <c r="J21" s="103">
        <v>3.3999999999999998E-3</v>
      </c>
      <c r="K21" s="104"/>
      <c r="L21" s="103">
        <v>6.1999999999999998E-3</v>
      </c>
      <c r="M21" s="103">
        <v>3.3999999999999998E-3</v>
      </c>
      <c r="N21" s="103">
        <v>3.5000000000000001E-3</v>
      </c>
      <c r="O21" s="103">
        <v>3.2000000000000002E-3</v>
      </c>
      <c r="P21" s="104"/>
      <c r="Q21" s="103">
        <v>6.1999999999999998E-3</v>
      </c>
      <c r="R21" s="103">
        <v>5.4000000000000003E-3</v>
      </c>
      <c r="S21" s="103">
        <v>5.1999999999999998E-3</v>
      </c>
      <c r="T21" s="103">
        <v>3.0000000000000001E-3</v>
      </c>
      <c r="U21" s="104"/>
      <c r="V21" s="103">
        <v>5.7999999999999996E-3</v>
      </c>
      <c r="W21" s="103">
        <v>5.8999999999999999E-3</v>
      </c>
      <c r="X21" s="103">
        <v>5.4000000000000003E-3</v>
      </c>
      <c r="Y21" s="103">
        <v>5.8999999999999999E-3</v>
      </c>
    </row>
    <row r="22" spans="1:25" ht="12.6" customHeight="1" x14ac:dyDescent="0.15">
      <c r="A22" s="177" t="s">
        <v>28</v>
      </c>
      <c r="B22" s="187">
        <v>0.99999999999999989</v>
      </c>
      <c r="C22" s="187"/>
      <c r="D22" s="187"/>
      <c r="E22" s="187"/>
      <c r="F22" s="104"/>
      <c r="G22" s="187">
        <v>0.99999999999999989</v>
      </c>
      <c r="H22" s="187">
        <v>0.99999999999999989</v>
      </c>
      <c r="I22" s="187">
        <v>0.99999999999999989</v>
      </c>
      <c r="J22" s="187">
        <v>0.99999999999999989</v>
      </c>
      <c r="K22" s="104"/>
      <c r="L22" s="187">
        <v>0.99999999999999989</v>
      </c>
      <c r="M22" s="187">
        <v>0.99999999999999989</v>
      </c>
      <c r="N22" s="187">
        <v>1.0001</v>
      </c>
      <c r="O22" s="187">
        <v>0.99990000000000001</v>
      </c>
      <c r="P22" s="104"/>
      <c r="Q22" s="187">
        <v>1</v>
      </c>
      <c r="R22" s="187">
        <v>1</v>
      </c>
      <c r="S22" s="187">
        <v>1</v>
      </c>
      <c r="T22" s="187">
        <v>1</v>
      </c>
      <c r="U22" s="104"/>
      <c r="V22" s="187">
        <v>1</v>
      </c>
      <c r="W22" s="187">
        <v>1</v>
      </c>
      <c r="X22" s="187">
        <v>1</v>
      </c>
      <c r="Y22" s="187">
        <v>1</v>
      </c>
    </row>
    <row r="23" spans="1:25" ht="12.6" customHeight="1" x14ac:dyDescent="0.2">
      <c r="F23" s="105"/>
      <c r="L23" s="105"/>
      <c r="Q23" s="105"/>
      <c r="V23" s="33"/>
    </row>
    <row r="24" spans="1:25" ht="12.6" customHeight="1" x14ac:dyDescent="0.2">
      <c r="A24" s="153" t="s">
        <v>502</v>
      </c>
      <c r="V24" s="33"/>
    </row>
    <row r="25" spans="1:25" ht="12.6" customHeight="1" x14ac:dyDescent="0.2">
      <c r="A25" s="152" t="s">
        <v>491</v>
      </c>
      <c r="F25" s="97"/>
      <c r="V25" s="33"/>
    </row>
    <row r="26" spans="1:25" ht="12.6" customHeight="1" x14ac:dyDescent="0.15">
      <c r="A26" s="99"/>
      <c r="B26" s="16" t="s">
        <v>858</v>
      </c>
      <c r="C26" s="16" t="s">
        <v>859</v>
      </c>
      <c r="D26" s="16" t="s">
        <v>860</v>
      </c>
      <c r="E26" s="16" t="s">
        <v>861</v>
      </c>
      <c r="F26" s="106"/>
      <c r="G26" s="100" t="s">
        <v>526</v>
      </c>
      <c r="H26" s="100" t="s">
        <v>527</v>
      </c>
      <c r="I26" s="100" t="s">
        <v>528</v>
      </c>
      <c r="J26" s="100" t="s">
        <v>529</v>
      </c>
      <c r="K26" s="106"/>
      <c r="L26" s="16" t="s">
        <v>417</v>
      </c>
      <c r="M26" s="16" t="s">
        <v>418</v>
      </c>
      <c r="N26" s="16" t="s">
        <v>419</v>
      </c>
      <c r="O26" s="16" t="s">
        <v>420</v>
      </c>
      <c r="P26" s="106"/>
      <c r="Q26" s="16" t="s">
        <v>288</v>
      </c>
      <c r="R26" s="16" t="s">
        <v>289</v>
      </c>
      <c r="S26" s="16" t="s">
        <v>290</v>
      </c>
      <c r="T26" s="16" t="s">
        <v>291</v>
      </c>
      <c r="U26" s="106"/>
      <c r="V26" s="102" t="s">
        <v>225</v>
      </c>
      <c r="W26" s="102" t="s">
        <v>226</v>
      </c>
      <c r="X26" s="102" t="s">
        <v>227</v>
      </c>
      <c r="Y26" s="102" t="s">
        <v>228</v>
      </c>
    </row>
    <row r="27" spans="1:25" ht="12.6" customHeight="1" x14ac:dyDescent="0.15">
      <c r="A27" s="19" t="s">
        <v>32</v>
      </c>
      <c r="B27" s="103">
        <v>0.86539176800242146</v>
      </c>
      <c r="C27" s="103"/>
      <c r="D27" s="103"/>
      <c r="E27" s="103"/>
      <c r="F27" s="106"/>
      <c r="G27" s="103">
        <v>0.88439202265159889</v>
      </c>
      <c r="H27" s="103">
        <v>0.87802291986499004</v>
      </c>
      <c r="I27" s="103">
        <v>0.8798600493495492</v>
      </c>
      <c r="J27" s="103">
        <v>0.87296139932617212</v>
      </c>
      <c r="K27" s="106"/>
      <c r="L27" s="103">
        <v>0.88036164813986428</v>
      </c>
      <c r="M27" s="103">
        <v>0.87580376890501277</v>
      </c>
      <c r="N27" s="103">
        <v>0.87972219569819754</v>
      </c>
      <c r="O27" s="103">
        <v>0.88170876701553358</v>
      </c>
      <c r="P27" s="106"/>
      <c r="Q27" s="103">
        <v>0.87965602790550501</v>
      </c>
      <c r="R27" s="103">
        <v>0.8807022444149315</v>
      </c>
      <c r="S27" s="103">
        <v>0.87918703231980189</v>
      </c>
      <c r="T27" s="103">
        <v>0.87951424335228323</v>
      </c>
      <c r="U27" s="106"/>
      <c r="V27" s="103" t="s">
        <v>469</v>
      </c>
      <c r="W27" s="103" t="s">
        <v>469</v>
      </c>
      <c r="X27" s="103" t="s">
        <v>469</v>
      </c>
      <c r="Y27" s="103" t="s">
        <v>469</v>
      </c>
    </row>
    <row r="28" spans="1:25" ht="12.6" customHeight="1" x14ac:dyDescent="0.15">
      <c r="A28" s="19" t="s">
        <v>33</v>
      </c>
      <c r="B28" s="103">
        <v>6.2592974275051436E-2</v>
      </c>
      <c r="C28" s="103"/>
      <c r="D28" s="103"/>
      <c r="E28" s="103"/>
      <c r="F28" s="106"/>
      <c r="G28" s="103">
        <v>4.9232827928066492E-2</v>
      </c>
      <c r="H28" s="103">
        <v>5.3394822736455558E-2</v>
      </c>
      <c r="I28" s="103">
        <v>5.1995990276784303E-2</v>
      </c>
      <c r="J28" s="103">
        <v>5.5786536124797934E-2</v>
      </c>
      <c r="K28" s="106"/>
      <c r="L28" s="103">
        <v>6.7050874606577909E-2</v>
      </c>
      <c r="M28" s="103">
        <v>6.9219954031235223E-2</v>
      </c>
      <c r="N28" s="103">
        <v>6.5234527539731621E-2</v>
      </c>
      <c r="O28" s="103">
        <v>5.4467948931099873E-2</v>
      </c>
      <c r="P28" s="106"/>
      <c r="Q28" s="103">
        <v>7.7399980977210611E-2</v>
      </c>
      <c r="R28" s="103">
        <v>7.5065673539286198E-2</v>
      </c>
      <c r="S28" s="103">
        <v>7.1856561386964127E-2</v>
      </c>
      <c r="T28" s="103">
        <v>6.9368924059566933E-2</v>
      </c>
      <c r="U28" s="106"/>
      <c r="V28" s="103" t="s">
        <v>469</v>
      </c>
      <c r="W28" s="103" t="s">
        <v>469</v>
      </c>
      <c r="X28" s="103" t="s">
        <v>469</v>
      </c>
      <c r="Y28" s="103" t="s">
        <v>469</v>
      </c>
    </row>
    <row r="29" spans="1:25" ht="12.6" customHeight="1" x14ac:dyDescent="0.15">
      <c r="A29" s="19" t="s">
        <v>34</v>
      </c>
      <c r="B29" s="103">
        <v>2.534431228844157E-2</v>
      </c>
      <c r="C29" s="103"/>
      <c r="D29" s="103"/>
      <c r="E29" s="103"/>
      <c r="F29" s="106"/>
      <c r="G29" s="103">
        <v>2.6261430018671098E-2</v>
      </c>
      <c r="H29" s="103">
        <v>2.6554640449441093E-2</v>
      </c>
      <c r="I29" s="103">
        <v>2.5074713726202E-2</v>
      </c>
      <c r="J29" s="103">
        <v>2.6039271666957898E-2</v>
      </c>
      <c r="K29" s="106"/>
      <c r="L29" s="103">
        <v>1.8157768616360582E-2</v>
      </c>
      <c r="M29" s="103">
        <v>1.8225124421606145E-2</v>
      </c>
      <c r="N29" s="103">
        <v>1.7872281738839681E-2</v>
      </c>
      <c r="O29" s="103">
        <v>2.3784329663050236E-2</v>
      </c>
      <c r="P29" s="106"/>
      <c r="Q29" s="103">
        <v>1.178269783740148E-2</v>
      </c>
      <c r="R29" s="103">
        <v>1.1868262069639072E-2</v>
      </c>
      <c r="S29" s="103">
        <v>1.6770455498205671E-2</v>
      </c>
      <c r="T29" s="103">
        <v>1.6270703702073248E-2</v>
      </c>
      <c r="U29" s="106"/>
      <c r="V29" s="103" t="s">
        <v>469</v>
      </c>
      <c r="W29" s="103" t="s">
        <v>469</v>
      </c>
      <c r="X29" s="103" t="s">
        <v>469</v>
      </c>
      <c r="Y29" s="103" t="s">
        <v>469</v>
      </c>
    </row>
    <row r="30" spans="1:25" ht="12.6" customHeight="1" x14ac:dyDescent="0.15">
      <c r="A30" s="19" t="s">
        <v>35</v>
      </c>
      <c r="B30" s="103">
        <v>7.5634981709186483E-3</v>
      </c>
      <c r="C30" s="103"/>
      <c r="D30" s="103"/>
      <c r="E30" s="103"/>
      <c r="F30" s="106"/>
      <c r="G30" s="103">
        <v>7.9067619949069832E-3</v>
      </c>
      <c r="H30" s="103">
        <v>7.5991790286076876E-3</v>
      </c>
      <c r="I30" s="103">
        <v>7.4050857858859558E-3</v>
      </c>
      <c r="J30" s="103">
        <v>7.3362273150762687E-3</v>
      </c>
      <c r="K30" s="106"/>
      <c r="L30" s="103">
        <v>8.6935381446968021E-3</v>
      </c>
      <c r="M30" s="103">
        <v>8.7381527556060056E-3</v>
      </c>
      <c r="N30" s="103">
        <v>8.4484750832619568E-3</v>
      </c>
      <c r="O30" s="103">
        <v>8.2491247103726583E-3</v>
      </c>
      <c r="P30" s="106"/>
      <c r="Q30" s="103">
        <v>8.1062644513240148E-3</v>
      </c>
      <c r="R30" s="103">
        <v>8.8007832201615864E-3</v>
      </c>
      <c r="S30" s="103">
        <v>8.6177238793635133E-3</v>
      </c>
      <c r="T30" s="103">
        <v>8.8146857713089326E-3</v>
      </c>
      <c r="U30" s="106"/>
      <c r="V30" s="103" t="s">
        <v>469</v>
      </c>
      <c r="W30" s="103" t="s">
        <v>469</v>
      </c>
      <c r="X30" s="103" t="s">
        <v>469</v>
      </c>
      <c r="Y30" s="103" t="s">
        <v>469</v>
      </c>
    </row>
    <row r="31" spans="1:25" ht="12.6" customHeight="1" x14ac:dyDescent="0.15">
      <c r="A31" s="19" t="s">
        <v>36</v>
      </c>
      <c r="B31" s="103">
        <v>2.8627407049586001E-3</v>
      </c>
      <c r="C31" s="103"/>
      <c r="D31" s="103"/>
      <c r="E31" s="103"/>
      <c r="F31" s="106"/>
      <c r="G31" s="103">
        <v>3.2519942695726375E-3</v>
      </c>
      <c r="H31" s="103">
        <v>3.1987810035791942E-3</v>
      </c>
      <c r="I31" s="103">
        <v>3.1787538240453431E-3</v>
      </c>
      <c r="J31" s="103">
        <v>3.1091100989052798E-3</v>
      </c>
      <c r="K31" s="106"/>
      <c r="L31" s="103">
        <v>3.7939050203985802E-3</v>
      </c>
      <c r="M31" s="103">
        <v>3.6717697308638153E-3</v>
      </c>
      <c r="N31" s="103">
        <v>3.666063601329159E-3</v>
      </c>
      <c r="O31" s="103">
        <v>3.5389125384955272E-3</v>
      </c>
      <c r="P31" s="106"/>
      <c r="Q31" s="103">
        <v>3.9154367961579352E-3</v>
      </c>
      <c r="R31" s="103">
        <v>3.886042884540333E-3</v>
      </c>
      <c r="S31" s="103">
        <v>3.7140142812429624E-3</v>
      </c>
      <c r="T31" s="103">
        <v>3.8964880897716775E-3</v>
      </c>
      <c r="U31" s="106"/>
      <c r="V31" s="103" t="s">
        <v>469</v>
      </c>
      <c r="W31" s="103" t="s">
        <v>469</v>
      </c>
      <c r="X31" s="103" t="s">
        <v>469</v>
      </c>
      <c r="Y31" s="103" t="s">
        <v>469</v>
      </c>
    </row>
    <row r="32" spans="1:25" ht="12.6" customHeight="1" x14ac:dyDescent="0.15">
      <c r="A32" s="19" t="s">
        <v>37</v>
      </c>
      <c r="B32" s="103">
        <v>1.0546625715678272E-3</v>
      </c>
      <c r="C32" s="103"/>
      <c r="D32" s="103"/>
      <c r="E32" s="103"/>
      <c r="F32" s="106"/>
      <c r="G32" s="103">
        <v>7.0284915953166638E-4</v>
      </c>
      <c r="H32" s="103">
        <v>8.4300833280521851E-4</v>
      </c>
      <c r="I32" s="103">
        <v>9.413715108806687E-4</v>
      </c>
      <c r="J32" s="103">
        <v>9.658274711151232E-4</v>
      </c>
      <c r="K32" s="106"/>
      <c r="L32" s="103">
        <v>4.7016531618072156E-4</v>
      </c>
      <c r="M32" s="103">
        <v>5.7117281050859101E-4</v>
      </c>
      <c r="N32" s="103">
        <v>5.1714493796039575E-4</v>
      </c>
      <c r="O32" s="103">
        <v>7.227031559770969E-4</v>
      </c>
      <c r="P32" s="106"/>
      <c r="Q32" s="103">
        <v>8.2352183518605738E-4</v>
      </c>
      <c r="R32" s="103">
        <v>8.0795788554650775E-4</v>
      </c>
      <c r="S32" s="103">
        <v>5.5935571647489589E-4</v>
      </c>
      <c r="T32" s="103">
        <v>5.1542596840135251E-4</v>
      </c>
      <c r="U32" s="106"/>
      <c r="V32" s="103" t="s">
        <v>469</v>
      </c>
      <c r="W32" s="103" t="s">
        <v>469</v>
      </c>
      <c r="X32" s="103" t="s">
        <v>469</v>
      </c>
      <c r="Y32" s="103" t="s">
        <v>469</v>
      </c>
    </row>
    <row r="33" spans="1:25" ht="12.6" customHeight="1" x14ac:dyDescent="0.15">
      <c r="A33" s="19" t="s">
        <v>38</v>
      </c>
      <c r="B33" s="103">
        <v>0</v>
      </c>
      <c r="C33" s="103"/>
      <c r="D33" s="103"/>
      <c r="E33" s="103"/>
      <c r="F33" s="106"/>
      <c r="G33" s="103">
        <v>0</v>
      </c>
      <c r="H33" s="103">
        <v>0</v>
      </c>
      <c r="I33" s="103">
        <v>0</v>
      </c>
      <c r="J33" s="103">
        <v>0</v>
      </c>
      <c r="K33" s="106"/>
      <c r="L33" s="103">
        <v>9.4060889546353655E-5</v>
      </c>
      <c r="M33" s="103">
        <v>9.3478635044165909E-5</v>
      </c>
      <c r="N33" s="103">
        <v>9.3097229487952763E-5</v>
      </c>
      <c r="O33" s="103">
        <v>0</v>
      </c>
      <c r="P33" s="106"/>
      <c r="Q33" s="103">
        <v>2.6305200538839172E-4</v>
      </c>
      <c r="R33" s="103">
        <v>2.609320306058673E-4</v>
      </c>
      <c r="S33" s="103">
        <v>9.3125259696679323E-5</v>
      </c>
      <c r="T33" s="103">
        <v>9.3626906425815605E-5</v>
      </c>
      <c r="U33" s="106"/>
      <c r="V33" s="103" t="s">
        <v>469</v>
      </c>
      <c r="W33" s="103" t="s">
        <v>469</v>
      </c>
      <c r="X33" s="103" t="s">
        <v>469</v>
      </c>
      <c r="Y33" s="103" t="s">
        <v>469</v>
      </c>
    </row>
    <row r="34" spans="1:25" ht="12.6" customHeight="1" x14ac:dyDescent="0.15">
      <c r="A34" s="19" t="s">
        <v>39</v>
      </c>
      <c r="B34" s="103">
        <v>0</v>
      </c>
      <c r="C34" s="103"/>
      <c r="D34" s="103"/>
      <c r="E34" s="103"/>
      <c r="F34" s="106"/>
      <c r="G34" s="103">
        <v>0</v>
      </c>
      <c r="H34" s="103">
        <v>0</v>
      </c>
      <c r="I34" s="103">
        <v>0</v>
      </c>
      <c r="J34" s="103">
        <v>0</v>
      </c>
      <c r="K34" s="106"/>
      <c r="L34" s="103">
        <v>0</v>
      </c>
      <c r="M34" s="103">
        <v>0</v>
      </c>
      <c r="N34" s="103">
        <v>0</v>
      </c>
      <c r="O34" s="103">
        <v>0</v>
      </c>
      <c r="P34" s="106"/>
      <c r="Q34" s="103">
        <v>0</v>
      </c>
      <c r="R34" s="103">
        <v>0</v>
      </c>
      <c r="S34" s="103">
        <v>0</v>
      </c>
      <c r="T34" s="103">
        <v>0</v>
      </c>
      <c r="U34" s="106"/>
      <c r="V34" s="103" t="s">
        <v>469</v>
      </c>
      <c r="W34" s="103" t="s">
        <v>469</v>
      </c>
      <c r="X34" s="103" t="s">
        <v>469</v>
      </c>
      <c r="Y34" s="103" t="s">
        <v>469</v>
      </c>
    </row>
    <row r="35" spans="1:25" ht="12.6" customHeight="1" x14ac:dyDescent="0.15">
      <c r="A35" s="19" t="s">
        <v>40</v>
      </c>
      <c r="B35" s="103">
        <v>2.4810288373332967E-4</v>
      </c>
      <c r="C35" s="103"/>
      <c r="D35" s="103"/>
      <c r="E35" s="103"/>
      <c r="F35" s="106"/>
      <c r="G35" s="103">
        <v>2.2420800448807567E-4</v>
      </c>
      <c r="H35" s="103">
        <v>2.2848310882835613E-4</v>
      </c>
      <c r="I35" s="103">
        <v>2.3070267530329752E-4</v>
      </c>
      <c r="J35" s="103">
        <v>2.4040020027520239E-4</v>
      </c>
      <c r="K35" s="106"/>
      <c r="L35" s="103">
        <v>2.4079256673368402E-4</v>
      </c>
      <c r="M35" s="103">
        <v>2.3930201570072853E-4</v>
      </c>
      <c r="N35" s="103">
        <v>2.383256309005211E-4</v>
      </c>
      <c r="O35" s="103">
        <v>2.3369744561100087E-4</v>
      </c>
      <c r="P35" s="106"/>
      <c r="Q35" s="103">
        <v>2.4331564882886089E-4</v>
      </c>
      <c r="R35" s="103">
        <v>2.4135473119269316E-4</v>
      </c>
      <c r="S35" s="103">
        <v>2.3839738724832832E-4</v>
      </c>
      <c r="T35" s="103">
        <v>2.3968158521929007E-4</v>
      </c>
      <c r="U35" s="106"/>
      <c r="V35" s="103" t="s">
        <v>469</v>
      </c>
      <c r="W35" s="103" t="s">
        <v>469</v>
      </c>
      <c r="X35" s="103" t="s">
        <v>469</v>
      </c>
      <c r="Y35" s="103" t="s">
        <v>469</v>
      </c>
    </row>
    <row r="36" spans="1:25" ht="12.6" customHeight="1" x14ac:dyDescent="0.15">
      <c r="A36" s="19" t="s">
        <v>497</v>
      </c>
      <c r="B36" s="103">
        <v>0</v>
      </c>
      <c r="C36" s="103"/>
      <c r="D36" s="103"/>
      <c r="E36" s="103"/>
      <c r="F36" s="106"/>
      <c r="G36" s="103">
        <v>0</v>
      </c>
      <c r="H36" s="103">
        <v>0</v>
      </c>
      <c r="I36" s="103">
        <v>0</v>
      </c>
      <c r="J36" s="103">
        <v>0</v>
      </c>
      <c r="K36" s="106"/>
      <c r="L36" s="103">
        <v>4.7088578821104118E-5</v>
      </c>
      <c r="M36" s="103">
        <v>4.6797091709378487E-5</v>
      </c>
      <c r="N36" s="103">
        <v>4.6606153204722957E-5</v>
      </c>
      <c r="O36" s="103">
        <v>0</v>
      </c>
      <c r="P36" s="106"/>
      <c r="Q36" s="103">
        <v>4.7581984002813148E-5</v>
      </c>
      <c r="R36" s="103">
        <v>4.7198513798738836E-5</v>
      </c>
      <c r="S36" s="103">
        <v>4.6620185633071846E-5</v>
      </c>
      <c r="T36" s="103">
        <v>4.6871319038881731E-5</v>
      </c>
      <c r="U36" s="106"/>
      <c r="V36" s="103" t="s">
        <v>469</v>
      </c>
      <c r="W36" s="103" t="s">
        <v>469</v>
      </c>
      <c r="X36" s="103" t="s">
        <v>469</v>
      </c>
      <c r="Y36" s="103" t="s">
        <v>469</v>
      </c>
    </row>
    <row r="37" spans="1:25" ht="12.6" customHeight="1" x14ac:dyDescent="0.15">
      <c r="A37" s="19" t="s">
        <v>498</v>
      </c>
      <c r="B37" s="103">
        <v>3.4941941102907235E-2</v>
      </c>
      <c r="C37" s="103"/>
      <c r="D37" s="103"/>
      <c r="E37" s="103"/>
      <c r="F37" s="106"/>
      <c r="G37" s="103">
        <v>2.8027905973164017E-2</v>
      </c>
      <c r="H37" s="103">
        <v>3.0158165475292945E-2</v>
      </c>
      <c r="I37" s="103">
        <v>3.131333285134924E-2</v>
      </c>
      <c r="J37" s="103">
        <v>3.3561227796700073E-2</v>
      </c>
      <c r="K37" s="106"/>
      <c r="L37" s="103">
        <v>2.1090158120819769E-2</v>
      </c>
      <c r="M37" s="103">
        <v>2.3390479602713385E-2</v>
      </c>
      <c r="N37" s="103">
        <v>2.4161282387086251E-2</v>
      </c>
      <c r="O37" s="103">
        <v>2.7294516539859839E-2</v>
      </c>
      <c r="P37" s="106"/>
      <c r="Q37" s="103">
        <v>1.7762120558994798E-2</v>
      </c>
      <c r="R37" s="103">
        <v>1.8319550710297616E-2</v>
      </c>
      <c r="S37" s="103">
        <v>1.8916714085368932E-2</v>
      </c>
      <c r="T37" s="103">
        <v>2.1239349245910515E-2</v>
      </c>
      <c r="U37" s="106"/>
      <c r="V37" s="103" t="s">
        <v>469</v>
      </c>
      <c r="W37" s="103" t="s">
        <v>469</v>
      </c>
      <c r="X37" s="103" t="s">
        <v>469</v>
      </c>
      <c r="Y37" s="103" t="s">
        <v>469</v>
      </c>
    </row>
    <row r="38" spans="1:25" ht="12.6" customHeight="1" x14ac:dyDescent="0.15">
      <c r="A38" s="177" t="s">
        <v>28</v>
      </c>
      <c r="B38" s="187">
        <v>0.99999999999999989</v>
      </c>
      <c r="C38" s="187"/>
      <c r="D38" s="187"/>
      <c r="E38" s="187"/>
      <c r="F38" s="106"/>
      <c r="G38" s="187">
        <v>0.99999999999999989</v>
      </c>
      <c r="H38" s="187">
        <v>0.99999999999999989</v>
      </c>
      <c r="I38" s="187">
        <v>1</v>
      </c>
      <c r="J38" s="187">
        <v>1</v>
      </c>
      <c r="K38" s="106"/>
      <c r="L38" s="187">
        <v>0.99999999999999989</v>
      </c>
      <c r="M38" s="187">
        <v>0.99999999999999989</v>
      </c>
      <c r="N38" s="187">
        <v>0.99999999999999989</v>
      </c>
      <c r="O38" s="187">
        <v>0.99999999999999989</v>
      </c>
      <c r="P38" s="106"/>
      <c r="Q38" s="187">
        <v>0.99999999999999989</v>
      </c>
      <c r="R38" s="187">
        <v>0.99999999999999989</v>
      </c>
      <c r="S38" s="187">
        <v>0.99999999999999989</v>
      </c>
      <c r="T38" s="187">
        <v>0.99999999999999989</v>
      </c>
      <c r="U38" s="106"/>
      <c r="V38" s="187" t="s">
        <v>469</v>
      </c>
      <c r="W38" s="187" t="s">
        <v>469</v>
      </c>
      <c r="X38" s="187" t="s">
        <v>469</v>
      </c>
      <c r="Y38" s="187" t="s">
        <v>469</v>
      </c>
    </row>
    <row r="39" spans="1:25" ht="12.6" customHeight="1" x14ac:dyDescent="0.2">
      <c r="F39" s="105"/>
      <c r="L39" s="105"/>
      <c r="Q39" s="105"/>
      <c r="V39" s="33"/>
    </row>
    <row r="40" spans="1:25" ht="12.6" customHeight="1" x14ac:dyDescent="0.2">
      <c r="A40" s="153" t="s">
        <v>503</v>
      </c>
      <c r="V40" s="33"/>
    </row>
    <row r="41" spans="1:25" ht="12.6" customHeight="1" x14ac:dyDescent="0.2">
      <c r="A41" s="152" t="s">
        <v>73</v>
      </c>
      <c r="F41" s="97"/>
      <c r="V41" s="33"/>
    </row>
    <row r="42" spans="1:25" ht="12.6" customHeight="1" x14ac:dyDescent="0.15">
      <c r="A42" s="99"/>
      <c r="B42" s="16" t="s">
        <v>858</v>
      </c>
      <c r="C42" s="16" t="s">
        <v>859</v>
      </c>
      <c r="D42" s="16" t="s">
        <v>860</v>
      </c>
      <c r="E42" s="16" t="s">
        <v>861</v>
      </c>
      <c r="F42" s="106"/>
      <c r="G42" s="100" t="s">
        <v>526</v>
      </c>
      <c r="H42" s="100" t="s">
        <v>527</v>
      </c>
      <c r="I42" s="100" t="s">
        <v>528</v>
      </c>
      <c r="J42" s="100" t="s">
        <v>529</v>
      </c>
      <c r="K42" s="106"/>
      <c r="L42" s="16" t="s">
        <v>417</v>
      </c>
      <c r="M42" s="16" t="s">
        <v>418</v>
      </c>
      <c r="N42" s="16" t="s">
        <v>419</v>
      </c>
      <c r="O42" s="16" t="s">
        <v>420</v>
      </c>
      <c r="P42" s="106"/>
      <c r="Q42" s="16" t="s">
        <v>288</v>
      </c>
      <c r="R42" s="16" t="s">
        <v>289</v>
      </c>
      <c r="S42" s="16" t="s">
        <v>290</v>
      </c>
      <c r="T42" s="16" t="s">
        <v>291</v>
      </c>
      <c r="U42" s="106"/>
      <c r="V42" s="102" t="s">
        <v>225</v>
      </c>
      <c r="W42" s="102" t="s">
        <v>226</v>
      </c>
      <c r="X42" s="102" t="s">
        <v>227</v>
      </c>
      <c r="Y42" s="102" t="s">
        <v>228</v>
      </c>
    </row>
    <row r="43" spans="1:25" ht="12.6" customHeight="1" x14ac:dyDescent="0.15">
      <c r="A43" s="19" t="s">
        <v>32</v>
      </c>
      <c r="B43" s="103">
        <v>0.2868</v>
      </c>
      <c r="C43" s="103"/>
      <c r="D43" s="103"/>
      <c r="E43" s="103"/>
      <c r="F43" s="106"/>
      <c r="G43" s="103">
        <v>0.28299999999999997</v>
      </c>
      <c r="H43" s="103">
        <v>0.28670000000000001</v>
      </c>
      <c r="I43" s="103">
        <v>0.28899999999999998</v>
      </c>
      <c r="J43" s="103">
        <v>0.28720000000000001</v>
      </c>
      <c r="K43" s="106"/>
      <c r="L43" s="103">
        <v>0.27410000000000001</v>
      </c>
      <c r="M43" s="103">
        <v>0.27450000000000002</v>
      </c>
      <c r="N43" s="103">
        <v>0.27510000000000001</v>
      </c>
      <c r="O43" s="103">
        <v>0.27939999999999998</v>
      </c>
      <c r="P43" s="106"/>
      <c r="Q43" s="103">
        <v>0.27410000000000001</v>
      </c>
      <c r="R43" s="103">
        <v>0.26929999999999998</v>
      </c>
      <c r="S43" s="103">
        <v>0.26729999999999998</v>
      </c>
      <c r="T43" s="103">
        <v>0.27429999999999999</v>
      </c>
      <c r="U43" s="106"/>
      <c r="V43" s="103">
        <v>0.28520000000000001</v>
      </c>
      <c r="W43" s="103">
        <v>0.28270000000000001</v>
      </c>
      <c r="X43" s="103">
        <v>0.27379999999999999</v>
      </c>
      <c r="Y43" s="103">
        <v>0.27250000000000002</v>
      </c>
    </row>
    <row r="44" spans="1:25" ht="12.6" customHeight="1" x14ac:dyDescent="0.15">
      <c r="A44" s="19" t="s">
        <v>33</v>
      </c>
      <c r="B44" s="103">
        <v>4.99E-2</v>
      </c>
      <c r="C44" s="103"/>
      <c r="D44" s="103"/>
      <c r="E44" s="103"/>
      <c r="F44" s="106"/>
      <c r="G44" s="103">
        <v>4.6100000000000002E-2</v>
      </c>
      <c r="H44" s="103">
        <v>4.8800000000000003E-2</v>
      </c>
      <c r="I44" s="103">
        <v>4.6100000000000002E-2</v>
      </c>
      <c r="J44" s="103">
        <v>4.7899999999999998E-2</v>
      </c>
      <c r="K44" s="106"/>
      <c r="L44" s="103">
        <v>6.0199999999999997E-2</v>
      </c>
      <c r="M44" s="103">
        <v>4.82E-2</v>
      </c>
      <c r="N44" s="103">
        <v>4.8899999999999999E-2</v>
      </c>
      <c r="O44" s="103">
        <v>4.9200000000000001E-2</v>
      </c>
      <c r="P44" s="106"/>
      <c r="Q44" s="103">
        <v>6.0199999999999997E-2</v>
      </c>
      <c r="R44" s="103">
        <v>5.9299999999999999E-2</v>
      </c>
      <c r="S44" s="103">
        <v>5.21E-2</v>
      </c>
      <c r="T44" s="103">
        <v>4.9599999999999998E-2</v>
      </c>
      <c r="U44" s="106"/>
      <c r="V44" s="103">
        <v>8.0199999999999994E-2</v>
      </c>
      <c r="W44" s="103">
        <v>7.5899999999999995E-2</v>
      </c>
      <c r="X44" s="103">
        <v>7.6300000000000007E-2</v>
      </c>
      <c r="Y44" s="103">
        <v>7.2099999999999997E-2</v>
      </c>
    </row>
    <row r="45" spans="1:25" ht="12.6" customHeight="1" x14ac:dyDescent="0.15">
      <c r="A45" s="19" t="s">
        <v>34</v>
      </c>
      <c r="B45" s="103">
        <v>6.2E-2</v>
      </c>
      <c r="C45" s="103"/>
      <c r="D45" s="103"/>
      <c r="E45" s="103"/>
      <c r="F45" s="106"/>
      <c r="G45" s="103">
        <v>6.2E-2</v>
      </c>
      <c r="H45" s="103">
        <v>6.2100000000000002E-2</v>
      </c>
      <c r="I45" s="103">
        <v>6.3600000000000004E-2</v>
      </c>
      <c r="J45" s="103">
        <v>6.3799999999999996E-2</v>
      </c>
      <c r="K45" s="106"/>
      <c r="L45" s="103">
        <v>7.1999999999999995E-2</v>
      </c>
      <c r="M45" s="103">
        <v>6.5000000000000002E-2</v>
      </c>
      <c r="N45" s="103">
        <v>6.3299999999999995E-2</v>
      </c>
      <c r="O45" s="103">
        <v>6.2300000000000001E-2</v>
      </c>
      <c r="P45" s="106"/>
      <c r="Q45" s="103">
        <v>7.1999999999999995E-2</v>
      </c>
      <c r="R45" s="103">
        <v>7.3099999999999998E-2</v>
      </c>
      <c r="S45" s="103">
        <v>6.6199999999999995E-2</v>
      </c>
      <c r="T45" s="103">
        <v>6.5500000000000003E-2</v>
      </c>
      <c r="U45" s="106"/>
      <c r="V45" s="103">
        <v>0.06</v>
      </c>
      <c r="W45" s="103">
        <v>5.9299999999999999E-2</v>
      </c>
      <c r="X45" s="103">
        <v>6.1699999999999998E-2</v>
      </c>
      <c r="Y45" s="103">
        <v>6.2899999999999998E-2</v>
      </c>
    </row>
    <row r="46" spans="1:25" ht="12.6" customHeight="1" x14ac:dyDescent="0.15">
      <c r="A46" s="19" t="s">
        <v>35</v>
      </c>
      <c r="B46" s="103">
        <v>8.0399999999999999E-2</v>
      </c>
      <c r="C46" s="103"/>
      <c r="D46" s="103"/>
      <c r="E46" s="103"/>
      <c r="F46" s="106"/>
      <c r="G46" s="103">
        <v>7.6499999999999999E-2</v>
      </c>
      <c r="H46" s="103">
        <v>7.5499999999999998E-2</v>
      </c>
      <c r="I46" s="103">
        <v>7.6799999999999993E-2</v>
      </c>
      <c r="J46" s="103">
        <v>7.8200000000000006E-2</v>
      </c>
      <c r="K46" s="106"/>
      <c r="L46" s="103">
        <v>6.2399999999999997E-2</v>
      </c>
      <c r="M46" s="103">
        <v>7.6700000000000004E-2</v>
      </c>
      <c r="N46" s="103">
        <v>7.7299999999999994E-2</v>
      </c>
      <c r="O46" s="103">
        <v>7.7499999999999999E-2</v>
      </c>
      <c r="P46" s="106"/>
      <c r="Q46" s="103">
        <v>6.2399999999999997E-2</v>
      </c>
      <c r="R46" s="103">
        <v>6.4199999999999993E-2</v>
      </c>
      <c r="S46" s="103">
        <v>7.7700000000000005E-2</v>
      </c>
      <c r="T46" s="103">
        <v>7.4899999999999994E-2</v>
      </c>
      <c r="U46" s="106"/>
      <c r="V46" s="103">
        <v>6.0400000000000002E-2</v>
      </c>
      <c r="W46" s="103">
        <v>5.9499999999999997E-2</v>
      </c>
      <c r="X46" s="103">
        <v>6.0199999999999997E-2</v>
      </c>
      <c r="Y46" s="103">
        <v>6.13E-2</v>
      </c>
    </row>
    <row r="47" spans="1:25" ht="12.6" customHeight="1" x14ac:dyDescent="0.15">
      <c r="A47" s="19" t="s">
        <v>36</v>
      </c>
      <c r="B47" s="103">
        <v>6.1499999999999999E-2</v>
      </c>
      <c r="C47" s="103"/>
      <c r="D47" s="103"/>
      <c r="E47" s="103"/>
      <c r="F47" s="106"/>
      <c r="G47" s="103">
        <v>6.6699999999999995E-2</v>
      </c>
      <c r="H47" s="103">
        <v>6.5500000000000003E-2</v>
      </c>
      <c r="I47" s="103">
        <v>6.3700000000000007E-2</v>
      </c>
      <c r="J47" s="103">
        <v>6.25E-2</v>
      </c>
      <c r="K47" s="106"/>
      <c r="L47" s="103">
        <v>5.9299999999999999E-2</v>
      </c>
      <c r="M47" s="103">
        <v>6.2799999999999995E-2</v>
      </c>
      <c r="N47" s="103">
        <v>6.4500000000000002E-2</v>
      </c>
      <c r="O47" s="103">
        <v>6.4399999999999999E-2</v>
      </c>
      <c r="P47" s="106"/>
      <c r="Q47" s="103">
        <v>5.9299999999999999E-2</v>
      </c>
      <c r="R47" s="103">
        <v>5.8700000000000002E-2</v>
      </c>
      <c r="S47" s="103">
        <v>5.9799999999999999E-2</v>
      </c>
      <c r="T47" s="103">
        <v>6.0100000000000001E-2</v>
      </c>
      <c r="U47" s="106"/>
      <c r="V47" s="103">
        <v>5.0999999999999997E-2</v>
      </c>
      <c r="W47" s="103">
        <v>5.5199999999999999E-2</v>
      </c>
      <c r="X47" s="103">
        <v>5.8400000000000001E-2</v>
      </c>
      <c r="Y47" s="103">
        <v>5.9299999999999999E-2</v>
      </c>
    </row>
    <row r="48" spans="1:25" ht="12.6" customHeight="1" x14ac:dyDescent="0.15">
      <c r="A48" s="19" t="s">
        <v>37</v>
      </c>
      <c r="B48" s="103">
        <v>6.5500000000000003E-2</v>
      </c>
      <c r="C48" s="103"/>
      <c r="D48" s="103"/>
      <c r="E48" s="103"/>
      <c r="F48" s="106"/>
      <c r="G48" s="103">
        <v>6.8500000000000005E-2</v>
      </c>
      <c r="H48" s="103">
        <v>6.7900000000000002E-2</v>
      </c>
      <c r="I48" s="103">
        <v>6.6100000000000006E-2</v>
      </c>
      <c r="J48" s="103">
        <v>6.5500000000000003E-2</v>
      </c>
      <c r="K48" s="106"/>
      <c r="L48" s="103">
        <v>6.7500000000000004E-2</v>
      </c>
      <c r="M48" s="103">
        <v>7.1900000000000006E-2</v>
      </c>
      <c r="N48" s="103">
        <v>7.0800000000000002E-2</v>
      </c>
      <c r="O48" s="103">
        <v>7.0000000000000007E-2</v>
      </c>
      <c r="P48" s="106"/>
      <c r="Q48" s="103">
        <v>6.7500000000000004E-2</v>
      </c>
      <c r="R48" s="103">
        <v>7.5300000000000006E-2</v>
      </c>
      <c r="S48" s="103">
        <v>7.46E-2</v>
      </c>
      <c r="T48" s="103">
        <v>7.2999999999999995E-2</v>
      </c>
      <c r="U48" s="106"/>
      <c r="V48" s="103">
        <v>7.9200000000000007E-2</v>
      </c>
      <c r="W48" s="103">
        <v>7.8299999999999995E-2</v>
      </c>
      <c r="X48" s="103">
        <v>7.5800000000000006E-2</v>
      </c>
      <c r="Y48" s="103">
        <v>6.7500000000000004E-2</v>
      </c>
    </row>
    <row r="49" spans="1:25" ht="12.6" customHeight="1" x14ac:dyDescent="0.15">
      <c r="A49" s="19" t="s">
        <v>38</v>
      </c>
      <c r="B49" s="103">
        <v>0.19489999999999999</v>
      </c>
      <c r="C49" s="103"/>
      <c r="D49" s="103"/>
      <c r="E49" s="103"/>
      <c r="F49" s="106"/>
      <c r="G49" s="103">
        <v>0.19850000000000001</v>
      </c>
      <c r="H49" s="103">
        <v>0.19620000000000001</v>
      </c>
      <c r="I49" s="103">
        <v>0.1966</v>
      </c>
      <c r="J49" s="103">
        <v>0.19650000000000001</v>
      </c>
      <c r="K49" s="106"/>
      <c r="L49" s="103">
        <v>0.2034</v>
      </c>
      <c r="M49" s="103">
        <v>0.19969999999999999</v>
      </c>
      <c r="N49" s="103">
        <v>0.19969999999999999</v>
      </c>
      <c r="O49" s="103">
        <v>0.19739999999999999</v>
      </c>
      <c r="P49" s="106"/>
      <c r="Q49" s="103">
        <v>0.2034</v>
      </c>
      <c r="R49" s="103">
        <v>0.1958</v>
      </c>
      <c r="S49" s="103">
        <v>0.1966</v>
      </c>
      <c r="T49" s="103">
        <v>0.19700000000000001</v>
      </c>
      <c r="U49" s="106"/>
      <c r="V49" s="103">
        <v>0.18479999999999999</v>
      </c>
      <c r="W49" s="103">
        <v>0.18840000000000001</v>
      </c>
      <c r="X49" s="103">
        <v>0.1933</v>
      </c>
      <c r="Y49" s="103">
        <v>0.2036</v>
      </c>
    </row>
    <row r="50" spans="1:25" ht="12.6" customHeight="1" x14ac:dyDescent="0.15">
      <c r="A50" s="19" t="s">
        <v>39</v>
      </c>
      <c r="B50" s="103">
        <v>0.1167</v>
      </c>
      <c r="C50" s="103"/>
      <c r="D50" s="103"/>
      <c r="E50" s="103"/>
      <c r="F50" s="106"/>
      <c r="G50" s="103">
        <v>0.11219999999999999</v>
      </c>
      <c r="H50" s="103">
        <v>0.1123</v>
      </c>
      <c r="I50" s="103">
        <v>0.1143</v>
      </c>
      <c r="J50" s="103">
        <v>0.11550000000000001</v>
      </c>
      <c r="K50" s="106"/>
      <c r="L50" s="103">
        <v>0.105</v>
      </c>
      <c r="M50" s="103">
        <v>0.11219999999999999</v>
      </c>
      <c r="N50" s="103">
        <v>0.113</v>
      </c>
      <c r="O50" s="103">
        <v>0.11310000000000001</v>
      </c>
      <c r="P50" s="106"/>
      <c r="Q50" s="103">
        <v>0.105</v>
      </c>
      <c r="R50" s="103">
        <v>0.1079</v>
      </c>
      <c r="S50" s="103">
        <v>0.1101</v>
      </c>
      <c r="T50" s="103">
        <v>0.1108</v>
      </c>
      <c r="U50" s="106"/>
      <c r="V50" s="103">
        <v>0.10349999999999999</v>
      </c>
      <c r="W50" s="103">
        <v>0.10299999999999999</v>
      </c>
      <c r="X50" s="103">
        <v>0.1038</v>
      </c>
      <c r="Y50" s="103">
        <v>0.1038</v>
      </c>
    </row>
    <row r="51" spans="1:25" ht="12.6" customHeight="1" x14ac:dyDescent="0.15">
      <c r="A51" s="19" t="s">
        <v>40</v>
      </c>
      <c r="B51" s="103">
        <v>8.2199999999999995E-2</v>
      </c>
      <c r="C51" s="103"/>
      <c r="D51" s="103"/>
      <c r="E51" s="103"/>
      <c r="F51" s="106"/>
      <c r="G51" s="103">
        <v>8.6400000000000005E-2</v>
      </c>
      <c r="H51" s="103">
        <v>8.5000000000000006E-2</v>
      </c>
      <c r="I51" s="103">
        <v>8.3900000000000002E-2</v>
      </c>
      <c r="J51" s="103">
        <v>8.3000000000000004E-2</v>
      </c>
      <c r="K51" s="106"/>
      <c r="L51" s="103">
        <v>9.6199999999999994E-2</v>
      </c>
      <c r="M51" s="103">
        <v>8.9099999999999999E-2</v>
      </c>
      <c r="N51" s="103">
        <v>8.7499999999999994E-2</v>
      </c>
      <c r="O51" s="103">
        <v>8.6800000000000002E-2</v>
      </c>
      <c r="P51" s="106"/>
      <c r="Q51" s="103">
        <v>9.6199999999999994E-2</v>
      </c>
      <c r="R51" s="103">
        <v>9.6299999999999997E-2</v>
      </c>
      <c r="S51" s="103">
        <v>9.5500000000000002E-2</v>
      </c>
      <c r="T51" s="103">
        <v>9.4899999999999998E-2</v>
      </c>
      <c r="U51" s="106"/>
      <c r="V51" s="103">
        <v>9.5699999999999993E-2</v>
      </c>
      <c r="W51" s="103">
        <v>9.7699999999999995E-2</v>
      </c>
      <c r="X51" s="103">
        <v>9.6699999999999994E-2</v>
      </c>
      <c r="Y51" s="103">
        <v>9.7100000000000006E-2</v>
      </c>
    </row>
    <row r="52" spans="1:25" ht="12.6" customHeight="1" x14ac:dyDescent="0.15">
      <c r="A52" s="177" t="s">
        <v>28</v>
      </c>
      <c r="B52" s="187">
        <v>0.99999999999999989</v>
      </c>
      <c r="C52" s="187"/>
      <c r="D52" s="187"/>
      <c r="E52" s="187"/>
      <c r="F52" s="106"/>
      <c r="G52" s="187">
        <v>0.99999999999999989</v>
      </c>
      <c r="H52" s="187">
        <v>0.99999999999999989</v>
      </c>
      <c r="I52" s="187">
        <v>0.99999999999999989</v>
      </c>
      <c r="J52" s="187">
        <v>0.99999999999999989</v>
      </c>
      <c r="K52" s="106"/>
      <c r="L52" s="187">
        <v>0.99999999999999989</v>
      </c>
      <c r="M52" s="187">
        <v>0.99999999999999989</v>
      </c>
      <c r="N52" s="187">
        <v>0.99999999999999989</v>
      </c>
      <c r="O52" s="187">
        <v>0.99999999999999989</v>
      </c>
      <c r="P52" s="106"/>
      <c r="Q52" s="187">
        <v>1</v>
      </c>
      <c r="R52" s="187">
        <v>1</v>
      </c>
      <c r="S52" s="187">
        <v>0.99999999999999989</v>
      </c>
      <c r="T52" s="187">
        <v>0.99999999999999989</v>
      </c>
      <c r="U52" s="106"/>
      <c r="V52" s="187">
        <v>1</v>
      </c>
      <c r="W52" s="187">
        <v>1</v>
      </c>
      <c r="X52" s="187">
        <v>0.99999999999999989</v>
      </c>
      <c r="Y52" s="187">
        <v>0.99999999999999989</v>
      </c>
    </row>
    <row r="54" spans="1:25" ht="12.6" customHeight="1" x14ac:dyDescent="0.15">
      <c r="A54" s="8" t="s">
        <v>760</v>
      </c>
      <c r="B54" s="8"/>
    </row>
    <row r="55" spans="1:25" ht="12.6" customHeight="1" x14ac:dyDescent="0.15">
      <c r="B55" s="8"/>
      <c r="G55" s="8"/>
    </row>
    <row r="57" spans="1:25" ht="12.6" customHeight="1" x14ac:dyDescent="0.15">
      <c r="A57" s="148" t="s">
        <v>504</v>
      </c>
    </row>
    <row r="59" spans="1:25" ht="12" customHeight="1" x14ac:dyDescent="0.15">
      <c r="A59" s="107"/>
      <c r="B59" s="16" t="s">
        <v>858</v>
      </c>
      <c r="C59" s="16" t="s">
        <v>859</v>
      </c>
      <c r="D59" s="16" t="s">
        <v>860</v>
      </c>
      <c r="E59" s="16" t="s">
        <v>861</v>
      </c>
      <c r="F59" s="106"/>
      <c r="G59" s="100" t="s">
        <v>526</v>
      </c>
      <c r="H59" s="100" t="s">
        <v>527</v>
      </c>
      <c r="I59" s="100" t="s">
        <v>528</v>
      </c>
      <c r="J59" s="100" t="s">
        <v>529</v>
      </c>
      <c r="K59" s="106"/>
      <c r="L59" s="100" t="s">
        <v>417</v>
      </c>
      <c r="M59" s="100" t="s">
        <v>418</v>
      </c>
      <c r="N59" s="100" t="s">
        <v>419</v>
      </c>
      <c r="O59" s="100" t="s">
        <v>420</v>
      </c>
      <c r="P59" s="106"/>
      <c r="Q59" s="100" t="s">
        <v>288</v>
      </c>
      <c r="R59" s="100" t="s">
        <v>289</v>
      </c>
      <c r="S59" s="100" t="s">
        <v>290</v>
      </c>
      <c r="T59" s="100" t="s">
        <v>291</v>
      </c>
      <c r="U59" s="106"/>
      <c r="V59" s="108" t="s">
        <v>225</v>
      </c>
      <c r="W59" s="108" t="s">
        <v>226</v>
      </c>
      <c r="X59" s="108" t="s">
        <v>227</v>
      </c>
      <c r="Y59" s="108" t="s">
        <v>228</v>
      </c>
    </row>
    <row r="60" spans="1:25" ht="10.5" x14ac:dyDescent="0.15">
      <c r="A60" s="109">
        <v>2016</v>
      </c>
      <c r="B60" s="110">
        <v>2.5536555000000001</v>
      </c>
      <c r="C60" s="110"/>
      <c r="D60" s="110"/>
      <c r="E60" s="110"/>
      <c r="F60" s="111"/>
      <c r="G60" s="110">
        <v>7.827090568</v>
      </c>
      <c r="H60" s="110">
        <v>11.497896960783615</v>
      </c>
      <c r="I60" s="110">
        <v>14.676666452508478</v>
      </c>
      <c r="J60" s="110">
        <v>16.982470793409913</v>
      </c>
      <c r="K60" s="111"/>
      <c r="L60" s="110" t="s">
        <v>66</v>
      </c>
      <c r="M60" s="110" t="s">
        <v>66</v>
      </c>
      <c r="N60" s="110" t="s">
        <v>66</v>
      </c>
      <c r="O60" s="110" t="s">
        <v>66</v>
      </c>
      <c r="P60" s="111"/>
      <c r="Q60" s="110" t="s">
        <v>66</v>
      </c>
      <c r="R60" s="110" t="s">
        <v>66</v>
      </c>
      <c r="S60" s="110" t="s">
        <v>66</v>
      </c>
      <c r="T60" s="110" t="s">
        <v>66</v>
      </c>
      <c r="U60" s="111"/>
      <c r="V60" s="110" t="s">
        <v>469</v>
      </c>
      <c r="W60" s="110" t="s">
        <v>469</v>
      </c>
      <c r="X60" s="110" t="s">
        <v>469</v>
      </c>
      <c r="Y60" s="110" t="s">
        <v>469</v>
      </c>
    </row>
    <row r="61" spans="1:25" ht="10.5" x14ac:dyDescent="0.15">
      <c r="A61" s="109">
        <v>2015</v>
      </c>
      <c r="B61" s="110">
        <v>15.891566073706281</v>
      </c>
      <c r="C61" s="110"/>
      <c r="D61" s="110"/>
      <c r="E61" s="110"/>
      <c r="F61" s="111"/>
      <c r="G61" s="110">
        <v>7.827090568</v>
      </c>
      <c r="H61" s="110">
        <v>11.497896960783615</v>
      </c>
      <c r="I61" s="110">
        <v>14.676666452508478</v>
      </c>
      <c r="J61" s="110">
        <v>16.982470793409913</v>
      </c>
      <c r="K61" s="111"/>
      <c r="L61" s="110" t="s">
        <v>66</v>
      </c>
      <c r="M61" s="110" t="s">
        <v>66</v>
      </c>
      <c r="N61" s="110" t="s">
        <v>66</v>
      </c>
      <c r="O61" s="110" t="s">
        <v>66</v>
      </c>
      <c r="P61" s="111"/>
      <c r="Q61" s="110" t="s">
        <v>66</v>
      </c>
      <c r="R61" s="110" t="s">
        <v>66</v>
      </c>
      <c r="S61" s="110" t="s">
        <v>66</v>
      </c>
      <c r="T61" s="110" t="s">
        <v>66</v>
      </c>
      <c r="U61" s="111"/>
      <c r="V61" s="110" t="s">
        <v>469</v>
      </c>
      <c r="W61" s="110" t="s">
        <v>469</v>
      </c>
      <c r="X61" s="110" t="s">
        <v>469</v>
      </c>
      <c r="Y61" s="110" t="s">
        <v>469</v>
      </c>
    </row>
    <row r="62" spans="1:25" ht="10.5" x14ac:dyDescent="0.15">
      <c r="A62" s="109">
        <v>2014</v>
      </c>
      <c r="B62" s="110">
        <v>13.369093903232505</v>
      </c>
      <c r="C62" s="110"/>
      <c r="D62" s="110"/>
      <c r="E62" s="110"/>
      <c r="F62" s="111"/>
      <c r="G62" s="110">
        <v>19.225513486666049</v>
      </c>
      <c r="H62" s="110">
        <v>17.348060875841931</v>
      </c>
      <c r="I62" s="110">
        <v>14.52092970487508</v>
      </c>
      <c r="J62" s="110">
        <v>14.326143312509007</v>
      </c>
      <c r="K62" s="111"/>
      <c r="L62" s="110">
        <v>4.3350980087539837</v>
      </c>
      <c r="M62" s="110">
        <v>9.4752889111995895</v>
      </c>
      <c r="N62" s="110">
        <v>14.742449865148414</v>
      </c>
      <c r="O62" s="110">
        <v>19.737119810467448</v>
      </c>
      <c r="P62" s="111"/>
      <c r="Q62" s="110" t="s">
        <v>66</v>
      </c>
      <c r="R62" s="110" t="s">
        <v>66</v>
      </c>
      <c r="S62" s="110" t="s">
        <v>66</v>
      </c>
      <c r="T62" s="110" t="s">
        <v>66</v>
      </c>
      <c r="U62" s="111"/>
      <c r="V62" s="110" t="s">
        <v>469</v>
      </c>
      <c r="W62" s="110" t="s">
        <v>469</v>
      </c>
      <c r="X62" s="110" t="s">
        <v>469</v>
      </c>
      <c r="Y62" s="110" t="s">
        <v>469</v>
      </c>
    </row>
    <row r="63" spans="1:25" ht="12.6" customHeight="1" x14ac:dyDescent="0.15">
      <c r="A63" s="109">
        <v>2013</v>
      </c>
      <c r="B63" s="110">
        <v>9.1441353647156127</v>
      </c>
      <c r="C63" s="110"/>
      <c r="D63" s="110"/>
      <c r="E63" s="110"/>
      <c r="F63" s="111"/>
      <c r="G63" s="110">
        <v>13.477662101179391</v>
      </c>
      <c r="H63" s="110">
        <v>12.086715756677439</v>
      </c>
      <c r="I63" s="110">
        <v>10.008518722234548</v>
      </c>
      <c r="J63" s="110">
        <v>9.8484512355480778</v>
      </c>
      <c r="K63" s="111"/>
      <c r="L63" s="110">
        <v>17.09875910531629</v>
      </c>
      <c r="M63" s="110">
        <v>16.317805301136712</v>
      </c>
      <c r="N63" s="110">
        <v>15.331004839724335</v>
      </c>
      <c r="O63" s="110">
        <v>13.900668776881373</v>
      </c>
      <c r="P63" s="111"/>
      <c r="Q63" s="110">
        <v>6.2449056085503551</v>
      </c>
      <c r="R63" s="110">
        <v>9.9854930726920532</v>
      </c>
      <c r="S63" s="110">
        <v>14.602011102608547</v>
      </c>
      <c r="T63" s="110">
        <v>17.414345527286159</v>
      </c>
      <c r="U63" s="111"/>
      <c r="V63" s="110" t="s">
        <v>469</v>
      </c>
      <c r="W63" s="110" t="s">
        <v>469</v>
      </c>
      <c r="X63" s="110" t="s">
        <v>469</v>
      </c>
      <c r="Y63" s="110" t="s">
        <v>469</v>
      </c>
    </row>
    <row r="64" spans="1:25" ht="12.6" customHeight="1" x14ac:dyDescent="0.15">
      <c r="A64" s="109">
        <v>2012</v>
      </c>
      <c r="B64" s="110">
        <v>3.6299784182746984</v>
      </c>
      <c r="C64" s="110"/>
      <c r="D64" s="110"/>
      <c r="E64" s="110"/>
      <c r="F64" s="111"/>
      <c r="G64" s="110">
        <v>5.7591587939831372</v>
      </c>
      <c r="H64" s="110">
        <v>4.9931008780551682</v>
      </c>
      <c r="I64" s="110">
        <v>4.0860572759051124</v>
      </c>
      <c r="J64" s="110">
        <v>3.9622789786278214</v>
      </c>
      <c r="K64" s="111"/>
      <c r="L64" s="110">
        <v>7.927535830318015</v>
      </c>
      <c r="M64" s="110">
        <v>7.3858427930830644</v>
      </c>
      <c r="N64" s="110">
        <v>6.7598676788977121</v>
      </c>
      <c r="O64" s="110">
        <v>6.003663505825668</v>
      </c>
      <c r="P64" s="111"/>
      <c r="Q64" s="110">
        <v>12.882974743709211</v>
      </c>
      <c r="R64" s="110">
        <v>10.37517531185404</v>
      </c>
      <c r="S64" s="110">
        <v>9.5066776048545076</v>
      </c>
      <c r="T64" s="110">
        <v>8.309444075421899</v>
      </c>
      <c r="U64" s="111"/>
      <c r="V64" s="110" t="s">
        <v>469</v>
      </c>
      <c r="W64" s="110" t="s">
        <v>469</v>
      </c>
      <c r="X64" s="110" t="s">
        <v>469</v>
      </c>
      <c r="Y64" s="110" t="s">
        <v>469</v>
      </c>
    </row>
    <row r="65" spans="1:25" ht="12.6" customHeight="1" x14ac:dyDescent="0.15">
      <c r="A65" s="109">
        <v>2011</v>
      </c>
      <c r="B65" s="110">
        <v>4.0575300728790307</v>
      </c>
      <c r="C65" s="110"/>
      <c r="D65" s="110"/>
      <c r="E65" s="110"/>
      <c r="F65" s="111"/>
      <c r="G65" s="110">
        <v>6.0992641899791353</v>
      </c>
      <c r="H65" s="110">
        <v>5.3531727750237987</v>
      </c>
      <c r="I65" s="110">
        <v>4.3259422911951315</v>
      </c>
      <c r="J65" s="110">
        <v>4.3162083918754988</v>
      </c>
      <c r="K65" s="111"/>
      <c r="L65" s="110">
        <v>8.3806506886496486</v>
      </c>
      <c r="M65" s="110">
        <v>7.7738531508134132</v>
      </c>
      <c r="N65" s="110">
        <v>7.1118570007814519</v>
      </c>
      <c r="O65" s="110">
        <v>6.3302671142865909</v>
      </c>
      <c r="P65" s="111"/>
      <c r="Q65" s="110">
        <v>14.043606166728111</v>
      </c>
      <c r="R65" s="110">
        <v>11.213327543952305</v>
      </c>
      <c r="S65" s="110">
        <v>10.11715265210632</v>
      </c>
      <c r="T65" s="110">
        <v>8.7653671000911757</v>
      </c>
      <c r="U65" s="111"/>
      <c r="V65" s="110" t="s">
        <v>469</v>
      </c>
      <c r="W65" s="110" t="s">
        <v>469</v>
      </c>
      <c r="X65" s="110" t="s">
        <v>469</v>
      </c>
      <c r="Y65" s="110" t="s">
        <v>469</v>
      </c>
    </row>
    <row r="66" spans="1:25" ht="12.6" customHeight="1" x14ac:dyDescent="0.15">
      <c r="A66" s="109">
        <v>2010</v>
      </c>
      <c r="B66" s="110">
        <v>2.3810192304153004</v>
      </c>
      <c r="C66" s="110"/>
      <c r="D66" s="110"/>
      <c r="E66" s="110"/>
      <c r="F66" s="111"/>
      <c r="G66" s="110">
        <v>3.6206921690386182</v>
      </c>
      <c r="H66" s="110">
        <v>3.2449449174641996</v>
      </c>
      <c r="I66" s="110">
        <v>2.6220250730037149</v>
      </c>
      <c r="J66" s="110">
        <v>2.5990713952633935</v>
      </c>
      <c r="K66" s="111"/>
      <c r="L66" s="110">
        <v>4.809140317759101</v>
      </c>
      <c r="M66" s="110">
        <v>4.5804788933135914</v>
      </c>
      <c r="N66" s="110">
        <v>4.1760371160972927</v>
      </c>
      <c r="O66" s="110">
        <v>3.7888118189288953</v>
      </c>
      <c r="P66" s="111"/>
      <c r="Q66" s="110">
        <v>8.381135541764392</v>
      </c>
      <c r="R66" s="110">
        <v>6.6713855057692859</v>
      </c>
      <c r="S66" s="110">
        <v>6.0029037869630528</v>
      </c>
      <c r="T66" s="110">
        <v>5.1427224290366755</v>
      </c>
      <c r="U66" s="111"/>
      <c r="V66" s="110" t="s">
        <v>469</v>
      </c>
      <c r="W66" s="110" t="s">
        <v>469</v>
      </c>
      <c r="X66" s="110" t="s">
        <v>469</v>
      </c>
      <c r="Y66" s="110" t="s">
        <v>469</v>
      </c>
    </row>
    <row r="67" spans="1:25" ht="12.6" customHeight="1" x14ac:dyDescent="0.15">
      <c r="A67" s="109">
        <v>2009</v>
      </c>
      <c r="B67" s="110">
        <v>1.1878150700036481</v>
      </c>
      <c r="C67" s="110"/>
      <c r="D67" s="110"/>
      <c r="E67" s="110"/>
      <c r="F67" s="111"/>
      <c r="G67" s="110">
        <v>1.7342392178381485</v>
      </c>
      <c r="H67" s="110">
        <v>1.5855351327526606</v>
      </c>
      <c r="I67" s="110">
        <v>1.2580060641025126</v>
      </c>
      <c r="J67" s="110">
        <v>1.2578275653955673</v>
      </c>
      <c r="K67" s="111"/>
      <c r="L67" s="110">
        <v>2.8149325958380214</v>
      </c>
      <c r="M67" s="110">
        <v>2.4455702657917162</v>
      </c>
      <c r="N67" s="110">
        <v>2.1523542724671976</v>
      </c>
      <c r="O67" s="110">
        <v>1.7628671930636663</v>
      </c>
      <c r="P67" s="111"/>
      <c r="Q67" s="110">
        <v>4.7841128965597441</v>
      </c>
      <c r="R67" s="110">
        <v>3.6672323346567492</v>
      </c>
      <c r="S67" s="110">
        <v>3.3462617601349827</v>
      </c>
      <c r="T67" s="110">
        <v>2.9027078199904781</v>
      </c>
      <c r="U67" s="111"/>
      <c r="V67" s="110" t="s">
        <v>469</v>
      </c>
      <c r="W67" s="110" t="s">
        <v>469</v>
      </c>
      <c r="X67" s="110" t="s">
        <v>469</v>
      </c>
      <c r="Y67" s="110" t="s">
        <v>469</v>
      </c>
    </row>
    <row r="68" spans="1:25" ht="12.6" customHeight="1" x14ac:dyDescent="0.15">
      <c r="A68" s="109">
        <v>2008</v>
      </c>
      <c r="B68" s="110">
        <v>0.25404441496108804</v>
      </c>
      <c r="C68" s="110"/>
      <c r="D68" s="110"/>
      <c r="E68" s="110"/>
      <c r="F68" s="111"/>
      <c r="G68" s="110">
        <v>0.41205163795892635</v>
      </c>
      <c r="H68" s="110">
        <v>0.39330406969811754</v>
      </c>
      <c r="I68" s="110">
        <v>0.32974367522245901</v>
      </c>
      <c r="J68" s="110">
        <v>0.28866876695651705</v>
      </c>
      <c r="K68" s="111"/>
      <c r="L68" s="110">
        <v>0.64108073581846969</v>
      </c>
      <c r="M68" s="110">
        <v>0.49460918397570391</v>
      </c>
      <c r="N68" s="110">
        <v>0.46257992233627254</v>
      </c>
      <c r="O68" s="110">
        <v>0.41988474853989421</v>
      </c>
      <c r="P68" s="111"/>
      <c r="Q68" s="110">
        <v>1.7158930870438434</v>
      </c>
      <c r="R68" s="110">
        <v>1.3430715101276449</v>
      </c>
      <c r="S68" s="110">
        <v>1.2055066637488423</v>
      </c>
      <c r="T68" s="110">
        <v>0.66597544215325288</v>
      </c>
      <c r="U68" s="111"/>
      <c r="V68" s="110" t="s">
        <v>469</v>
      </c>
      <c r="W68" s="110" t="s">
        <v>469</v>
      </c>
      <c r="X68" s="110" t="s">
        <v>469</v>
      </c>
      <c r="Y68" s="110" t="s">
        <v>469</v>
      </c>
    </row>
    <row r="69" spans="1:25" ht="12.6" customHeight="1" x14ac:dyDescent="0.15">
      <c r="A69" s="109">
        <v>2007</v>
      </c>
      <c r="B69" s="110">
        <v>2.154253587795631</v>
      </c>
      <c r="C69" s="110"/>
      <c r="D69" s="110"/>
      <c r="E69" s="110"/>
      <c r="F69" s="111"/>
      <c r="G69" s="110">
        <v>3.6124063810891367</v>
      </c>
      <c r="H69" s="110">
        <v>3.286100275535075</v>
      </c>
      <c r="I69" s="110">
        <v>2.4001517984138472</v>
      </c>
      <c r="J69" s="110">
        <v>2.3143293653548027</v>
      </c>
      <c r="K69" s="111"/>
      <c r="L69" s="110">
        <v>5.3431601916641132</v>
      </c>
      <c r="M69" s="110">
        <v>5.0655935730199229</v>
      </c>
      <c r="N69" s="110">
        <v>4.3126066078355736</v>
      </c>
      <c r="O69" s="110">
        <v>3.8677725032451216</v>
      </c>
      <c r="P69" s="111"/>
      <c r="Q69" s="110">
        <v>8.491501833059047</v>
      </c>
      <c r="R69" s="110">
        <v>6.8939052262975995</v>
      </c>
      <c r="S69" s="110">
        <v>6.2558107898299893</v>
      </c>
      <c r="T69" s="110">
        <v>5.4805858843634256</v>
      </c>
      <c r="U69" s="111"/>
      <c r="V69" s="110" t="s">
        <v>469</v>
      </c>
      <c r="W69" s="110" t="s">
        <v>469</v>
      </c>
      <c r="X69" s="110" t="s">
        <v>469</v>
      </c>
      <c r="Y69" s="110" t="s">
        <v>469</v>
      </c>
    </row>
    <row r="70" spans="1:25" ht="12.6" customHeight="1" x14ac:dyDescent="0.15">
      <c r="A70" s="109">
        <v>2006</v>
      </c>
      <c r="B70" s="110">
        <v>0.91790052234485164</v>
      </c>
      <c r="C70" s="110"/>
      <c r="D70" s="110"/>
      <c r="E70" s="110"/>
      <c r="F70" s="111"/>
      <c r="G70" s="110">
        <v>2.6275465525947643</v>
      </c>
      <c r="H70" s="110">
        <v>2.0498225704310711</v>
      </c>
      <c r="I70" s="110">
        <v>1.4035737163977124</v>
      </c>
      <c r="J70" s="110">
        <v>1.1951575506942307</v>
      </c>
      <c r="K70" s="111"/>
      <c r="L70" s="110">
        <v>4.446807914882883</v>
      </c>
      <c r="M70" s="110">
        <v>4.169734834945932</v>
      </c>
      <c r="N70" s="110">
        <v>3.4928259702503648</v>
      </c>
      <c r="O70" s="110">
        <v>2.8034977089148518</v>
      </c>
      <c r="P70" s="111"/>
      <c r="Q70" s="110">
        <v>7.2869365212276023</v>
      </c>
      <c r="R70" s="110">
        <v>5.9415223552406848</v>
      </c>
      <c r="S70" s="110">
        <v>5.3153969475236451</v>
      </c>
      <c r="T70" s="110">
        <v>4.6282406498625273</v>
      </c>
      <c r="U70" s="111"/>
      <c r="V70" s="110" t="s">
        <v>469</v>
      </c>
      <c r="W70" s="110" t="s">
        <v>469</v>
      </c>
      <c r="X70" s="110" t="s">
        <v>469</v>
      </c>
      <c r="Y70" s="110" t="s">
        <v>469</v>
      </c>
    </row>
    <row r="71" spans="1:25" ht="12.6" customHeight="1" x14ac:dyDescent="0.15">
      <c r="A71" s="109">
        <v>2005</v>
      </c>
      <c r="B71" s="110">
        <v>0.24619239911010513</v>
      </c>
      <c r="C71" s="110"/>
      <c r="D71" s="110"/>
      <c r="E71" s="110"/>
      <c r="F71" s="111"/>
      <c r="G71" s="110">
        <v>0.47921505547690829</v>
      </c>
      <c r="H71" s="110">
        <v>0.36027431851521169</v>
      </c>
      <c r="I71" s="110">
        <v>0.30107155972413668</v>
      </c>
      <c r="J71" s="110">
        <v>0.29350708817445192</v>
      </c>
      <c r="K71" s="111"/>
      <c r="L71" s="110">
        <v>1.3825339907911498</v>
      </c>
      <c r="M71" s="110">
        <v>1.2423386862687591</v>
      </c>
      <c r="N71" s="110">
        <v>1.0404481846445264</v>
      </c>
      <c r="O71" s="110">
        <v>0.68555160863940223</v>
      </c>
      <c r="P71" s="111"/>
      <c r="Q71" s="110">
        <v>3.7950223264547045</v>
      </c>
      <c r="R71" s="110">
        <v>3.0459081601802636</v>
      </c>
      <c r="S71" s="110">
        <v>2.5584459254600129</v>
      </c>
      <c r="T71" s="110">
        <v>2.052798842420926</v>
      </c>
      <c r="U71" s="111"/>
      <c r="V71" s="110" t="s">
        <v>469</v>
      </c>
      <c r="W71" s="110" t="s">
        <v>469</v>
      </c>
      <c r="X71" s="110" t="s">
        <v>469</v>
      </c>
      <c r="Y71" s="110" t="s">
        <v>469</v>
      </c>
    </row>
    <row r="72" spans="1:25" ht="12.6" customHeight="1" x14ac:dyDescent="0.15">
      <c r="A72" s="109">
        <v>2004</v>
      </c>
      <c r="B72" s="110">
        <v>0.18446527925224046</v>
      </c>
      <c r="C72" s="110"/>
      <c r="D72" s="110"/>
      <c r="E72" s="110"/>
      <c r="F72" s="111"/>
      <c r="G72" s="110">
        <v>0.29850312470905155</v>
      </c>
      <c r="H72" s="110">
        <v>0.27291336650734327</v>
      </c>
      <c r="I72" s="110">
        <v>0.22904647187593602</v>
      </c>
      <c r="J72" s="110">
        <v>0.22678711716814365</v>
      </c>
      <c r="K72" s="111"/>
      <c r="L72" s="110">
        <v>0.42410875430098272</v>
      </c>
      <c r="M72" s="110">
        <v>0.40850158048479646</v>
      </c>
      <c r="N72" s="110">
        <v>0.34368356383890336</v>
      </c>
      <c r="O72" s="110">
        <v>0.30791054423158598</v>
      </c>
      <c r="P72" s="111"/>
      <c r="Q72" s="110">
        <v>1.173640972321254</v>
      </c>
      <c r="R72" s="110">
        <v>0.83081436968392275</v>
      </c>
      <c r="S72" s="110">
        <v>0.64564124937245126</v>
      </c>
      <c r="T72" s="110">
        <v>0.43673472810565261</v>
      </c>
      <c r="U72" s="111"/>
      <c r="V72" s="110" t="s">
        <v>469</v>
      </c>
      <c r="W72" s="110" t="s">
        <v>469</v>
      </c>
      <c r="X72" s="110" t="s">
        <v>469</v>
      </c>
      <c r="Y72" s="110" t="s">
        <v>469</v>
      </c>
    </row>
    <row r="73" spans="1:25" ht="12.6" customHeight="1" x14ac:dyDescent="0.15">
      <c r="A73" s="109">
        <v>2003</v>
      </c>
      <c r="B73" s="110">
        <v>1.8940365656553E-2</v>
      </c>
      <c r="C73" s="110"/>
      <c r="D73" s="110"/>
      <c r="E73" s="110"/>
      <c r="F73" s="111"/>
      <c r="G73" s="110">
        <v>2.6731672418443198E-2</v>
      </c>
      <c r="H73" s="110">
        <v>2.4237654319052598E-2</v>
      </c>
      <c r="I73" s="110">
        <v>2.01841590771666E-2</v>
      </c>
      <c r="J73" s="110">
        <v>1.9952523587585098E-2</v>
      </c>
      <c r="K73" s="111"/>
      <c r="L73" s="110">
        <v>3.7426321365810394E-2</v>
      </c>
      <c r="M73" s="110">
        <v>3.5885063927640702E-2</v>
      </c>
      <c r="N73" s="110">
        <v>3.3932972359789995E-2</v>
      </c>
      <c r="O73" s="110">
        <v>2.8987040653662897E-2</v>
      </c>
      <c r="P73" s="111"/>
      <c r="Q73" s="110">
        <v>5.9204610029862402E-2</v>
      </c>
      <c r="R73" s="110">
        <v>4.7137199495007498E-2</v>
      </c>
      <c r="S73" s="110">
        <v>4.2997624071280195E-2</v>
      </c>
      <c r="T73" s="110">
        <v>3.7956142031770404E-2</v>
      </c>
      <c r="U73" s="111"/>
      <c r="V73" s="110" t="s">
        <v>469</v>
      </c>
      <c r="W73" s="110" t="s">
        <v>469</v>
      </c>
      <c r="X73" s="110" t="s">
        <v>469</v>
      </c>
      <c r="Y73" s="110" t="s">
        <v>469</v>
      </c>
    </row>
    <row r="74" spans="1:25" ht="12.6" customHeight="1" x14ac:dyDescent="0.15">
      <c r="A74" s="109">
        <v>2002</v>
      </c>
      <c r="B74" s="110">
        <v>4.4612013359250004E-2</v>
      </c>
      <c r="C74" s="110"/>
      <c r="D74" s="110"/>
      <c r="E74" s="110"/>
      <c r="F74" s="111"/>
      <c r="G74" s="110">
        <v>6.3003856857119997E-2</v>
      </c>
      <c r="H74" s="110">
        <v>5.7681300057562002E-2</v>
      </c>
      <c r="I74" s="110">
        <v>4.7471241180547998E-2</v>
      </c>
      <c r="J74" s="110">
        <v>4.8058604930825997E-2</v>
      </c>
      <c r="K74" s="112"/>
      <c r="L74" s="110">
        <v>7.6099820807072005E-2</v>
      </c>
      <c r="M74" s="110">
        <v>7.4951572860394E-2</v>
      </c>
      <c r="N74" s="110">
        <v>6.970968231715001E-2</v>
      </c>
      <c r="O74" s="110">
        <v>6.4699988969586009E-2</v>
      </c>
      <c r="P74" s="112"/>
      <c r="Q74" s="110">
        <v>0.122971451800064</v>
      </c>
      <c r="R74" s="110">
        <v>9.8958895570149988E-2</v>
      </c>
      <c r="S74" s="110">
        <v>8.8789904945031986E-2</v>
      </c>
      <c r="T74" s="110">
        <v>7.7504290723376001E-2</v>
      </c>
      <c r="U74" s="112"/>
      <c r="V74" s="110" t="s">
        <v>469</v>
      </c>
      <c r="W74" s="110" t="s">
        <v>469</v>
      </c>
      <c r="X74" s="110" t="s">
        <v>469</v>
      </c>
      <c r="Y74" s="110" t="s">
        <v>469</v>
      </c>
    </row>
    <row r="75" spans="1:25" ht="12.6" customHeight="1" x14ac:dyDescent="0.15">
      <c r="A75" s="109">
        <v>2001</v>
      </c>
      <c r="B75" s="110">
        <v>0.13438499457284045</v>
      </c>
      <c r="C75" s="110"/>
      <c r="D75" s="110"/>
      <c r="E75" s="110"/>
      <c r="F75" s="111"/>
      <c r="G75" s="110">
        <v>0.14843148341569765</v>
      </c>
      <c r="H75" s="110">
        <v>0.14315711969218919</v>
      </c>
      <c r="I75" s="110">
        <v>0.12804392732928296</v>
      </c>
      <c r="J75" s="110">
        <v>0.13534179775103861</v>
      </c>
      <c r="K75" s="111"/>
      <c r="L75" s="110">
        <v>0.14892688978142088</v>
      </c>
      <c r="M75" s="110">
        <v>0.14959730959601386</v>
      </c>
      <c r="N75" s="110">
        <v>0.14778218893973455</v>
      </c>
      <c r="O75" s="110">
        <v>0.14294337176870758</v>
      </c>
      <c r="P75" s="111"/>
      <c r="Q75" s="110">
        <v>0.20058145703476549</v>
      </c>
      <c r="R75" s="110">
        <v>0.16603860277621421</v>
      </c>
      <c r="S75" s="110">
        <v>0.15869078696441588</v>
      </c>
      <c r="T75" s="110">
        <v>0.14633935841157777</v>
      </c>
      <c r="U75" s="111"/>
      <c r="V75" s="110" t="s">
        <v>469</v>
      </c>
      <c r="W75" s="110" t="s">
        <v>469</v>
      </c>
      <c r="X75" s="110" t="s">
        <v>469</v>
      </c>
      <c r="Y75" s="110" t="s">
        <v>469</v>
      </c>
    </row>
    <row r="76" spans="1:25" ht="12.6" customHeight="1" x14ac:dyDescent="0.15">
      <c r="A76" s="113" t="s">
        <v>200</v>
      </c>
      <c r="B76" s="110">
        <v>0</v>
      </c>
      <c r="C76" s="110"/>
      <c r="D76" s="110"/>
      <c r="E76" s="110"/>
      <c r="F76" s="112"/>
      <c r="G76" s="110">
        <v>0</v>
      </c>
      <c r="H76" s="110">
        <v>0</v>
      </c>
      <c r="I76" s="110">
        <v>0</v>
      </c>
      <c r="J76" s="110">
        <v>0</v>
      </c>
      <c r="K76" s="114"/>
      <c r="L76" s="110">
        <v>0</v>
      </c>
      <c r="M76" s="110">
        <v>0</v>
      </c>
      <c r="N76" s="110">
        <v>0</v>
      </c>
      <c r="O76" s="110">
        <v>0</v>
      </c>
      <c r="P76" s="114"/>
      <c r="Q76" s="110">
        <v>0</v>
      </c>
      <c r="R76" s="110">
        <v>0</v>
      </c>
      <c r="S76" s="110">
        <v>0</v>
      </c>
      <c r="T76" s="110">
        <v>0</v>
      </c>
      <c r="U76" s="114"/>
      <c r="V76" s="110" t="s">
        <v>469</v>
      </c>
      <c r="W76" s="110" t="s">
        <v>469</v>
      </c>
      <c r="X76" s="110" t="s">
        <v>469</v>
      </c>
      <c r="Y76" s="110" t="s">
        <v>469</v>
      </c>
    </row>
    <row r="77" spans="1:25" ht="12.6" customHeight="1" x14ac:dyDescent="0.15">
      <c r="A77" s="188" t="s">
        <v>28</v>
      </c>
      <c r="B77" s="189">
        <f>SUM(B61:B76)</f>
        <v>53.615931710279639</v>
      </c>
      <c r="C77" s="189"/>
      <c r="D77" s="189"/>
      <c r="E77" s="189"/>
      <c r="F77" s="111"/>
      <c r="G77" s="189">
        <v>65.41151029120455</v>
      </c>
      <c r="H77" s="189">
        <v>62.696917971354431</v>
      </c>
      <c r="I77" s="189">
        <v>56.357432133045656</v>
      </c>
      <c r="J77" s="189">
        <v>56.357432133045656</v>
      </c>
      <c r="K77" s="114"/>
      <c r="L77" s="189">
        <v>57.866261166046968</v>
      </c>
      <c r="M77" s="189">
        <v>59.620051120417251</v>
      </c>
      <c r="N77" s="189">
        <v>60.177139865638722</v>
      </c>
      <c r="O77" s="189">
        <v>59.844645734416467</v>
      </c>
      <c r="P77" s="114"/>
      <c r="Q77" s="189" t="s">
        <v>469</v>
      </c>
      <c r="R77" s="189" t="s">
        <v>469</v>
      </c>
      <c r="S77" s="189" t="s">
        <v>469</v>
      </c>
      <c r="T77" s="189" t="s">
        <v>469</v>
      </c>
      <c r="U77" s="114"/>
      <c r="V77" s="189" t="s">
        <v>469</v>
      </c>
      <c r="W77" s="189" t="s">
        <v>469</v>
      </c>
      <c r="X77" s="189" t="s">
        <v>469</v>
      </c>
      <c r="Y77" s="189" t="s">
        <v>469</v>
      </c>
    </row>
    <row r="79" spans="1:25" ht="12.6" customHeight="1" x14ac:dyDescent="0.15">
      <c r="A79" s="148" t="s">
        <v>505</v>
      </c>
    </row>
    <row r="81" spans="1:25" ht="12" customHeight="1" x14ac:dyDescent="0.15">
      <c r="A81" s="107"/>
      <c r="B81" s="16" t="s">
        <v>858</v>
      </c>
      <c r="C81" s="16" t="s">
        <v>859</v>
      </c>
      <c r="D81" s="16" t="s">
        <v>860</v>
      </c>
      <c r="E81" s="16" t="s">
        <v>861</v>
      </c>
      <c r="F81" s="106"/>
      <c r="G81" s="100" t="s">
        <v>526</v>
      </c>
      <c r="H81" s="100" t="s">
        <v>527</v>
      </c>
      <c r="I81" s="100" t="s">
        <v>528</v>
      </c>
      <c r="J81" s="100" t="s">
        <v>529</v>
      </c>
      <c r="K81" s="106"/>
      <c r="L81" s="100" t="s">
        <v>417</v>
      </c>
      <c r="M81" s="100" t="s">
        <v>418</v>
      </c>
      <c r="N81" s="100" t="s">
        <v>419</v>
      </c>
      <c r="O81" s="100" t="s">
        <v>420</v>
      </c>
      <c r="P81" s="106"/>
      <c r="Q81" s="100" t="s">
        <v>288</v>
      </c>
      <c r="R81" s="100" t="s">
        <v>289</v>
      </c>
      <c r="S81" s="100" t="s">
        <v>290</v>
      </c>
      <c r="T81" s="100" t="s">
        <v>291</v>
      </c>
      <c r="U81" s="106"/>
      <c r="V81" s="108" t="s">
        <v>225</v>
      </c>
      <c r="W81" s="108" t="s">
        <v>226</v>
      </c>
      <c r="X81" s="108" t="s">
        <v>227</v>
      </c>
      <c r="Y81" s="108" t="s">
        <v>228</v>
      </c>
    </row>
    <row r="82" spans="1:25" ht="12.6" customHeight="1" x14ac:dyDescent="0.15">
      <c r="A82" s="109">
        <v>2016</v>
      </c>
      <c r="B82" s="110">
        <v>56.549674608100034</v>
      </c>
      <c r="C82" s="110"/>
      <c r="D82" s="110"/>
      <c r="E82" s="110"/>
      <c r="F82" s="111"/>
      <c r="G82" s="110" t="s">
        <v>66</v>
      </c>
      <c r="H82" s="110" t="s">
        <v>66</v>
      </c>
      <c r="I82" s="110" t="s">
        <v>66</v>
      </c>
      <c r="J82" s="110" t="s">
        <v>66</v>
      </c>
      <c r="K82" s="111"/>
      <c r="L82" s="110" t="s">
        <v>66</v>
      </c>
      <c r="M82" s="110" t="s">
        <v>66</v>
      </c>
      <c r="N82" s="110" t="s">
        <v>66</v>
      </c>
      <c r="O82" s="110" t="s">
        <v>66</v>
      </c>
      <c r="P82" s="111"/>
      <c r="Q82" s="110" t="s">
        <v>66</v>
      </c>
      <c r="R82" s="110" t="s">
        <v>66</v>
      </c>
      <c r="S82" s="110" t="s">
        <v>66</v>
      </c>
      <c r="T82" s="110" t="s">
        <v>66</v>
      </c>
      <c r="U82" s="111"/>
      <c r="V82" s="110" t="s">
        <v>66</v>
      </c>
      <c r="W82" s="110" t="s">
        <v>66</v>
      </c>
      <c r="X82" s="110" t="s">
        <v>66</v>
      </c>
      <c r="Y82" s="110" t="s">
        <v>66</v>
      </c>
    </row>
    <row r="83" spans="1:25" ht="12.6" customHeight="1" x14ac:dyDescent="0.15">
      <c r="A83" s="109">
        <v>2015</v>
      </c>
      <c r="B83" s="110">
        <v>196.84461429787194</v>
      </c>
      <c r="C83" s="110"/>
      <c r="D83" s="110"/>
      <c r="E83" s="110"/>
      <c r="F83" s="111"/>
      <c r="G83" s="110">
        <v>35.723340129299991</v>
      </c>
      <c r="H83" s="110">
        <v>84.253936726012668</v>
      </c>
      <c r="I83" s="110">
        <v>135.09570790136345</v>
      </c>
      <c r="J83" s="110">
        <v>200.60028056866093</v>
      </c>
      <c r="K83" s="111"/>
      <c r="L83" s="110" t="s">
        <v>66</v>
      </c>
      <c r="M83" s="110" t="s">
        <v>66</v>
      </c>
      <c r="N83" s="110" t="s">
        <v>66</v>
      </c>
      <c r="O83" s="110" t="s">
        <v>66</v>
      </c>
      <c r="P83" s="111"/>
      <c r="Q83" s="110" t="s">
        <v>66</v>
      </c>
      <c r="R83" s="110" t="s">
        <v>66</v>
      </c>
      <c r="S83" s="110" t="s">
        <v>66</v>
      </c>
      <c r="T83" s="110" t="s">
        <v>66</v>
      </c>
      <c r="U83" s="111"/>
      <c r="V83" s="110" t="s">
        <v>66</v>
      </c>
      <c r="W83" s="110" t="s">
        <v>66</v>
      </c>
      <c r="X83" s="110" t="s">
        <v>66</v>
      </c>
      <c r="Y83" s="110" t="s">
        <v>66</v>
      </c>
    </row>
    <row r="84" spans="1:25" ht="12.6" customHeight="1" x14ac:dyDescent="0.15">
      <c r="A84" s="109">
        <v>2014</v>
      </c>
      <c r="B84" s="110">
        <v>168.78115709108317</v>
      </c>
      <c r="C84" s="110"/>
      <c r="D84" s="110"/>
      <c r="E84" s="110"/>
      <c r="F84" s="111"/>
      <c r="G84" s="110">
        <v>193.26479499118022</v>
      </c>
      <c r="H84" s="110">
        <v>186.89663679261915</v>
      </c>
      <c r="I84" s="110">
        <v>181.45753714701661</v>
      </c>
      <c r="J84" s="110">
        <v>174.75109641119246</v>
      </c>
      <c r="K84" s="111"/>
      <c r="L84" s="110">
        <v>19.28700732299999</v>
      </c>
      <c r="M84" s="110">
        <v>108.39920608743205</v>
      </c>
      <c r="N84" s="110">
        <v>145.27901688235326</v>
      </c>
      <c r="O84" s="110">
        <v>199.87543580671357</v>
      </c>
      <c r="P84" s="111"/>
      <c r="Q84" s="110" t="s">
        <v>66</v>
      </c>
      <c r="R84" s="110" t="s">
        <v>66</v>
      </c>
      <c r="S84" s="110" t="s">
        <v>66</v>
      </c>
      <c r="T84" s="110" t="s">
        <v>66</v>
      </c>
      <c r="U84" s="111"/>
      <c r="V84" s="110" t="s">
        <v>66</v>
      </c>
      <c r="W84" s="110" t="s">
        <v>66</v>
      </c>
      <c r="X84" s="110" t="s">
        <v>66</v>
      </c>
      <c r="Y84" s="110" t="s">
        <v>66</v>
      </c>
    </row>
    <row r="85" spans="1:25" ht="12.6" customHeight="1" x14ac:dyDescent="0.15">
      <c r="A85" s="109">
        <v>2013</v>
      </c>
      <c r="B85" s="110">
        <v>99.42079042078538</v>
      </c>
      <c r="C85" s="110"/>
      <c r="D85" s="110"/>
      <c r="E85" s="110"/>
      <c r="F85" s="111"/>
      <c r="G85" s="110">
        <v>141.85896263539436</v>
      </c>
      <c r="H85" s="110">
        <v>135.58644613916269</v>
      </c>
      <c r="I85" s="110">
        <v>130.3556001809624</v>
      </c>
      <c r="J85" s="110">
        <v>121.54614438303975</v>
      </c>
      <c r="K85" s="111"/>
      <c r="L85" s="110">
        <v>159.70119979430274</v>
      </c>
      <c r="M85" s="110">
        <v>152.03451284711835</v>
      </c>
      <c r="N85" s="110">
        <v>150.48424661718116</v>
      </c>
      <c r="O85" s="110">
        <v>146.44544351883226</v>
      </c>
      <c r="P85" s="111"/>
      <c r="Q85" s="110">
        <v>31.913600980000002</v>
      </c>
      <c r="R85" s="110">
        <v>81.185008911765465</v>
      </c>
      <c r="S85" s="110">
        <v>113.23082768741415</v>
      </c>
      <c r="T85" s="110">
        <v>163.99241569912789</v>
      </c>
      <c r="U85" s="111"/>
      <c r="V85" s="110" t="s">
        <v>66</v>
      </c>
      <c r="W85" s="110" t="s">
        <v>66</v>
      </c>
      <c r="X85" s="110" t="s">
        <v>66</v>
      </c>
      <c r="Y85" s="110" t="s">
        <v>66</v>
      </c>
    </row>
    <row r="86" spans="1:25" ht="12.6" customHeight="1" x14ac:dyDescent="0.15">
      <c r="A86" s="109">
        <v>2012</v>
      </c>
      <c r="B86" s="110">
        <v>98.123115022494417</v>
      </c>
      <c r="C86" s="110"/>
      <c r="D86" s="110"/>
      <c r="E86" s="110"/>
      <c r="F86" s="111"/>
      <c r="G86" s="110">
        <v>137.88702066111608</v>
      </c>
      <c r="H86" s="110">
        <v>127.09855964172445</v>
      </c>
      <c r="I86" s="110">
        <v>117.01614887087942</v>
      </c>
      <c r="J86" s="110">
        <v>104.43190225800349</v>
      </c>
      <c r="K86" s="111"/>
      <c r="L86" s="110">
        <v>186.48411271501439</v>
      </c>
      <c r="M86" s="110">
        <v>169.21061597890281</v>
      </c>
      <c r="N86" s="110">
        <v>164.31647731720724</v>
      </c>
      <c r="O86" s="110">
        <v>156.50239901074545</v>
      </c>
      <c r="P86" s="111"/>
      <c r="Q86" s="110">
        <v>229.18050144695667</v>
      </c>
      <c r="R86" s="110">
        <v>221.12632799332769</v>
      </c>
      <c r="S86" s="110">
        <v>209.43227883006634</v>
      </c>
      <c r="T86" s="110">
        <v>195.9034035242004</v>
      </c>
      <c r="U86" s="111"/>
      <c r="V86" s="110">
        <v>58.803193605199993</v>
      </c>
      <c r="W86" s="110">
        <v>124.96996189519994</v>
      </c>
      <c r="X86" s="110">
        <v>177.53840675216532</v>
      </c>
      <c r="Y86" s="110">
        <v>237.32386670819685</v>
      </c>
    </row>
    <row r="87" spans="1:25" ht="12.6" customHeight="1" x14ac:dyDescent="0.15">
      <c r="A87" s="109">
        <v>2011</v>
      </c>
      <c r="B87" s="110">
        <v>79.213479499372227</v>
      </c>
      <c r="C87" s="110"/>
      <c r="D87" s="110"/>
      <c r="E87" s="110"/>
      <c r="F87" s="111"/>
      <c r="G87" s="110">
        <v>131.97590756539662</v>
      </c>
      <c r="H87" s="110">
        <v>126.14594296760977</v>
      </c>
      <c r="I87" s="110">
        <v>117.33649783687066</v>
      </c>
      <c r="J87" s="110">
        <v>95.32167952296102</v>
      </c>
      <c r="K87" s="111"/>
      <c r="L87" s="110">
        <v>193.57167799305279</v>
      </c>
      <c r="M87" s="110">
        <v>179.35727459725086</v>
      </c>
      <c r="N87" s="110">
        <v>170.23771067647712</v>
      </c>
      <c r="O87" s="110">
        <v>159.30135639170823</v>
      </c>
      <c r="P87" s="111"/>
      <c r="Q87" s="110">
        <v>264.61397021573498</v>
      </c>
      <c r="R87" s="110">
        <v>248.72601420874412</v>
      </c>
      <c r="S87" s="110">
        <v>234.17543842862852</v>
      </c>
      <c r="T87" s="110">
        <v>209.20180404638239</v>
      </c>
      <c r="U87" s="111"/>
      <c r="V87" s="110">
        <v>320.82168661319741</v>
      </c>
      <c r="W87" s="110">
        <v>306.23957400226431</v>
      </c>
      <c r="X87" s="110">
        <v>291.46878746036521</v>
      </c>
      <c r="Y87" s="110">
        <v>280.63347747919454</v>
      </c>
    </row>
    <row r="88" spans="1:25" ht="12.6" customHeight="1" x14ac:dyDescent="0.15">
      <c r="A88" s="109">
        <v>2010</v>
      </c>
      <c r="B88" s="110">
        <v>104.73659353947218</v>
      </c>
      <c r="C88" s="110"/>
      <c r="D88" s="110"/>
      <c r="E88" s="110"/>
      <c r="F88" s="111"/>
      <c r="G88" s="110">
        <v>139.18324325577919</v>
      </c>
      <c r="H88" s="110">
        <v>133.02408808547247</v>
      </c>
      <c r="I88" s="110">
        <v>125.33552947665051</v>
      </c>
      <c r="J88" s="110">
        <v>114.93015489781931</v>
      </c>
      <c r="K88" s="111"/>
      <c r="L88" s="110">
        <v>167.33767120883056</v>
      </c>
      <c r="M88" s="110">
        <v>158.12193502047987</v>
      </c>
      <c r="N88" s="110">
        <v>156.5215197199899</v>
      </c>
      <c r="O88" s="110">
        <v>150.79266334543297</v>
      </c>
      <c r="P88" s="111"/>
      <c r="Q88" s="110">
        <v>215.57582396732479</v>
      </c>
      <c r="R88" s="110">
        <v>203.70191962021121</v>
      </c>
      <c r="S88" s="110">
        <v>194.16725749778914</v>
      </c>
      <c r="T88" s="110">
        <v>182.78899564574911</v>
      </c>
      <c r="U88" s="111"/>
      <c r="V88" s="110">
        <v>298.10751953665141</v>
      </c>
      <c r="W88" s="110">
        <v>262.99028227679554</v>
      </c>
      <c r="X88" s="110">
        <v>234.06905094590178</v>
      </c>
      <c r="Y88" s="110">
        <v>227.63856685614107</v>
      </c>
    </row>
    <row r="89" spans="1:25" ht="12.6" customHeight="1" x14ac:dyDescent="0.15">
      <c r="A89" s="109">
        <v>2009</v>
      </c>
      <c r="B89" s="110">
        <v>59.885200066400536</v>
      </c>
      <c r="C89" s="110"/>
      <c r="D89" s="110"/>
      <c r="E89" s="110"/>
      <c r="F89" s="111"/>
      <c r="G89" s="110">
        <v>82.917545696533949</v>
      </c>
      <c r="H89" s="110">
        <v>79.673005550381717</v>
      </c>
      <c r="I89" s="110">
        <v>68.506733285387085</v>
      </c>
      <c r="J89" s="110">
        <v>66.390183648865431</v>
      </c>
      <c r="K89" s="111"/>
      <c r="L89" s="110">
        <v>112.40478417530457</v>
      </c>
      <c r="M89" s="110">
        <v>103.613813964389</v>
      </c>
      <c r="N89" s="110">
        <v>100.77938356028345</v>
      </c>
      <c r="O89" s="110">
        <v>91.144719843961056</v>
      </c>
      <c r="P89" s="111"/>
      <c r="Q89" s="110">
        <v>168.40582293845895</v>
      </c>
      <c r="R89" s="110">
        <v>145.45228465228607</v>
      </c>
      <c r="S89" s="110">
        <v>140.88507974922604</v>
      </c>
      <c r="T89" s="110">
        <v>132.37393763572246</v>
      </c>
      <c r="U89" s="111"/>
      <c r="V89" s="110">
        <v>230.29330256960057</v>
      </c>
      <c r="W89" s="110">
        <v>219.59238279066184</v>
      </c>
      <c r="X89" s="110">
        <v>208.36700756587814</v>
      </c>
      <c r="Y89" s="110">
        <v>185.41400661271771</v>
      </c>
    </row>
    <row r="90" spans="1:25" ht="12.6" customHeight="1" x14ac:dyDescent="0.15">
      <c r="A90" s="109">
        <v>2008</v>
      </c>
      <c r="B90" s="110">
        <v>101.58638275374545</v>
      </c>
      <c r="C90" s="110"/>
      <c r="D90" s="110"/>
      <c r="E90" s="110"/>
      <c r="F90" s="111"/>
      <c r="G90" s="110">
        <v>130.11843409488179</v>
      </c>
      <c r="H90" s="110">
        <v>117.3872851154844</v>
      </c>
      <c r="I90" s="110">
        <v>112.2842854048241</v>
      </c>
      <c r="J90" s="110">
        <v>104.54747179168552</v>
      </c>
      <c r="K90" s="111"/>
      <c r="L90" s="110">
        <v>151.93054300836693</v>
      </c>
      <c r="M90" s="110">
        <v>144.2557181942214</v>
      </c>
      <c r="N90" s="110">
        <v>143.24303880322228</v>
      </c>
      <c r="O90" s="110">
        <v>136.06095162953093</v>
      </c>
      <c r="P90" s="111"/>
      <c r="Q90" s="110">
        <v>203.33353851203407</v>
      </c>
      <c r="R90" s="110">
        <v>192.46618459467589</v>
      </c>
      <c r="S90" s="110">
        <v>180.28961098044812</v>
      </c>
      <c r="T90" s="110">
        <v>162.51268733928327</v>
      </c>
      <c r="U90" s="111"/>
      <c r="V90" s="110">
        <v>344.36469734118606</v>
      </c>
      <c r="W90" s="110">
        <v>261.7245024496969</v>
      </c>
      <c r="X90" s="110">
        <v>234.16925380371407</v>
      </c>
      <c r="Y90" s="110">
        <v>219.16050253821854</v>
      </c>
    </row>
    <row r="91" spans="1:25" ht="12.6" customHeight="1" x14ac:dyDescent="0.15">
      <c r="A91" s="109">
        <v>2007</v>
      </c>
      <c r="B91" s="110">
        <v>101.0295703891706</v>
      </c>
      <c r="C91" s="110"/>
      <c r="D91" s="110"/>
      <c r="E91" s="110"/>
      <c r="F91" s="111"/>
      <c r="G91" s="110">
        <v>133.05727225581398</v>
      </c>
      <c r="H91" s="110">
        <v>125.56733936791946</v>
      </c>
      <c r="I91" s="110">
        <v>113.91034503935364</v>
      </c>
      <c r="J91" s="110">
        <v>105.82105198244548</v>
      </c>
      <c r="K91" s="111"/>
      <c r="L91" s="110">
        <v>161.26488014407235</v>
      </c>
      <c r="M91" s="110">
        <v>149.91367280079396</v>
      </c>
      <c r="N91" s="110">
        <v>146.91554040341057</v>
      </c>
      <c r="O91" s="110">
        <v>140.32869245067761</v>
      </c>
      <c r="P91" s="111"/>
      <c r="Q91" s="110">
        <v>196.17334516812474</v>
      </c>
      <c r="R91" s="110">
        <v>186.8201206083119</v>
      </c>
      <c r="S91" s="110">
        <v>181.6063968566672</v>
      </c>
      <c r="T91" s="110">
        <v>173.72129220296972</v>
      </c>
      <c r="U91" s="111"/>
      <c r="V91" s="110">
        <v>248.13333537011655</v>
      </c>
      <c r="W91" s="110">
        <v>234.84687142164663</v>
      </c>
      <c r="X91" s="110">
        <v>212.16643860610552</v>
      </c>
      <c r="Y91" s="110">
        <v>205.79749715546603</v>
      </c>
    </row>
    <row r="92" spans="1:25" ht="12.6" customHeight="1" x14ac:dyDescent="0.15">
      <c r="A92" s="109">
        <v>2006</v>
      </c>
      <c r="B92" s="110">
        <v>88.524704573390977</v>
      </c>
      <c r="C92" s="110"/>
      <c r="D92" s="110"/>
      <c r="E92" s="110"/>
      <c r="F92" s="111"/>
      <c r="G92" s="110">
        <v>111.31199062602997</v>
      </c>
      <c r="H92" s="110">
        <v>107.67937440413094</v>
      </c>
      <c r="I92" s="110">
        <v>101.69938374922253</v>
      </c>
      <c r="J92" s="110">
        <v>93.481361756497449</v>
      </c>
      <c r="K92" s="111"/>
      <c r="L92" s="110">
        <v>134.89249477452464</v>
      </c>
      <c r="M92" s="110">
        <v>127.5542525075619</v>
      </c>
      <c r="N92" s="110">
        <v>122.95068503523981</v>
      </c>
      <c r="O92" s="110">
        <v>116.50265439183923</v>
      </c>
      <c r="P92" s="111"/>
      <c r="Q92" s="110">
        <v>175.33333714221911</v>
      </c>
      <c r="R92" s="110">
        <v>162.28245048164504</v>
      </c>
      <c r="S92" s="110">
        <v>147.79967677137111</v>
      </c>
      <c r="T92" s="110">
        <v>142.32242964925291</v>
      </c>
      <c r="U92" s="111"/>
      <c r="V92" s="110">
        <v>210.0699572828523</v>
      </c>
      <c r="W92" s="110">
        <v>200.3607909869051</v>
      </c>
      <c r="X92" s="110">
        <v>191.14048337337604</v>
      </c>
      <c r="Y92" s="110">
        <v>183.51654231947032</v>
      </c>
    </row>
    <row r="93" spans="1:25" ht="12.6" customHeight="1" x14ac:dyDescent="0.15">
      <c r="A93" s="109">
        <v>2005</v>
      </c>
      <c r="B93" s="110">
        <v>34.887962503582941</v>
      </c>
      <c r="C93" s="110"/>
      <c r="D93" s="110"/>
      <c r="E93" s="110"/>
      <c r="F93" s="111"/>
      <c r="G93" s="110">
        <v>48.388165603233723</v>
      </c>
      <c r="H93" s="110">
        <v>46.371536894696597</v>
      </c>
      <c r="I93" s="110">
        <v>44.323773334922898</v>
      </c>
      <c r="J93" s="110">
        <v>39.402656534000045</v>
      </c>
      <c r="K93" s="111"/>
      <c r="L93" s="110">
        <v>58.902370119758238</v>
      </c>
      <c r="M93" s="110">
        <v>55.680422615031624</v>
      </c>
      <c r="N93" s="110">
        <v>53.357488401271787</v>
      </c>
      <c r="O93" s="110">
        <v>51.902250842220958</v>
      </c>
      <c r="P93" s="111"/>
      <c r="Q93" s="110">
        <v>75.150613224141352</v>
      </c>
      <c r="R93" s="110">
        <v>70.878286810355206</v>
      </c>
      <c r="S93" s="110">
        <v>67.854211123739233</v>
      </c>
      <c r="T93" s="110">
        <v>64.372025515053636</v>
      </c>
      <c r="U93" s="111"/>
      <c r="V93" s="110">
        <v>99.372153921619486</v>
      </c>
      <c r="W93" s="110">
        <v>90.429660363555598</v>
      </c>
      <c r="X93" s="110">
        <v>82.540974090538924</v>
      </c>
      <c r="Y93" s="110">
        <v>77.490930958771131</v>
      </c>
    </row>
    <row r="94" spans="1:25" ht="12.6" customHeight="1" x14ac:dyDescent="0.15">
      <c r="A94" s="109">
        <v>2004</v>
      </c>
      <c r="B94" s="110">
        <v>27.500360171191353</v>
      </c>
      <c r="C94" s="110"/>
      <c r="D94" s="110"/>
      <c r="E94" s="110"/>
      <c r="F94" s="111"/>
      <c r="G94" s="110">
        <v>31.601981278693255</v>
      </c>
      <c r="H94" s="110">
        <v>30.750907138407499</v>
      </c>
      <c r="I94" s="110">
        <v>29.899405001554157</v>
      </c>
      <c r="J94" s="110">
        <v>28.053876939576764</v>
      </c>
      <c r="K94" s="111"/>
      <c r="L94" s="110">
        <v>37.134989193896317</v>
      </c>
      <c r="M94" s="110">
        <v>35.506803674847902</v>
      </c>
      <c r="N94" s="110">
        <v>33.788442569498031</v>
      </c>
      <c r="O94" s="110">
        <v>34.016909434193529</v>
      </c>
      <c r="P94" s="111"/>
      <c r="Q94" s="110">
        <v>48.007480142010195</v>
      </c>
      <c r="R94" s="110">
        <v>44.122675559040275</v>
      </c>
      <c r="S94" s="110">
        <v>43.233920940768471</v>
      </c>
      <c r="T94" s="110">
        <v>40.113841083660347</v>
      </c>
      <c r="U94" s="111"/>
      <c r="V94" s="110">
        <v>53.943715486246163</v>
      </c>
      <c r="W94" s="110">
        <v>52.991563943367126</v>
      </c>
      <c r="X94" s="110">
        <v>51.019637128970828</v>
      </c>
      <c r="Y94" s="110">
        <v>49.633023236348137</v>
      </c>
    </row>
    <row r="95" spans="1:25" ht="12.6" customHeight="1" x14ac:dyDescent="0.15">
      <c r="A95" s="109">
        <v>2003</v>
      </c>
      <c r="B95" s="110">
        <v>18.653791851351233</v>
      </c>
      <c r="C95" s="110"/>
      <c r="D95" s="110"/>
      <c r="E95" s="110"/>
      <c r="F95" s="111"/>
      <c r="G95" s="110">
        <v>21.57779505429799</v>
      </c>
      <c r="H95" s="110">
        <v>20.96099672191361</v>
      </c>
      <c r="I95" s="110">
        <v>19.922001812539161</v>
      </c>
      <c r="J95" s="110">
        <v>19.388148046706849</v>
      </c>
      <c r="K95" s="111"/>
      <c r="L95" s="110">
        <v>25.256463091256759</v>
      </c>
      <c r="M95" s="110">
        <v>23.905886277595261</v>
      </c>
      <c r="N95" s="110">
        <v>23.597705197182091</v>
      </c>
      <c r="O95" s="110">
        <v>23.172250307915537</v>
      </c>
      <c r="P95" s="111"/>
      <c r="Q95" s="110">
        <v>33.528722024153289</v>
      </c>
      <c r="R95" s="110">
        <v>31.383663363910753</v>
      </c>
      <c r="S95" s="110">
        <v>28.173746646595692</v>
      </c>
      <c r="T95" s="110">
        <v>26.645982645882249</v>
      </c>
      <c r="U95" s="111"/>
      <c r="V95" s="110">
        <v>38.63615921696811</v>
      </c>
      <c r="W95" s="110">
        <v>37.791132875841548</v>
      </c>
      <c r="X95" s="110">
        <v>35.318854618898335</v>
      </c>
      <c r="Y95" s="110">
        <v>34.828384113864665</v>
      </c>
    </row>
    <row r="96" spans="1:25" ht="12.6" customHeight="1" x14ac:dyDescent="0.15">
      <c r="A96" s="109">
        <v>2002</v>
      </c>
      <c r="B96" s="110">
        <v>7.947542862051578</v>
      </c>
      <c r="C96" s="110"/>
      <c r="D96" s="110"/>
      <c r="E96" s="110"/>
      <c r="F96" s="111"/>
      <c r="G96" s="110">
        <v>8.9578092337848556</v>
      </c>
      <c r="H96" s="110">
        <v>8.8538265477929947</v>
      </c>
      <c r="I96" s="110">
        <v>8.5319927172842558</v>
      </c>
      <c r="J96" s="110">
        <v>8.2023031684460008</v>
      </c>
      <c r="K96" s="112"/>
      <c r="L96" s="110">
        <v>10.334914339862978</v>
      </c>
      <c r="M96" s="110">
        <v>10.020117385240384</v>
      </c>
      <c r="N96" s="110">
        <v>9.6762305925957506</v>
      </c>
      <c r="O96" s="110">
        <v>9.5545144781380031</v>
      </c>
      <c r="P96" s="112"/>
      <c r="Q96" s="110">
        <v>11.723923527995924</v>
      </c>
      <c r="R96" s="110">
        <v>11.407222081021775</v>
      </c>
      <c r="S96" s="110">
        <v>10.910151681656894</v>
      </c>
      <c r="T96" s="110">
        <v>10.628973397533699</v>
      </c>
      <c r="U96" s="112"/>
      <c r="V96" s="110">
        <v>15.509828702599718</v>
      </c>
      <c r="W96" s="110">
        <v>14.708268086385678</v>
      </c>
      <c r="X96" s="110">
        <v>12.449450725954069</v>
      </c>
      <c r="Y96" s="110">
        <v>12.044205559225869</v>
      </c>
    </row>
    <row r="97" spans="1:25" ht="12.6" customHeight="1" x14ac:dyDescent="0.15">
      <c r="A97" s="109">
        <v>2001</v>
      </c>
      <c r="B97" s="110">
        <v>8.3855619400567534</v>
      </c>
      <c r="C97" s="110"/>
      <c r="D97" s="110"/>
      <c r="E97" s="110"/>
      <c r="F97" s="111"/>
      <c r="G97" s="110">
        <v>10.479719845720389</v>
      </c>
      <c r="H97" s="110">
        <v>10.287608661841787</v>
      </c>
      <c r="I97" s="110">
        <v>8.6597390434578987</v>
      </c>
      <c r="J97" s="110">
        <v>8.5377637303525855</v>
      </c>
      <c r="K97" s="111"/>
      <c r="L97" s="110">
        <v>10.974025946379619</v>
      </c>
      <c r="M97" s="110">
        <v>10.726853987671559</v>
      </c>
      <c r="N97" s="110">
        <v>10.629141067402314</v>
      </c>
      <c r="O97" s="110">
        <v>10.668414220140374</v>
      </c>
      <c r="P97" s="111"/>
      <c r="Q97" s="110">
        <v>11.893291051347102</v>
      </c>
      <c r="R97" s="110">
        <v>11.745515322607018</v>
      </c>
      <c r="S97" s="110">
        <v>11.595698111436084</v>
      </c>
      <c r="T97" s="110">
        <v>11.234403557169736</v>
      </c>
      <c r="U97" s="111"/>
      <c r="V97" s="110">
        <v>13.763634248420518</v>
      </c>
      <c r="W97" s="110">
        <v>13.490275602877011</v>
      </c>
      <c r="X97" s="110">
        <v>13.240798636056857</v>
      </c>
      <c r="Y97" s="110">
        <v>12.212889472491085</v>
      </c>
    </row>
    <row r="98" spans="1:25" ht="12.6" customHeight="1" x14ac:dyDescent="0.15">
      <c r="A98" s="109" t="s">
        <v>200</v>
      </c>
      <c r="B98" s="110">
        <v>13.330928180484579</v>
      </c>
      <c r="C98" s="110"/>
      <c r="D98" s="110"/>
      <c r="E98" s="110"/>
      <c r="F98" s="111"/>
      <c r="G98" s="110">
        <v>14.289418353716616</v>
      </c>
      <c r="H98" s="110">
        <v>14.139641980306262</v>
      </c>
      <c r="I98" s="110">
        <v>14.019180972648643</v>
      </c>
      <c r="J98" s="110">
        <v>13.832595700680518</v>
      </c>
      <c r="K98" s="111"/>
      <c r="L98" s="110">
        <v>17.387082336157217</v>
      </c>
      <c r="M98" s="110">
        <v>16.249261348315283</v>
      </c>
      <c r="N98" s="110">
        <v>15.02980410877365</v>
      </c>
      <c r="O98" s="110">
        <v>14.748238077003174</v>
      </c>
      <c r="P98" s="111"/>
      <c r="Q98" s="110">
        <v>18.333208987242006</v>
      </c>
      <c r="R98" s="110">
        <v>17.273313909147259</v>
      </c>
      <c r="S98" s="110">
        <v>16.967704602169892</v>
      </c>
      <c r="T98" s="110">
        <v>16.799311977384264</v>
      </c>
      <c r="U98" s="111"/>
      <c r="V98" s="110">
        <v>19.799968743005667</v>
      </c>
      <c r="W98" s="110">
        <v>19.426239538054674</v>
      </c>
      <c r="X98" s="110">
        <v>19.061206558038389</v>
      </c>
      <c r="Y98" s="110">
        <v>18.704746197143169</v>
      </c>
    </row>
    <row r="99" spans="1:25" ht="12.6" customHeight="1" x14ac:dyDescent="0.15">
      <c r="A99" s="188" t="s">
        <v>28</v>
      </c>
      <c r="B99" s="189">
        <f>SUM(B83:B98)</f>
        <v>1208.8517551625055</v>
      </c>
      <c r="C99" s="189"/>
      <c r="D99" s="189"/>
      <c r="E99" s="189"/>
      <c r="F99" s="111"/>
      <c r="G99" s="189">
        <v>1372.3400000000004</v>
      </c>
      <c r="H99" s="189">
        <v>1354.4451000000001</v>
      </c>
      <c r="I99" s="189">
        <v>1328.1418999999999</v>
      </c>
      <c r="J99" s="189">
        <v>1245.6057999999998</v>
      </c>
      <c r="K99" s="114"/>
      <c r="L99" s="189">
        <f t="shared" ref="L99:O99" si="0">SUM(L83:L98)</f>
        <v>1446.8642161637802</v>
      </c>
      <c r="M99" s="189">
        <f t="shared" si="0"/>
        <v>1444.5503472868522</v>
      </c>
      <c r="N99" s="189">
        <f t="shared" si="0"/>
        <v>1446.8064309520889</v>
      </c>
      <c r="O99" s="189">
        <f t="shared" si="0"/>
        <v>1441.0168937490535</v>
      </c>
      <c r="P99" s="114"/>
      <c r="Q99" s="189">
        <f t="shared" ref="Q99:T99" si="1">SUM(Q83:Q98)</f>
        <v>1683.1671793277433</v>
      </c>
      <c r="R99" s="189">
        <f t="shared" si="1"/>
        <v>1628.5709881170496</v>
      </c>
      <c r="S99" s="189">
        <f t="shared" si="1"/>
        <v>1580.3219999079774</v>
      </c>
      <c r="T99" s="189">
        <f t="shared" si="1"/>
        <v>1532.6115039193719</v>
      </c>
      <c r="U99" s="114"/>
      <c r="V99" s="189">
        <f t="shared" ref="V99:Y99" si="2">SUM(V83:V98)</f>
        <v>1951.6191526376638</v>
      </c>
      <c r="W99" s="189">
        <f t="shared" si="2"/>
        <v>1839.5615062332522</v>
      </c>
      <c r="X99" s="189">
        <f t="shared" si="2"/>
        <v>1762.5503502659631</v>
      </c>
      <c r="Y99" s="189">
        <f t="shared" si="2"/>
        <v>1744.3986392072491</v>
      </c>
    </row>
    <row r="102" spans="1:25" ht="12.6" customHeight="1" x14ac:dyDescent="0.15">
      <c r="A102" s="8" t="s">
        <v>492</v>
      </c>
    </row>
  </sheetData>
  <phoneticPr fontId="0" type="noConversion"/>
  <pageMargins left="0.75" right="0.75" top="1" bottom="1" header="0.5" footer="0.5"/>
  <pageSetup scale="53"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zoomScaleNormal="100" workbookViewId="0">
      <selection activeCell="A34" sqref="A34:H52"/>
    </sheetView>
  </sheetViews>
  <sheetFormatPr defaultRowHeight="12.6" customHeight="1" x14ac:dyDescent="0.15"/>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x14ac:dyDescent="0.2">
      <c r="A8" s="171" t="s">
        <v>72</v>
      </c>
    </row>
    <row r="9" spans="1:8" ht="12.6" customHeight="1" x14ac:dyDescent="0.15">
      <c r="A9" s="12" t="s">
        <v>5</v>
      </c>
    </row>
    <row r="10" spans="1:8" ht="12.6" customHeight="1" x14ac:dyDescent="0.15">
      <c r="A10" s="151"/>
    </row>
    <row r="11" spans="1:8" ht="12.6" customHeight="1" x14ac:dyDescent="0.15">
      <c r="A11" s="148" t="s">
        <v>506</v>
      </c>
    </row>
    <row r="12" spans="1:8" ht="12.6" customHeight="1" x14ac:dyDescent="0.15">
      <c r="A12" s="148" t="s">
        <v>529</v>
      </c>
    </row>
    <row r="13" spans="1:8" ht="12.6" customHeight="1" x14ac:dyDescent="0.15">
      <c r="A13" s="15"/>
      <c r="B13" s="38" t="s">
        <v>474</v>
      </c>
      <c r="C13" s="46" t="s">
        <v>475</v>
      </c>
      <c r="D13" s="46" t="s">
        <v>10</v>
      </c>
      <c r="E13" s="46" t="s">
        <v>31</v>
      </c>
      <c r="F13" s="46" t="s">
        <v>151</v>
      </c>
      <c r="G13" s="46" t="s">
        <v>372</v>
      </c>
      <c r="H13" s="38" t="s">
        <v>80</v>
      </c>
    </row>
    <row r="14" spans="1:8" ht="12.6" customHeight="1" x14ac:dyDescent="0.15">
      <c r="A14" s="19" t="s">
        <v>12</v>
      </c>
      <c r="B14" s="115">
        <v>0.48113970229649999</v>
      </c>
      <c r="C14" s="26"/>
      <c r="D14" s="115"/>
      <c r="E14" s="115">
        <v>1.5761687954930002</v>
      </c>
      <c r="F14" s="26"/>
      <c r="G14" s="26"/>
      <c r="H14" s="116">
        <f t="shared" ref="H14:H31" si="0">SUM(B14:G14)</f>
        <v>2.0573084977895002</v>
      </c>
    </row>
    <row r="15" spans="1:8" ht="12.6" customHeight="1" x14ac:dyDescent="0.15">
      <c r="A15" s="19" t="s">
        <v>13</v>
      </c>
      <c r="B15" s="115">
        <v>0.216</v>
      </c>
      <c r="C15" s="26"/>
      <c r="D15" s="115">
        <v>0.13839770123008827</v>
      </c>
      <c r="E15" s="115">
        <v>47.728563096039998</v>
      </c>
      <c r="F15" s="115">
        <v>17.581487719999998</v>
      </c>
      <c r="G15" s="26"/>
      <c r="H15" s="116">
        <f t="shared" si="0"/>
        <v>65.664448517270088</v>
      </c>
    </row>
    <row r="16" spans="1:8" ht="12.6" customHeight="1" x14ac:dyDescent="0.15">
      <c r="A16" s="19" t="s">
        <v>89</v>
      </c>
      <c r="B16" s="115">
        <v>0.74258786676017707</v>
      </c>
      <c r="C16" s="26"/>
      <c r="D16" s="26"/>
      <c r="E16" s="26"/>
      <c r="F16" s="26"/>
      <c r="G16" s="115">
        <v>0.5</v>
      </c>
      <c r="H16" s="116">
        <f t="shared" si="0"/>
        <v>1.2425878667601771</v>
      </c>
    </row>
    <row r="17" spans="1:17" ht="12.6" customHeight="1" x14ac:dyDescent="0.15">
      <c r="A17" s="36" t="s">
        <v>15</v>
      </c>
      <c r="B17" s="115">
        <v>18.004624510044945</v>
      </c>
      <c r="C17" s="26"/>
      <c r="D17" s="115">
        <v>0.41010000000000002</v>
      </c>
      <c r="E17" s="115">
        <v>59.335890155959994</v>
      </c>
      <c r="F17" s="115">
        <v>0.25862576034000001</v>
      </c>
      <c r="G17" s="115">
        <v>0.54921071999999993</v>
      </c>
      <c r="H17" s="116">
        <f t="shared" si="0"/>
        <v>78.558451146344936</v>
      </c>
    </row>
    <row r="18" spans="1:17" ht="12.6" customHeight="1" x14ac:dyDescent="0.15">
      <c r="A18" s="19" t="s">
        <v>16</v>
      </c>
      <c r="B18" s="115">
        <v>48.155524886820153</v>
      </c>
      <c r="C18" s="115">
        <v>0.2604674555</v>
      </c>
      <c r="D18" s="115">
        <v>6.2936887305837654</v>
      </c>
      <c r="E18" s="115">
        <v>26.562542997888418</v>
      </c>
      <c r="F18" s="115">
        <v>6.7871775593597938</v>
      </c>
      <c r="G18" s="115">
        <v>4.2382922995072396E-2</v>
      </c>
      <c r="H18" s="116">
        <f t="shared" si="0"/>
        <v>88.101784553147198</v>
      </c>
    </row>
    <row r="19" spans="1:17" ht="12.6" customHeight="1" x14ac:dyDescent="0.15">
      <c r="A19" s="19" t="s">
        <v>17</v>
      </c>
      <c r="B19" s="115">
        <v>9.7220360390969365</v>
      </c>
      <c r="C19" s="115">
        <v>1.75</v>
      </c>
      <c r="D19" s="115">
        <v>0.23749999999999999</v>
      </c>
      <c r="E19" s="115">
        <v>2.6002017951296099</v>
      </c>
      <c r="F19" s="115">
        <v>6.3298207895534997</v>
      </c>
      <c r="G19" s="26"/>
      <c r="H19" s="116">
        <f t="shared" si="0"/>
        <v>20.639558623780047</v>
      </c>
    </row>
    <row r="20" spans="1:17" ht="12.6" customHeight="1" x14ac:dyDescent="0.15">
      <c r="A20" s="19" t="s">
        <v>18</v>
      </c>
      <c r="B20" s="115">
        <v>0.27129999999999999</v>
      </c>
      <c r="C20" s="115">
        <v>6.2302154559998005E-2</v>
      </c>
      <c r="D20" s="115">
        <v>0.1737372799320509</v>
      </c>
      <c r="E20" s="115">
        <v>31.531880485236627</v>
      </c>
      <c r="F20" s="26"/>
      <c r="G20" s="26"/>
      <c r="H20" s="116">
        <f t="shared" si="0"/>
        <v>32.039219919728673</v>
      </c>
    </row>
    <row r="21" spans="1:17" ht="12.6" customHeight="1" x14ac:dyDescent="0.15">
      <c r="A21" s="19" t="s">
        <v>19</v>
      </c>
      <c r="B21" s="115">
        <v>48.366903689689565</v>
      </c>
      <c r="C21" s="115">
        <v>1.7227683247899976</v>
      </c>
      <c r="D21" s="115">
        <v>8.9452703555367457</v>
      </c>
      <c r="E21" s="115">
        <v>69.472743137631866</v>
      </c>
      <c r="F21" s="115">
        <v>20.618778067372318</v>
      </c>
      <c r="G21" s="115">
        <v>0.32583249999999997</v>
      </c>
      <c r="H21" s="116">
        <f t="shared" si="0"/>
        <v>149.45229607502048</v>
      </c>
    </row>
    <row r="22" spans="1:17" ht="12.6" customHeight="1" x14ac:dyDescent="0.15">
      <c r="A22" s="19" t="s">
        <v>21</v>
      </c>
      <c r="B22" s="115">
        <v>3.8229431084474976</v>
      </c>
      <c r="C22" s="96">
        <v>0.56283239860998813</v>
      </c>
      <c r="D22" s="115">
        <v>1.5392089282606967</v>
      </c>
      <c r="E22" s="115">
        <v>209.59001818406725</v>
      </c>
      <c r="F22" s="115">
        <v>6.7829716963400282</v>
      </c>
      <c r="G22" s="26"/>
      <c r="H22" s="116">
        <f t="shared" si="0"/>
        <v>222.29797431572547</v>
      </c>
    </row>
    <row r="23" spans="1:17" ht="12.6" customHeight="1" x14ac:dyDescent="0.15">
      <c r="A23" s="19" t="s">
        <v>22</v>
      </c>
      <c r="B23" s="115">
        <v>3.2955198290580303</v>
      </c>
      <c r="C23" s="26"/>
      <c r="D23" s="26"/>
      <c r="E23" s="115">
        <v>22.736175621840836</v>
      </c>
      <c r="F23" s="115">
        <v>6.1093795518691927</v>
      </c>
      <c r="G23" s="26"/>
      <c r="H23" s="116">
        <f t="shared" si="0"/>
        <v>32.141075002768062</v>
      </c>
    </row>
    <row r="24" spans="1:17" ht="12.6" customHeight="1" x14ac:dyDescent="0.15">
      <c r="A24" s="19" t="s">
        <v>23</v>
      </c>
      <c r="B24" s="115"/>
      <c r="C24" s="26"/>
      <c r="D24" s="26"/>
      <c r="E24" s="115">
        <v>0.37975691306466952</v>
      </c>
      <c r="F24" s="26"/>
      <c r="G24" s="26"/>
      <c r="H24" s="116">
        <f t="shared" si="0"/>
        <v>0.37975691306466952</v>
      </c>
    </row>
    <row r="25" spans="1:17" ht="12.6" customHeight="1" x14ac:dyDescent="0.15">
      <c r="A25" s="19" t="s">
        <v>24</v>
      </c>
      <c r="B25" s="115">
        <v>20.505453007449638</v>
      </c>
      <c r="C25" s="115">
        <v>0.42215937144997584</v>
      </c>
      <c r="D25" s="115">
        <v>0.11893441683000001</v>
      </c>
      <c r="E25" s="115">
        <v>118.60422232924475</v>
      </c>
      <c r="F25" s="115">
        <v>22.032404295140093</v>
      </c>
      <c r="G25" s="115">
        <v>7.6E-3</v>
      </c>
      <c r="H25" s="116">
        <f t="shared" si="0"/>
        <v>161.69077342011445</v>
      </c>
    </row>
    <row r="26" spans="1:17" ht="12.6" customHeight="1" x14ac:dyDescent="0.15">
      <c r="A26" s="19" t="s">
        <v>25</v>
      </c>
      <c r="B26" s="115">
        <v>1.468520310610971</v>
      </c>
      <c r="C26" s="26"/>
      <c r="D26" s="26"/>
      <c r="E26" s="26"/>
      <c r="F26" s="26"/>
      <c r="G26" s="26"/>
      <c r="H26" s="116">
        <f t="shared" si="0"/>
        <v>1.468520310610971</v>
      </c>
    </row>
    <row r="27" spans="1:17" ht="12.6" customHeight="1" x14ac:dyDescent="0.15">
      <c r="A27" s="19" t="s">
        <v>26</v>
      </c>
      <c r="B27" s="115">
        <v>38.722584583469789</v>
      </c>
      <c r="C27" s="96">
        <v>8.4837312875280162</v>
      </c>
      <c r="D27" s="115">
        <v>51.739044325757327</v>
      </c>
      <c r="E27" s="115">
        <v>160.66763698394712</v>
      </c>
      <c r="F27" s="115">
        <v>7.4878437991000002</v>
      </c>
      <c r="G27" s="115">
        <v>67.532986196004188</v>
      </c>
      <c r="H27" s="116">
        <f t="shared" si="0"/>
        <v>334.6338271758064</v>
      </c>
    </row>
    <row r="28" spans="1:17" ht="12.6" customHeight="1" x14ac:dyDescent="0.15">
      <c r="A28" s="19" t="s">
        <v>509</v>
      </c>
      <c r="B28" s="115">
        <v>3.9358743839352526</v>
      </c>
      <c r="C28" s="115">
        <v>0.24926145618998499</v>
      </c>
      <c r="D28" s="26"/>
      <c r="E28" s="115">
        <v>0.49915019349090217</v>
      </c>
      <c r="F28" s="26"/>
      <c r="G28" s="26"/>
      <c r="H28" s="116">
        <f t="shared" si="0"/>
        <v>4.6842860336161394</v>
      </c>
    </row>
    <row r="29" spans="1:17" ht="12.6" customHeight="1" x14ac:dyDescent="0.15">
      <c r="A29" s="19" t="s">
        <v>155</v>
      </c>
      <c r="B29" s="115">
        <v>1.2421443599719999</v>
      </c>
      <c r="C29" s="115">
        <v>50.445588129780873</v>
      </c>
      <c r="D29" s="115">
        <v>6.9078128347590502</v>
      </c>
      <c r="E29" s="115">
        <v>0.1882687798701124</v>
      </c>
      <c r="F29" s="115">
        <v>0.50121570657857872</v>
      </c>
      <c r="G29" s="115">
        <v>0.15493675500000001</v>
      </c>
      <c r="H29" s="116">
        <f>SUM(B29:G29)</f>
        <v>59.439966565960617</v>
      </c>
    </row>
    <row r="30" spans="1:17" ht="12.6" customHeight="1" x14ac:dyDescent="0.15">
      <c r="A30" s="19" t="s">
        <v>27</v>
      </c>
      <c r="B30" s="115">
        <v>0.49022305319804005</v>
      </c>
      <c r="C30" s="115">
        <v>40.997584428803222</v>
      </c>
      <c r="D30" s="115">
        <v>2.7676363271847007</v>
      </c>
      <c r="E30" s="26"/>
      <c r="F30" s="26"/>
      <c r="G30" s="117">
        <v>0.49139259423999992</v>
      </c>
      <c r="H30" s="116">
        <f t="shared" si="0"/>
        <v>44.746836403425959</v>
      </c>
    </row>
    <row r="31" spans="1:17" ht="12.6" customHeight="1" x14ac:dyDescent="0.2">
      <c r="A31" s="157" t="s">
        <v>61</v>
      </c>
      <c r="B31" s="180">
        <f t="shared" ref="B31:G31" si="1">SUM(B14:B30)</f>
        <v>199.4433793308495</v>
      </c>
      <c r="C31" s="180">
        <f t="shared" si="1"/>
        <v>104.95669500721206</v>
      </c>
      <c r="D31" s="180">
        <f t="shared" si="1"/>
        <v>79.271330900074432</v>
      </c>
      <c r="E31" s="180">
        <f t="shared" si="1"/>
        <v>751.47321946890509</v>
      </c>
      <c r="F31" s="180">
        <f t="shared" si="1"/>
        <v>94.489704945653514</v>
      </c>
      <c r="G31" s="180">
        <f t="shared" si="1"/>
        <v>69.604341688239245</v>
      </c>
      <c r="H31" s="180">
        <f t="shared" si="0"/>
        <v>1299.2386713409339</v>
      </c>
      <c r="J31" s="33"/>
      <c r="K31" s="33"/>
      <c r="L31" s="33"/>
      <c r="M31" s="33"/>
      <c r="N31" s="33"/>
      <c r="O31" s="33"/>
      <c r="P31" s="33"/>
      <c r="Q31" s="33"/>
    </row>
    <row r="32" spans="1:17" ht="12.6" customHeight="1" x14ac:dyDescent="0.2">
      <c r="A32" s="30"/>
      <c r="B32" s="28"/>
      <c r="C32" s="28"/>
      <c r="D32" s="28"/>
      <c r="E32" s="28"/>
      <c r="F32" s="28"/>
      <c r="G32" s="10"/>
      <c r="H32" s="56"/>
      <c r="J32" s="33"/>
      <c r="K32" s="33"/>
      <c r="L32" s="33"/>
      <c r="M32" s="33"/>
      <c r="N32" s="33"/>
      <c r="O32" s="33"/>
      <c r="P32" s="33"/>
      <c r="Q32" s="33"/>
    </row>
    <row r="33" spans="1:17" ht="12.6" customHeight="1" x14ac:dyDescent="0.2">
      <c r="A33" s="148" t="s">
        <v>858</v>
      </c>
      <c r="J33" s="33"/>
      <c r="K33" s="33"/>
      <c r="L33" s="33"/>
      <c r="M33" s="33"/>
      <c r="N33" s="33"/>
      <c r="O33" s="33"/>
      <c r="P33" s="33"/>
      <c r="Q33" s="33"/>
    </row>
    <row r="34" spans="1:17" ht="12.6" customHeight="1" x14ac:dyDescent="0.2">
      <c r="A34" s="15"/>
      <c r="B34" s="38" t="s">
        <v>474</v>
      </c>
      <c r="C34" s="46" t="s">
        <v>475</v>
      </c>
      <c r="D34" s="46" t="s">
        <v>10</v>
      </c>
      <c r="E34" s="46" t="s">
        <v>31</v>
      </c>
      <c r="F34" s="46" t="s">
        <v>151</v>
      </c>
      <c r="G34" s="46" t="s">
        <v>372</v>
      </c>
      <c r="H34" s="38" t="s">
        <v>80</v>
      </c>
      <c r="J34" s="33"/>
      <c r="K34" s="33"/>
      <c r="L34" s="33"/>
      <c r="M34" s="33"/>
      <c r="N34" s="33"/>
      <c r="O34" s="33"/>
      <c r="P34" s="33"/>
      <c r="Q34" s="33"/>
    </row>
    <row r="35" spans="1:17" ht="12.6" customHeight="1" x14ac:dyDescent="0.2">
      <c r="A35" s="19" t="s">
        <v>12</v>
      </c>
      <c r="B35" s="115">
        <v>0.48113970229649994</v>
      </c>
      <c r="C35" s="26"/>
      <c r="D35" s="26"/>
      <c r="E35" s="115">
        <v>1.5761687954930002</v>
      </c>
      <c r="F35" s="26"/>
      <c r="G35" s="26"/>
      <c r="H35" s="116">
        <f t="shared" ref="H35:H51" si="2">SUM(B35:G35)</f>
        <v>2.0573084977895002</v>
      </c>
      <c r="J35" s="33"/>
      <c r="K35" s="33"/>
      <c r="L35" s="33"/>
      <c r="M35" s="33"/>
      <c r="N35" s="33"/>
      <c r="O35" s="33"/>
      <c r="P35" s="33"/>
      <c r="Q35" s="33"/>
    </row>
    <row r="36" spans="1:17" ht="12.6" customHeight="1" x14ac:dyDescent="0.2">
      <c r="A36" s="19" t="s">
        <v>13</v>
      </c>
      <c r="B36" s="115">
        <v>0.216</v>
      </c>
      <c r="C36" s="26"/>
      <c r="D36" s="115">
        <v>0.13554310626495905</v>
      </c>
      <c r="E36" s="115">
        <v>46.726312384809987</v>
      </c>
      <c r="F36" s="115">
        <v>17.416099687999999</v>
      </c>
      <c r="G36" s="26"/>
      <c r="H36" s="116">
        <f t="shared" si="2"/>
        <v>64.493955179074945</v>
      </c>
      <c r="J36" s="33"/>
      <c r="K36" s="33"/>
      <c r="L36" s="33"/>
      <c r="M36" s="33"/>
      <c r="N36" s="33"/>
      <c r="O36" s="33"/>
      <c r="P36" s="33"/>
      <c r="Q36" s="33"/>
    </row>
    <row r="37" spans="1:17" ht="12.6" customHeight="1" x14ac:dyDescent="0.2">
      <c r="A37" s="19" t="s">
        <v>89</v>
      </c>
      <c r="B37" s="115">
        <v>0.63599160171640723</v>
      </c>
      <c r="C37" s="26"/>
      <c r="D37" s="26"/>
      <c r="E37" s="26"/>
      <c r="F37" s="26"/>
      <c r="G37" s="115">
        <v>0.5</v>
      </c>
      <c r="H37" s="116">
        <f t="shared" si="2"/>
        <v>1.1359916017164071</v>
      </c>
      <c r="J37" s="33"/>
      <c r="K37" s="33"/>
      <c r="L37" s="33"/>
      <c r="M37" s="33"/>
      <c r="N37" s="33"/>
      <c r="O37" s="33"/>
      <c r="P37" s="33"/>
      <c r="Q37" s="33"/>
    </row>
    <row r="38" spans="1:17" ht="12.6" customHeight="1" x14ac:dyDescent="0.2">
      <c r="A38" s="36" t="s">
        <v>15</v>
      </c>
      <c r="B38" s="115">
        <v>17.119384427339948</v>
      </c>
      <c r="C38" s="26"/>
      <c r="D38" s="115">
        <v>0.41010000000000002</v>
      </c>
      <c r="E38" s="115">
        <v>58.415949230069955</v>
      </c>
      <c r="F38" s="115">
        <v>0.23837699309999999</v>
      </c>
      <c r="G38" s="115">
        <v>0.54481754999999998</v>
      </c>
      <c r="H38" s="116">
        <f t="shared" si="2"/>
        <v>76.728628200509917</v>
      </c>
      <c r="J38" s="33"/>
      <c r="K38" s="33"/>
      <c r="L38" s="33"/>
      <c r="M38" s="33"/>
      <c r="N38" s="33"/>
      <c r="O38" s="33"/>
      <c r="P38" s="33"/>
      <c r="Q38" s="33"/>
    </row>
    <row r="39" spans="1:17" ht="12.6" customHeight="1" x14ac:dyDescent="0.2">
      <c r="A39" s="19" t="s">
        <v>16</v>
      </c>
      <c r="B39" s="115">
        <v>44.388458851059603</v>
      </c>
      <c r="C39" s="115">
        <v>0.24752140750000001</v>
      </c>
      <c r="D39" s="115">
        <v>6.4462157213250579</v>
      </c>
      <c r="E39" s="115">
        <v>26.343518475431825</v>
      </c>
      <c r="F39" s="115">
        <v>6.7248917369366534</v>
      </c>
      <c r="G39" s="115">
        <v>4.2382922995072396E-2</v>
      </c>
      <c r="H39" s="116">
        <f t="shared" si="2"/>
        <v>84.192989115248224</v>
      </c>
      <c r="J39" s="33"/>
      <c r="K39" s="33"/>
      <c r="L39" s="33"/>
      <c r="M39" s="33"/>
      <c r="N39" s="33"/>
      <c r="O39" s="33"/>
      <c r="P39" s="33"/>
      <c r="Q39" s="33"/>
    </row>
    <row r="40" spans="1:17" ht="12.6" customHeight="1" x14ac:dyDescent="0.2">
      <c r="A40" s="19" t="s">
        <v>17</v>
      </c>
      <c r="B40" s="115">
        <v>9.581832101432731</v>
      </c>
      <c r="C40" s="115">
        <v>1.75</v>
      </c>
      <c r="D40" s="115">
        <v>0.23749999999999999</v>
      </c>
      <c r="E40" s="115">
        <v>2.4909435983543498</v>
      </c>
      <c r="F40" s="115">
        <v>6.3297618164999996</v>
      </c>
      <c r="G40" s="26"/>
      <c r="H40" s="116">
        <f t="shared" si="2"/>
        <v>20.39003751628708</v>
      </c>
      <c r="J40" s="33"/>
      <c r="K40" s="33"/>
      <c r="L40" s="33"/>
      <c r="M40" s="33"/>
      <c r="N40" s="33"/>
      <c r="O40" s="33"/>
      <c r="P40" s="33"/>
      <c r="Q40" s="33"/>
    </row>
    <row r="41" spans="1:17" ht="12.6" customHeight="1" x14ac:dyDescent="0.2">
      <c r="A41" s="19" t="s">
        <v>18</v>
      </c>
      <c r="B41" s="26">
        <v>0.27021228200001557</v>
      </c>
      <c r="C41" s="115">
        <v>9.1299999999999997E-11</v>
      </c>
      <c r="D41" s="115">
        <v>0.1733060302201308</v>
      </c>
      <c r="E41" s="115">
        <v>32.996613518011429</v>
      </c>
      <c r="F41" s="26"/>
      <c r="G41" s="26"/>
      <c r="H41" s="116">
        <f t="shared" si="2"/>
        <v>33.440131830322876</v>
      </c>
      <c r="J41" s="33"/>
      <c r="K41" s="33"/>
      <c r="L41" s="33"/>
      <c r="M41" s="33"/>
      <c r="N41" s="33"/>
      <c r="O41" s="33"/>
      <c r="P41" s="33"/>
      <c r="Q41" s="33"/>
    </row>
    <row r="42" spans="1:17" ht="12.6" customHeight="1" x14ac:dyDescent="0.2">
      <c r="A42" s="19" t="s">
        <v>19</v>
      </c>
      <c r="B42" s="115">
        <v>46.800134367971346</v>
      </c>
      <c r="C42" s="115">
        <v>1.7075225112699979</v>
      </c>
      <c r="D42" s="115">
        <v>8.7413182724925598</v>
      </c>
      <c r="E42" s="115">
        <v>66.432265281095269</v>
      </c>
      <c r="F42" s="115">
        <v>19.064814662361446</v>
      </c>
      <c r="G42" s="115">
        <v>0.32583249999999997</v>
      </c>
      <c r="H42" s="116">
        <f t="shared" si="2"/>
        <v>143.07188759519062</v>
      </c>
      <c r="J42" s="33"/>
      <c r="K42" s="33"/>
      <c r="L42" s="33"/>
      <c r="M42" s="33"/>
      <c r="N42" s="33"/>
      <c r="O42" s="33"/>
      <c r="P42" s="33"/>
      <c r="Q42" s="33"/>
    </row>
    <row r="43" spans="1:17" ht="12.6" customHeight="1" x14ac:dyDescent="0.2">
      <c r="A43" s="19" t="s">
        <v>21</v>
      </c>
      <c r="B43" s="115">
        <v>3.6691039926840929</v>
      </c>
      <c r="C43" s="96">
        <v>0.55322515073300826</v>
      </c>
      <c r="D43" s="115">
        <v>1.3295444866526029</v>
      </c>
      <c r="E43" s="115">
        <v>195.57367792339164</v>
      </c>
      <c r="F43" s="115">
        <v>6.390174535780039</v>
      </c>
      <c r="G43" s="26"/>
      <c r="H43" s="116">
        <f t="shared" si="2"/>
        <v>207.51572608924138</v>
      </c>
      <c r="J43" s="33"/>
      <c r="K43" s="33"/>
      <c r="L43" s="33"/>
      <c r="M43" s="33"/>
      <c r="N43" s="33"/>
      <c r="O43" s="33"/>
      <c r="P43" s="33"/>
      <c r="Q43" s="33"/>
    </row>
    <row r="44" spans="1:17" ht="12.6" customHeight="1" x14ac:dyDescent="0.2">
      <c r="A44" s="19" t="s">
        <v>22</v>
      </c>
      <c r="B44" s="115">
        <v>3.1492448547568905</v>
      </c>
      <c r="C44" s="26"/>
      <c r="D44" s="26"/>
      <c r="E44" s="115">
        <v>20.721519120228947</v>
      </c>
      <c r="F44" s="115">
        <v>5.9657746412667425</v>
      </c>
      <c r="G44" s="26"/>
      <c r="H44" s="116">
        <f t="shared" si="2"/>
        <v>29.836538616252582</v>
      </c>
      <c r="J44" s="33"/>
      <c r="K44" s="33"/>
      <c r="L44" s="33"/>
      <c r="M44" s="33"/>
      <c r="N44" s="33"/>
      <c r="O44" s="33"/>
      <c r="P44" s="33"/>
      <c r="Q44" s="33"/>
    </row>
    <row r="45" spans="1:17" ht="12.6" customHeight="1" x14ac:dyDescent="0.2">
      <c r="A45" s="19" t="s">
        <v>23</v>
      </c>
      <c r="B45" s="115"/>
      <c r="C45" s="26"/>
      <c r="D45" s="26"/>
      <c r="E45" s="115">
        <v>0.36154969175116963</v>
      </c>
      <c r="F45" s="26"/>
      <c r="G45" s="26"/>
      <c r="H45" s="116">
        <f t="shared" si="2"/>
        <v>0.36154969175116963</v>
      </c>
      <c r="J45" s="33"/>
      <c r="K45" s="33"/>
      <c r="L45" s="33"/>
      <c r="M45" s="33"/>
      <c r="N45" s="33"/>
      <c r="O45" s="33"/>
      <c r="P45" s="33"/>
      <c r="Q45" s="33"/>
    </row>
    <row r="46" spans="1:17" ht="12.6" customHeight="1" x14ac:dyDescent="0.2">
      <c r="A46" s="19" t="s">
        <v>24</v>
      </c>
      <c r="B46" s="115">
        <v>14.558801555534426</v>
      </c>
      <c r="C46" s="115">
        <v>0.54353889585997583</v>
      </c>
      <c r="D46" s="115">
        <v>0.11162939080000001</v>
      </c>
      <c r="E46" s="115">
        <v>130.14385380708671</v>
      </c>
      <c r="F46" s="115">
        <v>18.333730605090086</v>
      </c>
      <c r="G46" s="115">
        <v>7.6E-3</v>
      </c>
      <c r="H46" s="116">
        <f t="shared" si="2"/>
        <v>163.69915425437119</v>
      </c>
      <c r="J46" s="33"/>
      <c r="K46" s="33"/>
      <c r="L46" s="33"/>
      <c r="M46" s="33"/>
      <c r="N46" s="33"/>
      <c r="O46" s="33"/>
      <c r="P46" s="33"/>
      <c r="Q46" s="33"/>
    </row>
    <row r="47" spans="1:17" ht="12.6" customHeight="1" x14ac:dyDescent="0.2">
      <c r="A47" s="19" t="s">
        <v>25</v>
      </c>
      <c r="B47" s="115">
        <v>1.4432762795556118</v>
      </c>
      <c r="C47" s="26"/>
      <c r="D47" s="26"/>
      <c r="E47" s="26"/>
      <c r="F47" s="26"/>
      <c r="G47" s="26"/>
      <c r="H47" s="116">
        <f t="shared" si="2"/>
        <v>1.4432762795556118</v>
      </c>
      <c r="J47" s="33"/>
      <c r="K47" s="33"/>
      <c r="L47" s="33"/>
      <c r="M47" s="33"/>
      <c r="N47" s="33"/>
      <c r="O47" s="33"/>
      <c r="P47" s="33"/>
      <c r="Q47" s="33"/>
    </row>
    <row r="48" spans="1:17" ht="12.6" customHeight="1" x14ac:dyDescent="0.2">
      <c r="A48" s="19" t="s">
        <v>26</v>
      </c>
      <c r="B48" s="115">
        <v>37.854193940111173</v>
      </c>
      <c r="C48" s="96">
        <v>8.478776923223009</v>
      </c>
      <c r="D48" s="115">
        <v>50.302978791738553</v>
      </c>
      <c r="E48" s="115">
        <v>154.28196507568899</v>
      </c>
      <c r="F48" s="115">
        <v>7.3274469151999995</v>
      </c>
      <c r="G48" s="115">
        <v>66.612551499187234</v>
      </c>
      <c r="H48" s="116">
        <f t="shared" si="2"/>
        <v>324.85791314514893</v>
      </c>
      <c r="J48" s="33"/>
      <c r="K48" s="33"/>
      <c r="L48" s="33"/>
      <c r="M48" s="33"/>
      <c r="N48" s="33"/>
      <c r="O48" s="33"/>
      <c r="P48" s="33"/>
      <c r="Q48" s="33"/>
    </row>
    <row r="49" spans="1:17" ht="12.6" customHeight="1" x14ac:dyDescent="0.2">
      <c r="A49" s="19" t="s">
        <v>509</v>
      </c>
      <c r="B49" s="115">
        <v>3.6248323261253108</v>
      </c>
      <c r="C49" s="115">
        <v>0.246977369720008</v>
      </c>
      <c r="D49" s="26"/>
      <c r="E49" s="115">
        <v>0.68387363329842787</v>
      </c>
      <c r="F49" s="26"/>
      <c r="G49" s="26"/>
      <c r="H49" s="116">
        <f t="shared" si="2"/>
        <v>4.5556833291437471</v>
      </c>
      <c r="J49" s="33"/>
      <c r="K49" s="33"/>
      <c r="L49" s="33"/>
      <c r="M49" s="33"/>
      <c r="N49" s="33"/>
      <c r="O49" s="33"/>
      <c r="P49" s="33"/>
      <c r="Q49" s="33"/>
    </row>
    <row r="50" spans="1:17" ht="12.6" customHeight="1" x14ac:dyDescent="0.2">
      <c r="A50" s="19" t="s">
        <v>155</v>
      </c>
      <c r="B50" s="115">
        <v>1.2421443599719999</v>
      </c>
      <c r="C50" s="115">
        <v>55.615153567022674</v>
      </c>
      <c r="D50" s="115">
        <v>6.4626454878943758</v>
      </c>
      <c r="E50" s="115">
        <v>0.1802136503598884</v>
      </c>
      <c r="F50" s="115">
        <v>0.41037783410718864</v>
      </c>
      <c r="G50" s="115">
        <v>0.152036755</v>
      </c>
      <c r="H50" s="116">
        <f t="shared" si="2"/>
        <v>64.062571654356134</v>
      </c>
      <c r="J50" s="33"/>
      <c r="K50" s="33"/>
      <c r="L50" s="33"/>
      <c r="M50" s="33"/>
      <c r="N50" s="33"/>
      <c r="O50" s="33"/>
      <c r="P50" s="33"/>
      <c r="Q50" s="33"/>
    </row>
    <row r="51" spans="1:17" ht="12.6" customHeight="1" x14ac:dyDescent="0.2">
      <c r="A51" s="19" t="s">
        <v>27</v>
      </c>
      <c r="B51" s="115">
        <v>0.48897305319804002</v>
      </c>
      <c r="C51" s="115">
        <v>39.84356214343736</v>
      </c>
      <c r="D51" s="115">
        <v>2.734159383769506</v>
      </c>
      <c r="E51" s="26"/>
      <c r="F51" s="26"/>
      <c r="G51" s="117">
        <v>0.49139259423999992</v>
      </c>
      <c r="H51" s="116">
        <f t="shared" si="2"/>
        <v>43.558087174644903</v>
      </c>
      <c r="J51" s="33"/>
      <c r="K51" s="33"/>
      <c r="L51" s="33"/>
      <c r="M51" s="33"/>
      <c r="N51" s="33"/>
      <c r="O51" s="33"/>
      <c r="P51" s="33"/>
      <c r="Q51" s="33"/>
    </row>
    <row r="52" spans="1:17" ht="12.6" customHeight="1" x14ac:dyDescent="0.2">
      <c r="A52" s="157" t="s">
        <v>61</v>
      </c>
      <c r="B52" s="180">
        <f t="shared" ref="B52:H52" si="3">SUM(B35:B51)</f>
        <v>185.52372369575406</v>
      </c>
      <c r="C52" s="180">
        <f t="shared" si="3"/>
        <v>108.98627796885734</v>
      </c>
      <c r="D52" s="180">
        <f t="shared" si="3"/>
        <v>77.084940671157753</v>
      </c>
      <c r="E52" s="180">
        <f t="shared" si="3"/>
        <v>736.92842418507155</v>
      </c>
      <c r="F52" s="180">
        <f t="shared" si="3"/>
        <v>88.201449428342158</v>
      </c>
      <c r="G52" s="180">
        <f t="shared" si="3"/>
        <v>68.676613821422293</v>
      </c>
      <c r="H52" s="180">
        <f t="shared" si="3"/>
        <v>1265.4014297706051</v>
      </c>
      <c r="J52" s="33"/>
      <c r="K52" s="33"/>
      <c r="L52" s="33"/>
      <c r="M52" s="33"/>
      <c r="N52" s="33"/>
      <c r="O52" s="33"/>
      <c r="P52" s="33"/>
      <c r="Q52" s="33"/>
    </row>
    <row r="53" spans="1:17" ht="12.6" customHeight="1" x14ac:dyDescent="0.15">
      <c r="E53" s="37"/>
    </row>
    <row r="54" spans="1:17" ht="12.6" customHeight="1" x14ac:dyDescent="0.15">
      <c r="A54" s="30" t="s">
        <v>147</v>
      </c>
      <c r="E54" s="11"/>
      <c r="F54" s="30"/>
    </row>
    <row r="56" spans="1:17" ht="12.6" customHeight="1" x14ac:dyDescent="0.15">
      <c r="B56" s="11"/>
      <c r="C56" s="11"/>
      <c r="D56" s="11"/>
      <c r="E56" s="11"/>
      <c r="F56" s="11"/>
      <c r="G56" s="11"/>
    </row>
    <row r="57" spans="1:17" ht="12.6" customHeight="1" x14ac:dyDescent="0.15">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2016-06-09T15:14:10Z</dcterms:modified>
</cp:coreProperties>
</file>